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11" i="2"/>
  <c r="J34" i="2"/>
  <c r="J25" i="2"/>
  <c r="J21" i="2"/>
  <c r="J20" i="2"/>
  <c r="J18" i="2"/>
  <c r="J17" i="2"/>
  <c r="J16" i="2" l="1"/>
  <c r="J12" i="2" l="1"/>
  <c r="J11" i="2" l="1"/>
  <c r="K33" i="2" l="1"/>
  <c r="K31" i="2"/>
  <c r="K29" i="2"/>
  <c r="K27" i="2"/>
  <c r="K14" i="2"/>
  <c r="K30" i="2"/>
  <c r="K28" i="2"/>
  <c r="K13" i="2"/>
  <c r="K40" i="2"/>
  <c r="K38" i="2"/>
  <c r="K36" i="2"/>
  <c r="K23" i="2"/>
  <c r="K32" i="2"/>
  <c r="K26" i="2"/>
  <c r="K39" i="2"/>
  <c r="K37" i="2"/>
  <c r="K35" i="2"/>
  <c r="K24" i="2"/>
  <c r="K22" i="2"/>
  <c r="K19" i="2"/>
  <c r="K11" i="2"/>
  <c r="K15" i="2"/>
  <c r="K17" i="2"/>
  <c r="K34" i="2"/>
  <c r="K20" i="2"/>
  <c r="K25" i="2"/>
  <c r="K18" i="2"/>
  <c r="K21" i="2"/>
  <c r="K16" i="2"/>
  <c r="K12" i="2"/>
</calcChain>
</file>

<file path=xl/sharedStrings.xml><?xml version="1.0" encoding="utf-8"?>
<sst xmlns="http://schemas.openxmlformats.org/spreadsheetml/2006/main" count="3882" uniqueCount="883">
  <si>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</si>
  <si>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</si>
  <si>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</si>
  <si>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</si>
  <si>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</si>
  <si>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</si>
  <si>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</si>
  <si>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</si>
  <si>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</si>
  <si>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</si>
  <si>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</si>
  <si>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</si>
  <si>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</si>
  <si>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</si>
  <si>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</si>
  <si>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</si>
  <si>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</si>
  <si>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</si>
  <si>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</si>
  <si>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</si>
  <si>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</si>
  <si>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</si>
  <si>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</si>
  <si>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</si>
  <si>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</si>
  <si>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</si>
  <si>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</si>
  <si>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</si>
  <si>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</si>
  <si>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</si>
  <si>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</si>
  <si>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</si>
  <si>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</si>
  <si>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</si>
  <si>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</si>
  <si>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</si>
  <si>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</si>
  <si>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</si>
  <si>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</si>
  <si>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</si>
  <si>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</si>
  <si>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</si>
  <si>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</si>
  <si>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</si>
  <si>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</si>
  <si>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</si>
  <si>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</si>
  <si>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</si>
  <si>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</si>
  <si>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</si>
  <si>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</si>
  <si>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</si>
  <si>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</si>
  <si>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</si>
  <si>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</si>
  <si>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</si>
  <si>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</si>
  <si>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</si>
  <si>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</si>
  <si>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</si>
  <si>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</si>
  <si>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</si>
  <si>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</si>
  <si>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</si>
  <si>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</si>
  <si>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</si>
  <si>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</si>
  <si>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</si>
  <si>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</si>
  <si>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</si>
  <si>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</si>
  <si>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</si>
  <si>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</si>
  <si>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</si>
  <si>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</si>
  <si>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</si>
  <si>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</si>
  <si>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</si>
  <si>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</si>
  <si>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</si>
  <si>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</si>
  <si>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</si>
  <si>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</si>
  <si>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</si>
  <si>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</si>
  <si>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</si>
  <si>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</si>
  <si>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</si>
  <si>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</si>
  <si>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</si>
  <si>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</si>
  <si>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</si>
  <si>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</si>
  <si>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</si>
  <si>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</si>
  <si>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</si>
  <si>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</si>
  <si>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</si>
  <si>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</si>
  <si>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</si>
  <si>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</si>
  <si>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</si>
  <si>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</si>
  <si>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</si>
  <si>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</si>
  <si>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</si>
  <si>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</si>
  <si>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</si>
  <si>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</si>
  <si>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</si>
  <si>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</si>
  <si>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</si>
  <si>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</si>
  <si>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</si>
  <si>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</si>
  <si>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</si>
  <si>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</si>
  <si>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</si>
  <si>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</si>
  <si>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</si>
  <si>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</si>
  <si>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</si>
  <si>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</si>
  <si>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</si>
  <si>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</si>
  <si>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</si>
  <si>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</si>
  <si>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</si>
  <si>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</si>
  <si>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</si>
  <si>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</si>
  <si>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</si>
  <si>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</si>
  <si>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</si>
  <si>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</si>
  <si>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</si>
  <si>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</si>
  <si>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</si>
  <si>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</si>
  <si>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</si>
  <si>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</si>
  <si>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</si>
  <si>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</si>
  <si>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</si>
  <si>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</si>
  <si>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</si>
  <si>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</si>
  <si>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</si>
  <si>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</si>
  <si>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</si>
  <si>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</si>
  <si>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</si>
  <si>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</si>
  <si>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</si>
  <si>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</si>
  <si>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</si>
  <si>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</si>
  <si>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</si>
  <si>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</si>
  <si>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</si>
  <si>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</si>
  <si>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</si>
  <si>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</si>
  <si>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</si>
  <si>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</si>
  <si>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</si>
  <si>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</si>
  <si>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</si>
  <si>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</si>
  <si>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</si>
  <si>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</si>
  <si>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</si>
  <si>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</si>
  <si>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</si>
  <si>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</si>
  <si>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</si>
  <si>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</si>
  <si>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</si>
  <si>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</si>
  <si>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</si>
  <si>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</si>
  <si>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</si>
  <si>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</si>
  <si>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</si>
  <si>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</si>
  <si>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</si>
  <si>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</si>
  <si>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</si>
  <si>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</si>
  <si>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</si>
  <si>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</si>
  <si>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</si>
  <si>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</si>
  <si>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</si>
  <si>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</si>
  <si>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</si>
  <si>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</si>
  <si>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862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</si>
  <si>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</si>
  <si>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</si>
  <si>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</si>
  <si>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</si>
  <si>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</si>
  <si>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</si>
  <si>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</si>
  <si>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</si>
  <si>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</si>
  <si>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1111111111- 26- יובנק בע"מ</t>
  </si>
  <si>
    <t>26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</si>
  <si>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</si>
  <si>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</si>
  <si>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</si>
  <si>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</si>
  <si>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</si>
  <si>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</si>
  <si>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</si>
  <si>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</si>
  <si>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</si>
  <si>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</si>
  <si>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</si>
  <si>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</si>
  <si>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</si>
  <si>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</si>
  <si>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</si>
  <si>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</si>
  <si>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</si>
  <si>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</si>
  <si>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</si>
  <si>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</si>
  <si>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</si>
  <si>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</si>
  <si>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</si>
  <si>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</si>
  <si>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</si>
  <si>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420- בנק ישראל- מק"מ</t>
  </si>
  <si>
    <t>8200420</t>
  </si>
  <si>
    <t>RF</t>
  </si>
  <si>
    <t>30/06/19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</si>
  <si>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</si>
  <si>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</si>
  <si>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</si>
  <si>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</si>
  <si>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</si>
  <si>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</si>
  <si>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</si>
  <si>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</si>
  <si>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</si>
  <si>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</si>
  <si>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</si>
  <si>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</si>
  <si>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</si>
  <si>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</si>
  <si>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</si>
  <si>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</si>
  <si>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</si>
  <si>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</si>
  <si>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</si>
  <si>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</si>
  <si>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</si>
  <si>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</si>
  <si>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</si>
  <si>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</si>
  <si>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</si>
  <si>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</si>
  <si>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</si>
  <si>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</si>
  <si>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</si>
  <si>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 1/2 02/28/23- US TREASURY N/B</t>
  </si>
  <si>
    <t>US912828P790</t>
  </si>
  <si>
    <t>03/12/19</t>
  </si>
  <si>
    <t>T 1 1/8 02/28/21- US TREASURY N/B</t>
  </si>
  <si>
    <t>US912828P873</t>
  </si>
  <si>
    <t>20/11/17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</si>
  <si>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</si>
  <si>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</si>
  <si>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</si>
  <si>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</si>
  <si>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</si>
  <si>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</si>
  <si>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</si>
  <si>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</si>
  <si>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</si>
  <si>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</si>
  <si>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</si>
  <si>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</si>
  <si>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</si>
  <si>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ABB Limited- ABB Limited</t>
  </si>
  <si>
    <t>CH0012221716</t>
  </si>
  <si>
    <t>NASDAQ</t>
  </si>
  <si>
    <t>בלומברג</t>
  </si>
  <si>
    <t>10000</t>
  </si>
  <si>
    <t>Capital Goods</t>
  </si>
  <si>
    <t>AIRBUS GROUP NV- AIRBUS GROUP</t>
  </si>
  <si>
    <t>NL0000235190</t>
  </si>
  <si>
    <t>EURONEXT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</si>
  <si>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</si>
  <si>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</si>
  <si>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</si>
  <si>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</si>
  <si>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</si>
  <si>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</si>
  <si>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</si>
  <si>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</si>
  <si>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</si>
  <si>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</si>
  <si>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</si>
  <si>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</si>
  <si>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</si>
  <si>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</si>
  <si>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</si>
  <si>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FWB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</si>
  <si>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</si>
  <si>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</si>
  <si>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</si>
  <si>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</si>
  <si>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</si>
  <si>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</si>
  <si>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</si>
  <si>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</si>
  <si>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</si>
  <si>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</si>
  <si>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</si>
  <si>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</si>
  <si>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</si>
  <si>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</si>
  <si>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</si>
  <si>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</si>
  <si>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</si>
  <si>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</si>
  <si>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</si>
  <si>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</si>
  <si>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Diversified Financials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</si>
  <si>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</si>
  <si>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</si>
  <si>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</si>
  <si>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</si>
  <si>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</si>
  <si>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</si>
  <si>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</si>
  <si>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</si>
  <si>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</si>
  <si>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</si>
  <si>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</si>
  <si>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</si>
  <si>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Carrefour sa- Carrefour SA</t>
  </si>
  <si>
    <t>FR0000120172</t>
  </si>
  <si>
    <t>12121</t>
  </si>
  <si>
    <t>Food &amp; Staples Retailing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</si>
  <si>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</si>
  <si>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</si>
  <si>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</si>
  <si>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</si>
  <si>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</si>
  <si>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</si>
  <si>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</si>
  <si>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</si>
  <si>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</si>
  <si>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</si>
  <si>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</si>
  <si>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</si>
  <si>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</si>
  <si>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</si>
  <si>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</si>
  <si>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</si>
  <si>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</si>
  <si>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</si>
  <si>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</si>
  <si>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Hotels Restaurants &amp; Leisure</t>
  </si>
  <si>
    <t>Starbucks Corp- Starbucks Corporation</t>
  </si>
  <si>
    <t>US8552441094</t>
  </si>
  <si>
    <t>12407</t>
  </si>
  <si>
    <t>YUM CHINA HOLDING INC- Yum ! Brands</t>
  </si>
  <si>
    <t>US98850P1093</t>
  </si>
  <si>
    <t>NYSE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</si>
  <si>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</si>
  <si>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</si>
  <si>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</si>
  <si>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</si>
  <si>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</si>
  <si>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</si>
  <si>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</si>
  <si>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AMERICAN TOWER- AMRICAN TOWER</t>
  </si>
  <si>
    <t>28162</t>
  </si>
  <si>
    <t>Real Estate</t>
  </si>
  <si>
    <t>CROWN CASTLE INTL CORP- CROWN CASTLE INTL</t>
  </si>
  <si>
    <t>27630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</si>
  <si>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</si>
  <si>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</si>
  <si>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</si>
  <si>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</si>
  <si>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</si>
  <si>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</si>
  <si>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</si>
  <si>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</si>
  <si>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</si>
  <si>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</si>
  <si>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</si>
  <si>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Retailing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</si>
  <si>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</si>
  <si>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</si>
  <si>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</si>
  <si>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</si>
  <si>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</si>
  <si>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</si>
  <si>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</si>
  <si>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</si>
  <si>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</si>
  <si>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</si>
  <si>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</si>
  <si>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</si>
  <si>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</si>
  <si>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</si>
  <si>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</si>
  <si>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</si>
  <si>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</si>
  <si>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</si>
  <si>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</si>
  <si>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</si>
  <si>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</si>
  <si>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</si>
  <si>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</si>
  <si>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</si>
  <si>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Semiconductors &amp; Semiconductor Equipment</t>
  </si>
  <si>
    <t>INTEL CORP- INTEL CORP</t>
  </si>
  <si>
    <t>US4581401001</t>
  </si>
  <si>
    <t>10210</t>
  </si>
  <si>
    <t>Nvidia crop- NVIDIA CORP</t>
  </si>
  <si>
    <t>US67066G1040</t>
  </si>
  <si>
    <t>10322</t>
  </si>
  <si>
    <t>Alibaba group holdin- ALIBABA COM LTD</t>
  </si>
  <si>
    <t>us01609w1027</t>
  </si>
  <si>
    <t>10825</t>
  </si>
  <si>
    <t>Software &amp; Services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</si>
  <si>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</si>
  <si>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</si>
  <si>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</si>
  <si>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</si>
  <si>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</si>
  <si>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</si>
  <si>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</si>
  <si>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</si>
  <si>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</si>
  <si>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</si>
  <si>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</si>
  <si>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</si>
  <si>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</si>
  <si>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</si>
  <si>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</si>
  <si>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</si>
  <si>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</si>
  <si>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</si>
  <si>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</si>
  <si>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</si>
  <si>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</si>
  <si>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Technology Hardware &amp; Equipment</t>
  </si>
  <si>
    <t>Cisco systems- CISCO SYS</t>
  </si>
  <si>
    <t>US17275R1023</t>
  </si>
  <si>
    <t>10082</t>
  </si>
  <si>
    <t>NOKIA OYJ A SHS- Noble Group</t>
  </si>
  <si>
    <t>FI0009000681</t>
  </si>
  <si>
    <t>12303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</si>
  <si>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</si>
  <si>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</si>
  <si>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</si>
  <si>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</si>
  <si>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</si>
  <si>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</si>
  <si>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</si>
  <si>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SAMSUNG ELECTR-GDR REG- Samsung Electronics co ltd</t>
  </si>
  <si>
    <t>11111</t>
  </si>
  <si>
    <t>UNITED PARCEL SERVICE-CL B- United Parcel Service Inc</t>
  </si>
  <si>
    <t>27795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</si>
  <si>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</si>
  <si>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</si>
  <si>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</si>
  <si>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</si>
  <si>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</si>
  <si>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</si>
  <si>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</si>
  <si>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</si>
  <si>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</si>
  <si>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מזון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</si>
  <si>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</si>
  <si>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</si>
  <si>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</si>
  <si>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</si>
  <si>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</si>
  <si>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</si>
  <si>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</si>
  <si>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</si>
  <si>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</si>
  <si>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</si>
  <si>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</si>
  <si>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</si>
  <si>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</si>
  <si>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</si>
  <si>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</si>
  <si>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</si>
  <si>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</si>
  <si>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</si>
  <si>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</si>
  <si>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</si>
  <si>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</si>
  <si>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</si>
  <si>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</si>
  <si>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</si>
  <si>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</si>
  <si>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</si>
  <si>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</si>
  <si>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</si>
  <si>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</si>
  <si>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</si>
  <si>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</si>
  <si>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</si>
  <si>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</si>
  <si>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</si>
  <si>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</si>
  <si>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</si>
  <si>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</si>
  <si>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</si>
  <si>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</si>
  <si>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</si>
  <si>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</si>
  <si>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</si>
  <si>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</si>
  <si>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</si>
  <si>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ISE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</si>
  <si>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</si>
  <si>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</si>
  <si>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</si>
  <si>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</si>
  <si>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</si>
  <si>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</si>
  <si>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</si>
  <si>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</si>
  <si>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</si>
  <si>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</si>
  <si>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</si>
  <si>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</si>
  <si>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</si>
  <si>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</si>
  <si>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</si>
  <si>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</si>
  <si>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</si>
  <si>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</si>
  <si>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</si>
  <si>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</si>
  <si>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</si>
  <si>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</si>
  <si>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</si>
  <si>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</si>
  <si>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</si>
  <si>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</si>
  <si>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</si>
  <si>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</si>
  <si>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</si>
  <si>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</si>
  <si>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</si>
  <si>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</si>
  <si>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</si>
  <si>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</si>
  <si>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</si>
  <si>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</si>
  <si>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</si>
  <si>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</si>
  <si>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Other</t>
  </si>
  <si>
    <t>AMUNDI INDEX MSCI E- AMUNDI INDEX</t>
  </si>
  <si>
    <t>LU1437017350</t>
  </si>
  <si>
    <t>27907</t>
  </si>
  <si>
    <t>מניות</t>
  </si>
  <si>
    <t>Ishares DJ construction- BlackRock Inc</t>
  </si>
  <si>
    <t>US4642887529</t>
  </si>
  <si>
    <t>27796</t>
  </si>
  <si>
    <t>ISHARES CORE EM- ISHARES CORE MSCI EMERGING</t>
  </si>
  <si>
    <t>IE00BKM4GZ66</t>
  </si>
  <si>
    <t>27421</t>
  </si>
  <si>
    <t>Ishares msci china- Ishares_BlackRock _ US</t>
  </si>
  <si>
    <t>US46429B6719</t>
  </si>
  <si>
    <t>20090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</si>
  <si>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</si>
  <si>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</si>
  <si>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</si>
  <si>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</si>
  <si>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</si>
  <si>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</si>
  <si>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</si>
  <si>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</si>
  <si>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</si>
  <si>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</si>
  <si>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</si>
  <si>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Pimco inv grade bond- allianz se-reg</t>
  </si>
  <si>
    <t>US72201R8170</t>
  </si>
  <si>
    <t>11071</t>
  </si>
  <si>
    <t>ISHARES EMER MKTS- BlackRock Inc</t>
  </si>
  <si>
    <t>IE00B6TLBW47</t>
  </si>
  <si>
    <t>Amundi Etf Euro- CREDIT AGRICOLE SA</t>
  </si>
  <si>
    <t>FR0010754119</t>
  </si>
  <si>
    <t>10886</t>
  </si>
  <si>
    <t>DB x corp bnd- DEUTSCHE BANK AG</t>
  </si>
  <si>
    <t>LU0478205379</t>
  </si>
  <si>
    <t>10113</t>
  </si>
  <si>
    <t>XUT3 LN- DEUTSCHE BANK AG</t>
  </si>
  <si>
    <t>LU0429458895</t>
  </si>
  <si>
    <t>Ishares barclays 1-3 year- ishares barclays 1-3 year</t>
  </si>
  <si>
    <t>US4642874576</t>
  </si>
  <si>
    <t>20083</t>
  </si>
  <si>
    <t>powershares h/y bond</t>
  </si>
  <si>
    <t>US73936T5570</t>
  </si>
  <si>
    <t>21011</t>
  </si>
  <si>
    <t>Spdr Barclays- State Street Corp</t>
  </si>
  <si>
    <t>US78464A6727</t>
  </si>
  <si>
    <t>22041</t>
  </si>
  <si>
    <t>Spdr emerging bond- State Street Corp</t>
  </si>
  <si>
    <t>IE00B4613386</t>
  </si>
  <si>
    <t>Vanguard gov bnd- Vanguard Group</t>
  </si>
  <si>
    <t>US92206C1027</t>
  </si>
  <si>
    <t>12517</t>
  </si>
  <si>
    <t>Vanguard shortterm bnd etf- Vanguard Group</t>
  </si>
  <si>
    <t>US92206C4096</t>
  </si>
  <si>
    <t>WISDOMTREE EMERG MKT EX-ST- Wisdomtree emrg mkts</t>
  </si>
  <si>
    <t>US97717X7848</t>
  </si>
  <si>
    <t>10913</t>
  </si>
  <si>
    <t>spdr barclays high yield- State Street Corp</t>
  </si>
  <si>
    <t>US78468R6229</t>
  </si>
  <si>
    <t>אג"ח</t>
  </si>
  <si>
    <t>סה"כ אג"ח ממשלתי</t>
  </si>
  <si>
    <t>סה"כ אגח קונצרני</t>
  </si>
  <si>
    <t>NOMURA-US HIGH YLD BD-I USD- Nomura Holdings Inc</t>
  </si>
  <si>
    <t>IE00B3RW8498</t>
  </si>
  <si>
    <t>12514</t>
  </si>
  <si>
    <t>Ubs Lux Bnd- UBS GROUP FUNDING SWITZE</t>
  </si>
  <si>
    <t>LU0396367608</t>
  </si>
  <si>
    <t>27640</t>
  </si>
  <si>
    <t>BLACKROCK  EM MKTS  IND- BLACKROCK GLOBAL FUNDS</t>
  </si>
  <si>
    <t>IE00B3T0V975</t>
  </si>
  <si>
    <t>26017</t>
  </si>
  <si>
    <t>COMEEIA ID Comgest Gr PLC - EU- Comgest</t>
  </si>
  <si>
    <t>IE00B5WN3467</t>
  </si>
  <si>
    <t>12656</t>
  </si>
  <si>
    <t>COMGEST GROWTH JAPAN-YEN IA- Comgest</t>
  </si>
  <si>
    <t>IE00BQ1YBP44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</si>
  <si>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</si>
  <si>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</si>
  <si>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</si>
  <si>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</si>
  <si>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</si>
  <si>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</si>
  <si>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</si>
  <si>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</si>
  <si>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</si>
  <si>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</si>
  <si>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</si>
  <si>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</si>
  <si>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</si>
  <si>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</si>
  <si>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</si>
  <si>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</si>
  <si>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</si>
  <si>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</si>
  <si>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</si>
  <si>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</si>
  <si>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</si>
  <si>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</si>
  <si>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</si>
  <si>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</si>
  <si>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</si>
  <si>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</si>
  <si>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</si>
  <si>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</si>
  <si>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</si>
  <si>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</si>
  <si>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</si>
  <si>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</si>
  <si>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</si>
  <si>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</si>
  <si>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</si>
  <si>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</si>
  <si>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</si>
  <si>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</si>
  <si>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</si>
  <si>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</si>
  <si>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</si>
  <si>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</si>
  <si>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</si>
  <si>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</si>
  <si>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</si>
  <si>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</si>
  <si>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</si>
  <si>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</si>
  <si>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</si>
  <si>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</si>
  <si>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</si>
  <si>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</si>
  <si>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</si>
  <si>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שקל/דולר</t>
  </si>
  <si>
    <t>702000137</t>
  </si>
  <si>
    <t>702000149</t>
  </si>
  <si>
    <t>702000162</t>
  </si>
  <si>
    <t>31/03/20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</si>
  <si>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</si>
  <si>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</si>
  <si>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</si>
  <si>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</si>
  <si>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</si>
  <si>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</si>
  <si>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</si>
  <si>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</si>
  <si>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</si>
  <si>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</si>
  <si>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</si>
  <si>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</si>
  <si>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</si>
  <si>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</si>
  <si>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</si>
  <si>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</si>
  <si>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</si>
  <si>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</si>
  <si>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</si>
  <si>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FWD CCY\ILS 20190711 USD\ILS 3.4770000 20200611</t>
  </si>
  <si>
    <t>90008825</t>
  </si>
  <si>
    <t>FWD CCY\ILS 20190808 USD\ILS 3.4237000 20200611</t>
  </si>
  <si>
    <t>90008968</t>
  </si>
  <si>
    <t>08/08/19</t>
  </si>
  <si>
    <t>FWD CCY\ILS 20190808 USD\ILS 3.4246000 20200611</t>
  </si>
  <si>
    <t>90008967</t>
  </si>
  <si>
    <t>לונג דולר שקל</t>
  </si>
  <si>
    <t>702000158</t>
  </si>
  <si>
    <t>702000160</t>
  </si>
  <si>
    <t>פורוורד ש"ח-מט"ח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</si>
  <si>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</si>
  <si>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</si>
  <si>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</si>
  <si>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</si>
  <si>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</si>
  <si>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</si>
  <si>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</si>
  <si>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CCY\ILS 20190605 USD\ILS 3.5310000 20200611- בנק לאומי לישראל בע"מ</t>
  </si>
  <si>
    <t>90008568</t>
  </si>
  <si>
    <t>05/06/19</t>
  </si>
  <si>
    <t>FWD CCY\ILS 20190611 USD\ILS 3.5055000 20200611- בנק לאומי לישראל בע"מ</t>
  </si>
  <si>
    <t>90008610</t>
  </si>
  <si>
    <t>11/06/19</t>
  </si>
  <si>
    <t>FWD CCY\ILS 20190717 USD\ILS 3.4773000 20200611- בנק לאומי לישראל בע"מ</t>
  </si>
  <si>
    <t>90008845</t>
  </si>
  <si>
    <t>17/07/19</t>
  </si>
  <si>
    <t>FWD CCY\ILS 20190730 USD\ILS 3.4314000 20200611- בנק לאומי לישראל בע"מ</t>
  </si>
  <si>
    <t>90008903</t>
  </si>
  <si>
    <t>30/07/19</t>
  </si>
  <si>
    <t>FWD CCY\ILS 20190814 USD\ILS 3.4628000 20200611- בנק לאומי לישראל בע"מ</t>
  </si>
  <si>
    <t>90008994</t>
  </si>
  <si>
    <t>14/08/19</t>
  </si>
  <si>
    <t>FWD CCY\ILS 20190815 USD\ILS 3.4646000 20200611- בנק לאומי לישראל בע"מ</t>
  </si>
  <si>
    <t>90008999</t>
  </si>
  <si>
    <t>15/08/19</t>
  </si>
  <si>
    <t>FWD CCY\ILS 20190819 USD\ILS 3.4819000 20200611- בנק לאומי לישראל בע"מ</t>
  </si>
  <si>
    <t>90009005</t>
  </si>
  <si>
    <t>19/08/19</t>
  </si>
  <si>
    <t>FWD CCY\ILS 20190827 USD\ILS 3.4590000 20200611- בנק לאומי לישראל בע"מ</t>
  </si>
  <si>
    <t>90009036</t>
  </si>
  <si>
    <t>27/08/19</t>
  </si>
  <si>
    <t>FWD CCY\ILS 20190919 USD\ILS 3.4685000 20200611- בנק לאומי לישראל בע"מ</t>
  </si>
  <si>
    <t>90009139</t>
  </si>
  <si>
    <t>19/09/19</t>
  </si>
  <si>
    <t>FWD CCY\ILS 20190923 USD\ILS 3.4613000 20200611- בנק לאומי לישראל בע"מ</t>
  </si>
  <si>
    <t>90009150</t>
  </si>
  <si>
    <t>23/09/19</t>
  </si>
  <si>
    <t>FWD CCY\ILS 20191002 USD\ILS 3.4463000 20200611- בנק לאומי לישראל בע"מ</t>
  </si>
  <si>
    <t>90009196</t>
  </si>
  <si>
    <t>02/10/19</t>
  </si>
  <si>
    <t>FWD CCY\ILS 20191003 USD\ILS 3.4550000 20200611- בנק לאומי לישראל בע"מ</t>
  </si>
  <si>
    <t>90009204</t>
  </si>
  <si>
    <t>03/10/19</t>
  </si>
  <si>
    <t>FWD CCY\ILS 20191016 USD\ILS 3.4837000 20200611- בנק לאומי לישראל בע"מ</t>
  </si>
  <si>
    <t>90009238</t>
  </si>
  <si>
    <t>16/10/19</t>
  </si>
  <si>
    <t>FWD CCY\ILS 20191024 USD\ILS 3.4777000 20200611- בנק לאומי לישראל בע"מ</t>
  </si>
  <si>
    <t>90009269</t>
  </si>
  <si>
    <t>24/10/19</t>
  </si>
  <si>
    <t>FWD CCY\ILS 20191030 USD\ILS 3.4858000 20200611- בנק לאומי לישראל בע"מ</t>
  </si>
  <si>
    <t>90009311</t>
  </si>
  <si>
    <t>30/10/19</t>
  </si>
  <si>
    <t>FWD CCY\ILS 20191106 USD\ILS 3.4490000 20200611- בנק לאומי לישראל בע"מ</t>
  </si>
  <si>
    <t>90009343</t>
  </si>
  <si>
    <t>06/11/19</t>
  </si>
  <si>
    <t>FWD CCY\ILS 20191121 USD\ILS 3.4210000 20200611- בנק לאומי לישראל בע"מ</t>
  </si>
  <si>
    <t>90009404</t>
  </si>
  <si>
    <t>21/11/19</t>
  </si>
  <si>
    <t>FWD CCY\ILS 20200127 USD\ILS 3.4353000 20200611- בנק לאומי לישראל בע"מ</t>
  </si>
  <si>
    <t>90009694</t>
  </si>
  <si>
    <t>27/01/20</t>
  </si>
  <si>
    <t>FWD CCY\ILS 20200303 USD\ILS 3.3937000 20210325- בנק לאומי לישראל בע"מ</t>
  </si>
  <si>
    <t>90009918</t>
  </si>
  <si>
    <t>03/03/20</t>
  </si>
  <si>
    <t>FWD CCY\ILS 20200303 USD\ILS 3.4025000 20210325- בנק לאומי לישראל בע"מ</t>
  </si>
  <si>
    <t>90009919</t>
  </si>
  <si>
    <t>FWD CCY\ILS 20200311 USD\ILS 3.5067000 20210325- בנק לאומי לישראל בע"מ</t>
  </si>
  <si>
    <t>90009956</t>
  </si>
  <si>
    <t>11/03/20</t>
  </si>
  <si>
    <t>FWD CCY\ILS 20200312 USD\ILS 3.5716000 20210325- בנק לאומי לישראל בע"מ</t>
  </si>
  <si>
    <t>90009967</t>
  </si>
  <si>
    <t>12/03/20</t>
  </si>
  <si>
    <t>FWD CCY\ILS 20200316 USD\ILS 3.7384000 20200611- בנק לאומי לישראל בע"מ</t>
  </si>
  <si>
    <t>90009991</t>
  </si>
  <si>
    <t>16/03/20</t>
  </si>
  <si>
    <t>FWD CCY\ILS 20200317 USD\ILS 3.8000000 20200611- בנק לאומי לישראל בע"מ</t>
  </si>
  <si>
    <t>90010012</t>
  </si>
  <si>
    <t>17/03/20</t>
  </si>
  <si>
    <t>FWD CCY\ILS 20200330 USD\ILS 3.5625000 20200611- בנק לאומי לישראל בע"מ</t>
  </si>
  <si>
    <t>90010110</t>
  </si>
  <si>
    <t>30/03/20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</si>
  <si>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</si>
  <si>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</si>
  <si>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</si>
  <si>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</si>
  <si>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</si>
  <si>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</si>
  <si>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</si>
  <si>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FW דולר ליורו</t>
  </si>
  <si>
    <t>702000201</t>
  </si>
  <si>
    <t>702000202</t>
  </si>
  <si>
    <t>702000264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</si>
  <si>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</si>
  <si>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</si>
  <si>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</si>
  <si>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</si>
  <si>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</si>
  <si>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</si>
  <si>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</si>
  <si>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</si>
  <si>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FW יורו- דולר</t>
  </si>
  <si>
    <t>702000061</t>
  </si>
  <si>
    <t>שורט ליש"ט דולר</t>
  </si>
  <si>
    <t>702000255</t>
  </si>
  <si>
    <t>FWD CCY\CCY 20190710 EUR\USD 1.1457500 20200409- בנק לאומי לישראל בע"מ</t>
  </si>
  <si>
    <t>90008815</t>
  </si>
  <si>
    <t>10/07/19</t>
  </si>
  <si>
    <t>FWD CCY\CCY 20190717 EUR\USD 1.1452900 20200409- בנק לאומי לישראל בע"מ</t>
  </si>
  <si>
    <t>90008844</t>
  </si>
  <si>
    <t>FWD CCY\CCY 20191212 EUR\USD 1.1221800 20200409- בנק לאומי לישראל בע"מ</t>
  </si>
  <si>
    <t>90009499</t>
  </si>
  <si>
    <t>12/12/19</t>
  </si>
  <si>
    <t>FWD CCY\CCY 20200324 EUR\USD 1.0919700 20200727- בנק לאומי לישראל בע"מ</t>
  </si>
  <si>
    <t>90010074</t>
  </si>
  <si>
    <t>24/03/20</t>
  </si>
  <si>
    <t>TRS USD USD 20200507- בנק הפועלים בע"מ</t>
  </si>
  <si>
    <t>702000129</t>
  </si>
  <si>
    <t>בנקים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</si>
  <si>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</si>
  <si>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</si>
  <si>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</si>
  <si>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</si>
  <si>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</si>
  <si>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</si>
  <si>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</si>
  <si>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</si>
  <si>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</si>
  <si>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</si>
  <si>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</si>
  <si>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</si>
  <si>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</si>
  <si>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</si>
  <si>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</si>
  <si>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</si>
  <si>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</si>
  <si>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</si>
  <si>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</si>
  <si>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</si>
  <si>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</si>
  <si>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</si>
  <si>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</si>
  <si>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</si>
  <si>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</si>
  <si>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</si>
  <si>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</si>
  <si>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</si>
  <si>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</si>
  <si>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מקפת קרנות פנסיה וקופות גמל בע"מ</t>
  </si>
  <si>
    <t>מגדל לתגמולים ולפיצויים מסלול חו"ל</t>
  </si>
  <si>
    <t>יובנק בע"מ</t>
  </si>
  <si>
    <t>בנק לאומי</t>
  </si>
  <si>
    <t>200040- 10- לאומי</t>
  </si>
  <si>
    <t>200005- 10-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</si>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</sst>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19" fillId="4" borderId="0" xfId="0" applyNumberFormat="1" applyFont="1" applyFill="1"/>
    <xf numFmtId="4" fontId="19" fillId="4" borderId="0" xfId="0" applyNumberFormat="1" applyFont="1" applyFill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43921</v>
      </c>
    </row>
    <row r="2" spans="1:36">
      <c r="B2" s="2" t="s">
        <v>1</v>
      </c>
      <c r="C2" s="12" t="s">
        <v>876</v>
      </c>
    </row>
    <row r="3" spans="1:36">
      <c r="B3" s="2" t="s">
        <v>2</v>
      </c>
      <c r="C3" s="84" t="s">
        <v>877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1" t="s">
        <v>4</v>
      </c>
      <c r="C6" s="92"/>
      <c r="D6" s="93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1838.0879060048401</v>
      </c>
      <c r="D11" s="77">
        <v>0.18909999999999999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1211.4984616710001</v>
      </c>
      <c r="D13" s="79">
        <v>0.1246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421.86082532819</v>
      </c>
      <c r="D16" s="79">
        <v>4.3400000000000001E-2</v>
      </c>
    </row>
    <row r="17" spans="1:4">
      <c r="A17" s="10" t="s">
        <v>13</v>
      </c>
      <c r="B17" s="70" t="s">
        <v>195</v>
      </c>
      <c r="C17" s="78">
        <v>5246.5835645651086</v>
      </c>
      <c r="D17" s="79">
        <v>0.53969999999999996</v>
      </c>
    </row>
    <row r="18" spans="1:4" ht="33">
      <c r="A18" s="10" t="s">
        <v>13</v>
      </c>
      <c r="B18" s="70" t="s">
        <v>20</v>
      </c>
      <c r="C18" s="78">
        <v>852.53434342434764</v>
      </c>
      <c r="D18" s="79">
        <v>8.77E-2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8.9952079999999999</v>
      </c>
      <c r="D20" s="79">
        <v>8.9999999999999998E-4</v>
      </c>
    </row>
    <row r="21" spans="1:4">
      <c r="A21" s="10" t="s">
        <v>13</v>
      </c>
      <c r="B21" s="70" t="s">
        <v>23</v>
      </c>
      <c r="C21" s="78">
        <v>-74.557014347811617</v>
      </c>
      <c r="D21" s="79">
        <v>-7.7000000000000002E-3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19.629481215305063</v>
      </c>
      <c r="D31" s="79">
        <v>2E-3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197.55061839999999</v>
      </c>
      <c r="D37" s="79">
        <v>2.0299999999999999E-2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9722.1833942609792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0.45889999999999997</v>
      </c>
    </row>
    <row r="56" spans="3:4">
      <c r="C56" t="s">
        <v>110</v>
      </c>
      <c r="D56">
        <v>3.9003000000000001</v>
      </c>
    </row>
    <row r="57" spans="3:4">
      <c r="C57" t="s">
        <v>113</v>
      </c>
      <c r="D57">
        <v>4.3986000000000001</v>
      </c>
    </row>
    <row r="58" spans="3:4">
      <c r="C58" t="s">
        <v>106</v>
      </c>
      <c r="D58">
        <v>3.5649999999999999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43921</v>
      </c>
    </row>
    <row r="2" spans="2:61" s="1" customFormat="1">
      <c r="B2" s="2" t="s">
        <v>1</v>
      </c>
      <c r="C2" s="12" t="s">
        <v>876</v>
      </c>
    </row>
    <row r="3" spans="2:61" s="1" customFormat="1">
      <c r="B3" s="2" t="s">
        <v>2</v>
      </c>
      <c r="C3" s="84" t="s">
        <v>877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-0.74</v>
      </c>
      <c r="H11" s="7"/>
      <c r="I11" s="76">
        <v>8.9952079999999999</v>
      </c>
      <c r="J11" s="25"/>
      <c r="K11" s="77">
        <v>1</v>
      </c>
      <c r="L11" s="77">
        <v>8.9999999999999998E-4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648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649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650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-0.74</v>
      </c>
      <c r="I21" s="82">
        <v>8.9952079999999999</v>
      </c>
      <c r="K21" s="81">
        <v>1</v>
      </c>
      <c r="L21" s="81">
        <v>8.9999999999999998E-4</v>
      </c>
    </row>
    <row r="22" spans="2:12">
      <c r="B22" s="80" t="s">
        <v>648</v>
      </c>
      <c r="C22" s="16"/>
      <c r="D22" s="16"/>
      <c r="E22" s="16"/>
      <c r="G22" s="82">
        <v>-0.74</v>
      </c>
      <c r="I22" s="82">
        <v>8.9952079999999999</v>
      </c>
      <c r="K22" s="81">
        <v>1</v>
      </c>
      <c r="L22" s="81">
        <v>8.9999999999999998E-4</v>
      </c>
    </row>
    <row r="23" spans="2:12">
      <c r="B23" t="s">
        <v>651</v>
      </c>
      <c r="C23" t="s">
        <v>652</v>
      </c>
      <c r="D23" t="s">
        <v>288</v>
      </c>
      <c r="E23" t="s">
        <v>565</v>
      </c>
      <c r="F23" t="s">
        <v>106</v>
      </c>
      <c r="G23" s="78">
        <v>-0.09</v>
      </c>
      <c r="H23" s="78">
        <v>39000</v>
      </c>
      <c r="I23" s="78">
        <v>-0.12513150000000001</v>
      </c>
      <c r="J23" s="79">
        <v>0</v>
      </c>
      <c r="K23" s="79">
        <v>-1.3899999999999999E-2</v>
      </c>
      <c r="L23" s="79">
        <v>0</v>
      </c>
    </row>
    <row r="24" spans="2:12">
      <c r="B24" t="s">
        <v>653</v>
      </c>
      <c r="C24" t="s">
        <v>652</v>
      </c>
      <c r="D24" t="s">
        <v>288</v>
      </c>
      <c r="E24" t="s">
        <v>565</v>
      </c>
      <c r="F24" t="s">
        <v>106</v>
      </c>
      <c r="G24" s="78">
        <v>-0.28999999999999998</v>
      </c>
      <c r="H24" s="78">
        <v>480000</v>
      </c>
      <c r="I24" s="78">
        <v>-4.9624800000000002</v>
      </c>
      <c r="J24" s="79">
        <v>0</v>
      </c>
      <c r="K24" s="79">
        <v>-0.55169999999999997</v>
      </c>
      <c r="L24" s="79">
        <v>-5.0000000000000001E-4</v>
      </c>
    </row>
    <row r="25" spans="2:12">
      <c r="B25" t="s">
        <v>654</v>
      </c>
      <c r="C25" t="s">
        <v>652</v>
      </c>
      <c r="D25" t="s">
        <v>288</v>
      </c>
      <c r="E25" t="s">
        <v>565</v>
      </c>
      <c r="F25" t="s">
        <v>106</v>
      </c>
      <c r="G25" s="78">
        <v>0.28999999999999998</v>
      </c>
      <c r="H25" s="78">
        <v>2060000</v>
      </c>
      <c r="I25" s="78">
        <v>21.29731</v>
      </c>
      <c r="J25" s="79">
        <v>0</v>
      </c>
      <c r="K25" s="79">
        <v>2.3675999999999999</v>
      </c>
      <c r="L25" s="79">
        <v>2.2000000000000001E-3</v>
      </c>
    </row>
    <row r="26" spans="2:12">
      <c r="B26" t="s">
        <v>655</v>
      </c>
      <c r="C26" t="s">
        <v>652</v>
      </c>
      <c r="D26" t="s">
        <v>288</v>
      </c>
      <c r="E26" t="s">
        <v>565</v>
      </c>
      <c r="F26" t="s">
        <v>106</v>
      </c>
      <c r="G26" s="78">
        <v>-0.28999999999999998</v>
      </c>
      <c r="H26" s="78">
        <v>697000</v>
      </c>
      <c r="I26" s="78">
        <v>-7.2059344999999997</v>
      </c>
      <c r="J26" s="79">
        <v>0</v>
      </c>
      <c r="K26" s="79">
        <v>-0.80110000000000003</v>
      </c>
      <c r="L26" s="79">
        <v>-6.9999999999999999E-4</v>
      </c>
    </row>
    <row r="27" spans="2:12">
      <c r="B27" t="s">
        <v>656</v>
      </c>
      <c r="C27" t="s">
        <v>657</v>
      </c>
      <c r="D27" t="s">
        <v>288</v>
      </c>
      <c r="E27" t="s">
        <v>123</v>
      </c>
      <c r="F27" t="s">
        <v>106</v>
      </c>
      <c r="G27" s="78">
        <v>-0.04</v>
      </c>
      <c r="H27" s="78">
        <v>1000</v>
      </c>
      <c r="I27" s="78">
        <v>-1.426E-3</v>
      </c>
      <c r="J27" s="79">
        <v>0</v>
      </c>
      <c r="K27" s="79">
        <v>-2.0000000000000001E-4</v>
      </c>
      <c r="L27" s="79">
        <v>0</v>
      </c>
    </row>
    <row r="28" spans="2:12">
      <c r="B28" t="s">
        <v>658</v>
      </c>
      <c r="C28" t="s">
        <v>657</v>
      </c>
      <c r="D28" t="s">
        <v>288</v>
      </c>
      <c r="E28" t="s">
        <v>123</v>
      </c>
      <c r="F28" t="s">
        <v>106</v>
      </c>
      <c r="G28" s="78">
        <v>-0.04</v>
      </c>
      <c r="H28" s="78">
        <v>1500</v>
      </c>
      <c r="I28" s="78">
        <v>-2.1389999999999998E-3</v>
      </c>
      <c r="J28" s="79">
        <v>0</v>
      </c>
      <c r="K28" s="79">
        <v>-2.0000000000000001E-4</v>
      </c>
      <c r="L28" s="79">
        <v>0</v>
      </c>
    </row>
    <row r="29" spans="2:12">
      <c r="B29" t="s">
        <v>659</v>
      </c>
      <c r="C29" t="s">
        <v>657</v>
      </c>
      <c r="D29" t="s">
        <v>288</v>
      </c>
      <c r="E29" t="s">
        <v>123</v>
      </c>
      <c r="F29" t="s">
        <v>106</v>
      </c>
      <c r="G29" s="78">
        <v>-0.28000000000000003</v>
      </c>
      <c r="H29" s="78">
        <v>500</v>
      </c>
      <c r="I29" s="78">
        <v>-4.9909999999999998E-3</v>
      </c>
      <c r="J29" s="79">
        <v>0</v>
      </c>
      <c r="K29" s="79">
        <v>-5.9999999999999995E-4</v>
      </c>
      <c r="L29" s="79">
        <v>0</v>
      </c>
    </row>
    <row r="30" spans="2:12">
      <c r="B30" s="80" t="s">
        <v>660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650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s="16"/>
      <c r="E33" t="s">
        <v>214</v>
      </c>
      <c r="F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661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214</v>
      </c>
      <c r="C35" t="s">
        <v>214</v>
      </c>
      <c r="D35" s="16"/>
      <c r="E35" t="s">
        <v>214</v>
      </c>
      <c r="F35" t="s">
        <v>214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281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214</v>
      </c>
      <c r="C37" t="s">
        <v>214</v>
      </c>
      <c r="D37" s="16"/>
      <c r="E37" t="s">
        <v>214</v>
      </c>
      <c r="F37" t="s">
        <v>214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t="s">
        <v>229</v>
      </c>
      <c r="C38" s="16"/>
      <c r="D38" s="16"/>
      <c r="E38" s="16"/>
    </row>
    <row r="39" spans="2:12">
      <c r="B39" t="s">
        <v>273</v>
      </c>
      <c r="C39" s="16"/>
      <c r="D39" s="16"/>
      <c r="E39" s="16"/>
    </row>
    <row r="40" spans="2:12">
      <c r="B40" t="s">
        <v>274</v>
      </c>
      <c r="C40" s="16"/>
      <c r="D40" s="16"/>
      <c r="E40" s="16"/>
    </row>
    <row r="41" spans="2:12">
      <c r="B41" t="s">
        <v>275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43921</v>
      </c>
    </row>
    <row r="2" spans="1:60" s="1" customFormat="1">
      <c r="B2" s="2" t="s">
        <v>1</v>
      </c>
      <c r="C2" s="12" t="s">
        <v>876</v>
      </c>
    </row>
    <row r="3" spans="1:60" s="1" customFormat="1">
      <c r="B3" s="2" t="s">
        <v>2</v>
      </c>
      <c r="C3" s="84" t="s">
        <v>877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5.52</v>
      </c>
      <c r="H11" s="25"/>
      <c r="I11" s="76">
        <v>-74.557014347811617</v>
      </c>
      <c r="J11" s="77">
        <v>1</v>
      </c>
      <c r="K11" s="77">
        <v>-7.7000000000000002E-3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5.52</v>
      </c>
      <c r="H14" s="19"/>
      <c r="I14" s="82">
        <v>-74.557014347811617</v>
      </c>
      <c r="J14" s="81">
        <v>1</v>
      </c>
      <c r="K14" s="81">
        <v>-7.7000000000000002E-3</v>
      </c>
      <c r="BF14" s="16" t="s">
        <v>126</v>
      </c>
    </row>
    <row r="15" spans="1:60">
      <c r="B15" t="s">
        <v>662</v>
      </c>
      <c r="C15" t="s">
        <v>663</v>
      </c>
      <c r="D15" t="s">
        <v>123</v>
      </c>
      <c r="E15" t="s">
        <v>123</v>
      </c>
      <c r="F15" t="s">
        <v>110</v>
      </c>
      <c r="G15" s="78">
        <v>0.63</v>
      </c>
      <c r="H15" s="78">
        <v>189309.851</v>
      </c>
      <c r="I15" s="78">
        <v>4.6517008346883904</v>
      </c>
      <c r="J15" s="79">
        <v>-6.2399999999999997E-2</v>
      </c>
      <c r="K15" s="79">
        <v>5.0000000000000001E-4</v>
      </c>
      <c r="BF15" s="16" t="s">
        <v>127</v>
      </c>
    </row>
    <row r="16" spans="1:60">
      <c r="B16" t="s">
        <v>664</v>
      </c>
      <c r="C16" t="s">
        <v>665</v>
      </c>
      <c r="D16" t="s">
        <v>123</v>
      </c>
      <c r="E16" t="s">
        <v>123</v>
      </c>
      <c r="F16" t="s">
        <v>106</v>
      </c>
      <c r="G16" s="78">
        <v>2.11</v>
      </c>
      <c r="H16" s="78">
        <v>-1220215</v>
      </c>
      <c r="I16" s="78">
        <v>-91.786402622500006</v>
      </c>
      <c r="J16" s="79">
        <v>1.2311000000000001</v>
      </c>
      <c r="K16" s="79">
        <v>-9.4000000000000004E-3</v>
      </c>
      <c r="BF16" s="16" t="s">
        <v>128</v>
      </c>
    </row>
    <row r="17" spans="2:58">
      <c r="B17" t="s">
        <v>666</v>
      </c>
      <c r="C17" t="s">
        <v>667</v>
      </c>
      <c r="D17" t="s">
        <v>123</v>
      </c>
      <c r="E17" t="s">
        <v>123</v>
      </c>
      <c r="F17" t="s">
        <v>110</v>
      </c>
      <c r="G17" s="78">
        <v>2.78</v>
      </c>
      <c r="H17" s="78">
        <v>116000</v>
      </c>
      <c r="I17" s="78">
        <v>12.57768744</v>
      </c>
      <c r="J17" s="79">
        <v>-0.16869999999999999</v>
      </c>
      <c r="K17" s="79">
        <v>1.2999999999999999E-3</v>
      </c>
      <c r="BF17" s="16" t="s">
        <v>129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876</v>
      </c>
    </row>
    <row r="3" spans="2:81" s="1" customFormat="1">
      <c r="B3" s="2" t="s">
        <v>2</v>
      </c>
      <c r="C3" s="84" t="s">
        <v>877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668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214</v>
      </c>
      <c r="C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669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214</v>
      </c>
      <c r="C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670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671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672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673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674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668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669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670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671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672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673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674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43921</v>
      </c>
    </row>
    <row r="2" spans="2:72" s="1" customFormat="1">
      <c r="B2" s="2" t="s">
        <v>1</v>
      </c>
      <c r="C2" s="12" t="s">
        <v>876</v>
      </c>
    </row>
    <row r="3" spans="2:72" s="1" customFormat="1">
      <c r="B3" s="2" t="s">
        <v>2</v>
      </c>
      <c r="C3" s="84" t="s">
        <v>877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675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676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677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678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679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876</v>
      </c>
    </row>
    <row r="3" spans="2:65" s="1" customFormat="1">
      <c r="B3" s="2" t="s">
        <v>2</v>
      </c>
      <c r="C3" s="84" t="s">
        <v>877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680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681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8">
        <v>0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682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683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876</v>
      </c>
    </row>
    <row r="3" spans="2:81" s="1" customFormat="1">
      <c r="B3" s="2" t="s">
        <v>2</v>
      </c>
      <c r="C3" s="84" t="s">
        <v>877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680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681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8">
        <v>0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43921</v>
      </c>
    </row>
    <row r="2" spans="2:98" s="1" customFormat="1">
      <c r="B2" s="2" t="s">
        <v>1</v>
      </c>
      <c r="C2" s="12" t="s">
        <v>876</v>
      </c>
    </row>
    <row r="3" spans="2:98" s="1" customFormat="1">
      <c r="B3" s="2" t="s">
        <v>2</v>
      </c>
      <c r="C3" s="84" t="s">
        <v>877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876</v>
      </c>
    </row>
    <row r="3" spans="2:55" s="1" customFormat="1">
      <c r="B3" s="2" t="s">
        <v>2</v>
      </c>
      <c r="C3" s="84" t="s">
        <v>877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684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214</v>
      </c>
      <c r="C14" t="s">
        <v>214</v>
      </c>
      <c r="D14" t="s">
        <v>214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685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214</v>
      </c>
      <c r="C16" t="s">
        <v>214</v>
      </c>
      <c r="D16" t="s">
        <v>214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686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214</v>
      </c>
      <c r="C18" t="s">
        <v>214</v>
      </c>
      <c r="D18" t="s">
        <v>214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687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214</v>
      </c>
      <c r="C20" t="s">
        <v>214</v>
      </c>
      <c r="D20" t="s">
        <v>214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688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214</v>
      </c>
      <c r="C23" t="s">
        <v>214</v>
      </c>
      <c r="D23" t="s">
        <v>214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689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214</v>
      </c>
      <c r="C25" t="s">
        <v>214</v>
      </c>
      <c r="D25" t="s">
        <v>214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690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214</v>
      </c>
      <c r="C27" t="s">
        <v>214</v>
      </c>
      <c r="D27" t="s">
        <v>214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691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214</v>
      </c>
      <c r="C29" t="s">
        <v>214</v>
      </c>
      <c r="D29" t="s">
        <v>214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43921</v>
      </c>
    </row>
    <row r="2" spans="2:59" s="1" customFormat="1">
      <c r="B2" s="2" t="s">
        <v>1</v>
      </c>
      <c r="C2" s="12" t="s">
        <v>876</v>
      </c>
    </row>
    <row r="3" spans="2:59" s="1" customFormat="1">
      <c r="B3" s="2" t="s">
        <v>2</v>
      </c>
      <c r="C3" s="84" t="s">
        <v>877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692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43921</v>
      </c>
    </row>
    <row r="2" spans="2:52" s="1" customFormat="1">
      <c r="B2" s="2" t="s">
        <v>1</v>
      </c>
      <c r="C2" s="12" t="s">
        <v>876</v>
      </c>
    </row>
    <row r="3" spans="2:52" s="1" customFormat="1">
      <c r="B3" s="2" t="s">
        <v>2</v>
      </c>
      <c r="C3" s="84" t="s">
        <v>877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649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693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650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648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660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650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661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I16" sqref="I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43921</v>
      </c>
    </row>
    <row r="2" spans="2:13" s="1" customFormat="1">
      <c r="B2" s="2" t="s">
        <v>1</v>
      </c>
      <c r="C2" s="12" t="s">
        <v>876</v>
      </c>
    </row>
    <row r="3" spans="2:13" s="1" customFormat="1">
      <c r="B3" s="2" t="s">
        <v>2</v>
      </c>
      <c r="C3" s="84" t="s">
        <v>877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6">
        <v>0</v>
      </c>
      <c r="J11" s="87">
        <f>J12+J36</f>
        <v>1838.0879060048401</v>
      </c>
      <c r="K11" s="86">
        <f>J11/$J$11</f>
        <v>1</v>
      </c>
      <c r="L11" s="86">
        <f>J11/'סכום נכסי הקרן'!$C$42</f>
        <v>0.18906122539201084</v>
      </c>
    </row>
    <row r="12" spans="2:13">
      <c r="B12" s="88" t="s">
        <v>205</v>
      </c>
      <c r="C12" s="26"/>
      <c r="D12" s="27"/>
      <c r="E12" s="27"/>
      <c r="F12" s="27"/>
      <c r="G12" s="27"/>
      <c r="H12" s="27"/>
      <c r="I12" s="89">
        <v>0</v>
      </c>
      <c r="J12" s="90">
        <f>J13+J16+J26+J28+J30+J32+J34</f>
        <v>1838.0879060048401</v>
      </c>
      <c r="K12" s="89">
        <f t="shared" ref="K12:K40" si="0">J12/$J$11</f>
        <v>1</v>
      </c>
      <c r="L12" s="89">
        <f>J12/'סכום נכסי הקרן'!$C$42</f>
        <v>0.18906122539201084</v>
      </c>
    </row>
    <row r="13" spans="2:13">
      <c r="B13" s="88" t="s">
        <v>206</v>
      </c>
      <c r="C13" s="26"/>
      <c r="D13" s="27"/>
      <c r="E13" s="27"/>
      <c r="F13" s="27"/>
      <c r="G13" s="27"/>
      <c r="H13" s="27"/>
      <c r="I13" s="89">
        <v>0</v>
      </c>
      <c r="J13" s="90">
        <v>386.75889999999998</v>
      </c>
      <c r="K13" s="89">
        <f t="shared" si="0"/>
        <v>0.21041371238910789</v>
      </c>
      <c r="L13" s="89">
        <f>J13/'סכום נכסי הקרן'!$C$42</f>
        <v>3.9781074303566873E-2</v>
      </c>
    </row>
    <row r="14" spans="2:13">
      <c r="B14" s="84" t="s">
        <v>878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5.4821</v>
      </c>
      <c r="K14" s="79">
        <f t="shared" si="0"/>
        <v>2.982501534388293E-3</v>
      </c>
      <c r="L14" s="79">
        <f>J14/'סכום נכסי הקרן'!$C$42</f>
        <v>5.6387539482500324E-4</v>
      </c>
    </row>
    <row r="15" spans="2:13">
      <c r="B15" s="84" t="s">
        <v>879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381.27679999999998</v>
      </c>
      <c r="K15" s="79">
        <f t="shared" si="0"/>
        <v>0.20743121085471958</v>
      </c>
      <c r="L15" s="79">
        <f>J15/'סכום נכסי הקרן'!$C$42</f>
        <v>3.9217198908741868E-2</v>
      </c>
    </row>
    <row r="16" spans="2:13">
      <c r="B16" s="88" t="s">
        <v>213</v>
      </c>
      <c r="D16" s="16"/>
      <c r="I16" s="89">
        <v>0</v>
      </c>
      <c r="J16" s="90">
        <f>SUM(J17:J25)</f>
        <v>1433.65008600484</v>
      </c>
      <c r="K16" s="89">
        <f t="shared" si="0"/>
        <v>0.77996818395967671</v>
      </c>
      <c r="L16" s="89">
        <f>J16/'סכום נכסי הקרן'!$C$42</f>
        <v>0.14746174062619782</v>
      </c>
    </row>
    <row r="17" spans="2:12">
      <c r="B17" s="84" t="s">
        <v>879</v>
      </c>
      <c r="C17" t="s">
        <v>216</v>
      </c>
      <c r="D17" t="s">
        <v>212</v>
      </c>
      <c r="E17" t="s">
        <v>209</v>
      </c>
      <c r="F17" t="s">
        <v>210</v>
      </c>
      <c r="G17" t="s">
        <v>120</v>
      </c>
      <c r="H17" s="79">
        <v>0</v>
      </c>
      <c r="I17" s="79">
        <v>0</v>
      </c>
      <c r="J17" s="78">
        <f>0.22026108+0.015683284</f>
        <v>0.23594436399999999</v>
      </c>
      <c r="K17" s="79">
        <f t="shared" si="0"/>
        <v>1.283640261323708E-4</v>
      </c>
      <c r="L17" s="79">
        <f>J17/'סכום נכסי הקרן'!$C$42</f>
        <v>2.4268660076838124E-5</v>
      </c>
    </row>
    <row r="18" spans="2:12">
      <c r="B18" s="84" t="s">
        <v>879</v>
      </c>
      <c r="C18" t="s">
        <v>217</v>
      </c>
      <c r="D18" t="s">
        <v>212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f>841.04242945+539.33348485</f>
        <v>1380.3759143</v>
      </c>
      <c r="K18" s="79">
        <f t="shared" si="0"/>
        <v>0.75098471068247441</v>
      </c>
      <c r="L18" s="79">
        <f>J18/'סכום נכסי הקרן'!$C$42</f>
        <v>0.14198208965229334</v>
      </c>
    </row>
    <row r="19" spans="2:12">
      <c r="B19" s="84" t="s">
        <v>879</v>
      </c>
      <c r="C19" t="s">
        <v>218</v>
      </c>
      <c r="D19" t="s">
        <v>212</v>
      </c>
      <c r="E19" t="s">
        <v>209</v>
      </c>
      <c r="F19" t="s">
        <v>210</v>
      </c>
      <c r="G19" t="s">
        <v>116</v>
      </c>
      <c r="H19" s="79">
        <v>0</v>
      </c>
      <c r="I19" s="79">
        <v>0</v>
      </c>
      <c r="J19" s="78">
        <v>0.13801104</v>
      </c>
      <c r="K19" s="79">
        <f t="shared" si="0"/>
        <v>7.508402593212895E-5</v>
      </c>
      <c r="L19" s="79">
        <f>J19/'סכום נכסי הקרן'!$C$42</f>
        <v>1.4195477950093818E-5</v>
      </c>
    </row>
    <row r="20" spans="2:12">
      <c r="B20" s="84" t="s">
        <v>879</v>
      </c>
      <c r="C20" t="s">
        <v>219</v>
      </c>
      <c r="D20" t="s">
        <v>212</v>
      </c>
      <c r="E20" t="s">
        <v>209</v>
      </c>
      <c r="F20" t="s">
        <v>210</v>
      </c>
      <c r="G20" t="s">
        <v>110</v>
      </c>
      <c r="H20" s="79">
        <v>0</v>
      </c>
      <c r="I20" s="79">
        <v>0</v>
      </c>
      <c r="J20" s="78">
        <f>24.461940543+23.248245189</f>
        <v>47.710185731999999</v>
      </c>
      <c r="K20" s="79">
        <f t="shared" si="0"/>
        <v>2.5956422201645436E-2</v>
      </c>
      <c r="L20" s="79">
        <f>J20/'סכום נכסי הקרן'!$C$42</f>
        <v>4.9073529882354824E-3</v>
      </c>
    </row>
    <row r="21" spans="2:12">
      <c r="B21" s="84" t="s">
        <v>879</v>
      </c>
      <c r="C21" t="s">
        <v>220</v>
      </c>
      <c r="D21" t="s">
        <v>212</v>
      </c>
      <c r="E21" t="s">
        <v>209</v>
      </c>
      <c r="F21" t="s">
        <v>210</v>
      </c>
      <c r="G21" t="s">
        <v>202</v>
      </c>
      <c r="H21" s="79">
        <v>0</v>
      </c>
      <c r="I21" s="79">
        <v>0</v>
      </c>
      <c r="J21" s="78">
        <f>0.06608782068+0.24414994016</f>
        <v>0.31023776083999999</v>
      </c>
      <c r="K21" s="79">
        <f t="shared" si="0"/>
        <v>1.6878287476158557E-4</v>
      </c>
      <c r="L21" s="79">
        <f>J21/'סכום נכסי הקרן'!$C$42</f>
        <v>3.191029712761167E-5</v>
      </c>
    </row>
    <row r="22" spans="2:12">
      <c r="B22" s="84" t="s">
        <v>879</v>
      </c>
      <c r="C22" t="s">
        <v>880</v>
      </c>
      <c r="D22" t="s">
        <v>212</v>
      </c>
      <c r="E22" t="s">
        <v>209</v>
      </c>
      <c r="F22" t="s">
        <v>210</v>
      </c>
      <c r="G22" t="s">
        <v>204</v>
      </c>
      <c r="H22" s="79">
        <v>0</v>
      </c>
      <c r="I22" s="79">
        <v>0</v>
      </c>
      <c r="J22" s="78">
        <v>0.35930600000000001</v>
      </c>
      <c r="K22" s="79">
        <f t="shared" si="0"/>
        <v>1.9547813726763832E-4</v>
      </c>
      <c r="L22" s="79">
        <f>J22/'סכום נכסי הקרן'!$C$42</f>
        <v>3.6957336169167405E-5</v>
      </c>
    </row>
    <row r="23" spans="2:12">
      <c r="B23" s="84" t="s">
        <v>879</v>
      </c>
      <c r="C23" t="s">
        <v>881</v>
      </c>
      <c r="D23" t="s">
        <v>212</v>
      </c>
      <c r="E23" t="s">
        <v>209</v>
      </c>
      <c r="F23" t="s">
        <v>210</v>
      </c>
      <c r="G23" t="s">
        <v>203</v>
      </c>
      <c r="H23" s="79">
        <v>0</v>
      </c>
      <c r="I23" s="79">
        <v>0</v>
      </c>
      <c r="J23" s="78">
        <v>5.1567426E-2</v>
      </c>
      <c r="K23" s="79">
        <f t="shared" si="0"/>
        <v>2.8054929163907036E-5</v>
      </c>
      <c r="L23" s="79">
        <f>J23/'סכום נכסי הקרן'!$C$42</f>
        <v>5.3040992860143266E-6</v>
      </c>
    </row>
    <row r="24" spans="2:12">
      <c r="B24" s="84" t="s">
        <v>879</v>
      </c>
      <c r="C24" t="s">
        <v>882</v>
      </c>
      <c r="D24" t="s">
        <v>212</v>
      </c>
      <c r="E24" t="s">
        <v>209</v>
      </c>
      <c r="F24" t="s">
        <v>210</v>
      </c>
      <c r="G24" t="s">
        <v>201</v>
      </c>
      <c r="H24" s="79">
        <v>0</v>
      </c>
      <c r="I24" s="79">
        <v>0</v>
      </c>
      <c r="J24" s="78">
        <v>1.437306E-3</v>
      </c>
      <c r="K24" s="79">
        <f t="shared" si="0"/>
        <v>7.8195716064747084E-7</v>
      </c>
      <c r="L24" s="79">
        <f>J24/'סכום נכסי הקרן'!$C$42</f>
        <v>1.4783777899606831E-7</v>
      </c>
    </row>
    <row r="25" spans="2:12">
      <c r="B25" s="84" t="s">
        <v>879</v>
      </c>
      <c r="C25" t="s">
        <v>221</v>
      </c>
      <c r="D25" t="s">
        <v>212</v>
      </c>
      <c r="E25" t="s">
        <v>209</v>
      </c>
      <c r="F25" t="s">
        <v>210</v>
      </c>
      <c r="G25" t="s">
        <v>113</v>
      </c>
      <c r="H25" s="79">
        <v>0</v>
      </c>
      <c r="I25" s="79">
        <v>0</v>
      </c>
      <c r="J25" s="78">
        <f>0.004046712+4.463435364</f>
        <v>4.4674820760000005</v>
      </c>
      <c r="K25" s="79">
        <f t="shared" si="0"/>
        <v>2.4305051251385778E-3</v>
      </c>
      <c r="L25" s="79">
        <f>J25/'סכום נכסי הקרן'!$C$42</f>
        <v>4.5951427728026223E-4</v>
      </c>
    </row>
    <row r="26" spans="2:12">
      <c r="B26" s="88" t="s">
        <v>222</v>
      </c>
      <c r="D26" s="16"/>
      <c r="I26" s="89">
        <v>0</v>
      </c>
      <c r="J26" s="90">
        <v>17.678920000000002</v>
      </c>
      <c r="K26" s="89">
        <f t="shared" si="0"/>
        <v>9.61810365121539E-3</v>
      </c>
      <c r="L26" s="89">
        <f>J26/'סכום נכסי הקרן'!$C$42</f>
        <v>1.8184104622461553E-3</v>
      </c>
    </row>
    <row r="27" spans="2:12">
      <c r="B27" s="84" t="s">
        <v>879</v>
      </c>
      <c r="C27" t="s">
        <v>212</v>
      </c>
      <c r="D27" t="s">
        <v>212</v>
      </c>
      <c r="E27" t="s">
        <v>214</v>
      </c>
      <c r="F27" t="s">
        <v>215</v>
      </c>
      <c r="G27" t="s">
        <v>102</v>
      </c>
      <c r="H27" s="79">
        <v>0</v>
      </c>
      <c r="I27" s="79">
        <v>0</v>
      </c>
      <c r="J27" s="78">
        <v>17.678920000000002</v>
      </c>
      <c r="K27" s="79">
        <f t="shared" si="0"/>
        <v>9.61810365121539E-3</v>
      </c>
      <c r="L27" s="79">
        <f>J27/'סכום נכסי הקרן'!$C$42</f>
        <v>1.8184104622461553E-3</v>
      </c>
    </row>
    <row r="28" spans="2:12">
      <c r="B28" s="88" t="s">
        <v>223</v>
      </c>
      <c r="D28" s="16"/>
      <c r="I28" s="89">
        <v>0</v>
      </c>
      <c r="J28" s="90">
        <v>0</v>
      </c>
      <c r="K28" s="89">
        <f t="shared" si="0"/>
        <v>0</v>
      </c>
      <c r="L28" s="89">
        <f>J28/'סכום נכסי הקרן'!$C$42</f>
        <v>0</v>
      </c>
    </row>
    <row r="29" spans="2:12">
      <c r="B29" t="s">
        <v>214</v>
      </c>
      <c r="C29" t="s">
        <v>214</v>
      </c>
      <c r="D29" s="16"/>
      <c r="E29" t="s">
        <v>214</v>
      </c>
      <c r="G29" t="s">
        <v>214</v>
      </c>
      <c r="H29" s="79">
        <v>0</v>
      </c>
      <c r="I29" s="79">
        <v>0</v>
      </c>
      <c r="J29" s="78">
        <v>0</v>
      </c>
      <c r="K29" s="79">
        <f t="shared" si="0"/>
        <v>0</v>
      </c>
      <c r="L29" s="79">
        <f>J29/'סכום נכסי הקרן'!$C$42</f>
        <v>0</v>
      </c>
    </row>
    <row r="30" spans="2:12">
      <c r="B30" s="88" t="s">
        <v>224</v>
      </c>
      <c r="D30" s="16"/>
      <c r="I30" s="89">
        <v>0</v>
      </c>
      <c r="J30" s="90">
        <v>0</v>
      </c>
      <c r="K30" s="89">
        <f t="shared" si="0"/>
        <v>0</v>
      </c>
      <c r="L30" s="89">
        <f>J30/'סכום נכסי הקרן'!$C$42</f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79">
        <v>0</v>
      </c>
      <c r="I31" s="79">
        <v>0</v>
      </c>
      <c r="J31" s="78">
        <v>0</v>
      </c>
      <c r="K31" s="79">
        <f t="shared" si="0"/>
        <v>0</v>
      </c>
      <c r="L31" s="79">
        <f>J31/'סכום נכסי הקרן'!$C$42</f>
        <v>0</v>
      </c>
    </row>
    <row r="32" spans="2:12">
      <c r="B32" s="88" t="s">
        <v>225</v>
      </c>
      <c r="D32" s="16"/>
      <c r="I32" s="89">
        <v>0</v>
      </c>
      <c r="J32" s="90">
        <v>0</v>
      </c>
      <c r="K32" s="89">
        <f t="shared" si="0"/>
        <v>0</v>
      </c>
      <c r="L32" s="89">
        <f>J32/'סכום נכסי הקרן'!$C$42</f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9">
        <v>0</v>
      </c>
      <c r="I33" s="79">
        <v>0</v>
      </c>
      <c r="J33" s="78">
        <v>0</v>
      </c>
      <c r="K33" s="79">
        <f t="shared" si="0"/>
        <v>0</v>
      </c>
      <c r="L33" s="79">
        <f>J33/'סכום נכסי הקרן'!$C$42</f>
        <v>0</v>
      </c>
    </row>
    <row r="34" spans="2:12">
      <c r="B34" s="88" t="s">
        <v>226</v>
      </c>
      <c r="D34" s="16"/>
      <c r="I34" s="89">
        <v>0</v>
      </c>
      <c r="J34" s="90">
        <f>SUM(J35:J35)</f>
        <v>0</v>
      </c>
      <c r="K34" s="89">
        <f t="shared" si="0"/>
        <v>0</v>
      </c>
      <c r="L34" s="89">
        <f>J34/'סכום נכסי הקרן'!$C$42</f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9">
        <v>0</v>
      </c>
      <c r="I35" s="79">
        <v>0</v>
      </c>
      <c r="J35" s="78">
        <v>0</v>
      </c>
      <c r="K35" s="79">
        <f t="shared" si="0"/>
        <v>0</v>
      </c>
      <c r="L35" s="79">
        <f>J35/'סכום נכסי הקרן'!$C$42</f>
        <v>0</v>
      </c>
    </row>
    <row r="36" spans="2:12">
      <c r="B36" s="88" t="s">
        <v>227</v>
      </c>
      <c r="D36" s="16"/>
      <c r="I36" s="89">
        <v>0</v>
      </c>
      <c r="J36" s="90">
        <v>0</v>
      </c>
      <c r="K36" s="89">
        <f t="shared" si="0"/>
        <v>0</v>
      </c>
      <c r="L36" s="89">
        <f>J36/'סכום נכסי הקרן'!$C$42</f>
        <v>0</v>
      </c>
    </row>
    <row r="37" spans="2:12">
      <c r="B37" s="88" t="s">
        <v>228</v>
      </c>
      <c r="D37" s="16"/>
      <c r="I37" s="89">
        <v>0</v>
      </c>
      <c r="J37" s="90">
        <v>0</v>
      </c>
      <c r="K37" s="89">
        <f t="shared" si="0"/>
        <v>0</v>
      </c>
      <c r="L37" s="89">
        <f>J37/'סכום נכסי הקרן'!$C$42</f>
        <v>0</v>
      </c>
    </row>
    <row r="38" spans="2:12">
      <c r="B38" t="s">
        <v>214</v>
      </c>
      <c r="C38" t="s">
        <v>214</v>
      </c>
      <c r="D38" s="16"/>
      <c r="E38" t="s">
        <v>214</v>
      </c>
      <c r="G38" t="s">
        <v>214</v>
      </c>
      <c r="H38" s="79">
        <v>0</v>
      </c>
      <c r="I38" s="79">
        <v>0</v>
      </c>
      <c r="J38" s="78">
        <v>0</v>
      </c>
      <c r="K38" s="79">
        <f t="shared" si="0"/>
        <v>0</v>
      </c>
      <c r="L38" s="79">
        <f>J38/'סכום נכסי הקרן'!$C$42</f>
        <v>0</v>
      </c>
    </row>
    <row r="39" spans="2:12">
      <c r="B39" s="88" t="s">
        <v>226</v>
      </c>
      <c r="D39" s="16"/>
      <c r="I39" s="89">
        <v>0</v>
      </c>
      <c r="J39" s="90">
        <v>0</v>
      </c>
      <c r="K39" s="89">
        <f t="shared" si="0"/>
        <v>0</v>
      </c>
      <c r="L39" s="89">
        <f>J39/'סכום נכסי הקרן'!$C$42</f>
        <v>0</v>
      </c>
    </row>
    <row r="40" spans="2:12">
      <c r="B40" t="s">
        <v>214</v>
      </c>
      <c r="C40" t="s">
        <v>214</v>
      </c>
      <c r="D40" s="16"/>
      <c r="E40" t="s">
        <v>214</v>
      </c>
      <c r="G40" t="s">
        <v>214</v>
      </c>
      <c r="H40" s="79">
        <v>0</v>
      </c>
      <c r="I40" s="79">
        <v>0</v>
      </c>
      <c r="J40" s="78">
        <v>0</v>
      </c>
      <c r="K40" s="79">
        <f t="shared" si="0"/>
        <v>0</v>
      </c>
      <c r="L40" s="79">
        <f>J40/'סכום נכסי הקרן'!$C$42</f>
        <v>0</v>
      </c>
    </row>
    <row r="41" spans="2:12">
      <c r="B41" t="s">
        <v>229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E483" s="15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43921</v>
      </c>
    </row>
    <row r="2" spans="2:49" s="1" customFormat="1">
      <c r="B2" s="2" t="s">
        <v>1</v>
      </c>
      <c r="C2" s="12" t="s">
        <v>876</v>
      </c>
    </row>
    <row r="3" spans="2:49" s="1" customFormat="1">
      <c r="B3" s="2" t="s">
        <v>2</v>
      </c>
      <c r="C3" s="84" t="s">
        <v>877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577083.03</v>
      </c>
      <c r="H11" s="7"/>
      <c r="I11" s="76">
        <v>19.629481215305063</v>
      </c>
      <c r="J11" s="77">
        <v>1</v>
      </c>
      <c r="K11" s="77">
        <v>2E-3</v>
      </c>
      <c r="AW11" s="16"/>
    </row>
    <row r="12" spans="2:49">
      <c r="B12" s="80" t="s">
        <v>205</v>
      </c>
      <c r="C12" s="16"/>
      <c r="D12" s="16"/>
      <c r="G12" s="82">
        <v>569084.5</v>
      </c>
      <c r="I12" s="82">
        <v>23.855512900305062</v>
      </c>
      <c r="J12" s="81">
        <v>1.2153</v>
      </c>
      <c r="K12" s="81">
        <v>2.5000000000000001E-3</v>
      </c>
    </row>
    <row r="13" spans="2:49">
      <c r="B13" s="80" t="s">
        <v>648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649</v>
      </c>
      <c r="C15" s="16"/>
      <c r="D15" s="16"/>
      <c r="G15" s="82">
        <v>560405.68999999994</v>
      </c>
      <c r="I15" s="82">
        <v>17.582762212563193</v>
      </c>
      <c r="J15" s="81">
        <v>0.89570000000000005</v>
      </c>
      <c r="K15" s="81">
        <v>1.8E-3</v>
      </c>
    </row>
    <row r="16" spans="2:49">
      <c r="B16" t="s">
        <v>694</v>
      </c>
      <c r="C16" t="s">
        <v>695</v>
      </c>
      <c r="D16" t="s">
        <v>123</v>
      </c>
      <c r="E16" t="s">
        <v>106</v>
      </c>
      <c r="F16" t="s">
        <v>251</v>
      </c>
      <c r="G16" s="78">
        <v>12370.44</v>
      </c>
      <c r="H16" s="78">
        <v>-3.847</v>
      </c>
      <c r="I16" s="78">
        <v>-0.4758908268</v>
      </c>
      <c r="J16" s="79">
        <v>-2.4199999999999999E-2</v>
      </c>
      <c r="K16" s="79">
        <v>0</v>
      </c>
    </row>
    <row r="17" spans="2:11">
      <c r="B17" t="s">
        <v>694</v>
      </c>
      <c r="C17" t="s">
        <v>696</v>
      </c>
      <c r="D17" t="s">
        <v>123</v>
      </c>
      <c r="E17" t="s">
        <v>106</v>
      </c>
      <c r="F17" t="s">
        <v>251</v>
      </c>
      <c r="G17" s="78">
        <v>12402.84</v>
      </c>
      <c r="H17" s="78">
        <v>-3.5760999999999998</v>
      </c>
      <c r="I17" s="78">
        <v>-0.44353796124</v>
      </c>
      <c r="J17" s="79">
        <v>-2.2599999999999999E-2</v>
      </c>
      <c r="K17" s="79">
        <v>0</v>
      </c>
    </row>
    <row r="18" spans="2:11">
      <c r="B18" t="s">
        <v>694</v>
      </c>
      <c r="C18" t="s">
        <v>697</v>
      </c>
      <c r="D18" t="s">
        <v>123</v>
      </c>
      <c r="E18" t="s">
        <v>106</v>
      </c>
      <c r="F18" t="s">
        <v>698</v>
      </c>
      <c r="G18" s="78">
        <v>24951.3</v>
      </c>
      <c r="H18" s="78">
        <v>-2.9453999999999998</v>
      </c>
      <c r="I18" s="78">
        <v>-0.73491559019999997</v>
      </c>
      <c r="J18" s="79">
        <v>-3.7400000000000003E-2</v>
      </c>
      <c r="K18" s="79">
        <v>-1E-4</v>
      </c>
    </row>
    <row r="19" spans="2:11">
      <c r="B19" t="s">
        <v>694</v>
      </c>
      <c r="C19" t="s">
        <v>699</v>
      </c>
      <c r="D19" t="s">
        <v>123</v>
      </c>
      <c r="E19" t="s">
        <v>106</v>
      </c>
      <c r="F19" t="s">
        <v>698</v>
      </c>
      <c r="G19" s="78">
        <v>25129.68</v>
      </c>
      <c r="H19" s="78">
        <v>-3.0198999999999998</v>
      </c>
      <c r="I19" s="78">
        <v>-0.75889120631999996</v>
      </c>
      <c r="J19" s="79">
        <v>-3.8699999999999998E-2</v>
      </c>
      <c r="K19" s="79">
        <v>-1E-4</v>
      </c>
    </row>
    <row r="20" spans="2:11">
      <c r="B20" t="s">
        <v>694</v>
      </c>
      <c r="C20" t="s">
        <v>700</v>
      </c>
      <c r="D20" t="s">
        <v>123</v>
      </c>
      <c r="E20" t="s">
        <v>106</v>
      </c>
      <c r="F20" t="s">
        <v>698</v>
      </c>
      <c r="G20" s="78">
        <v>24984.07</v>
      </c>
      <c r="H20" s="78">
        <v>-2.8647999999999998</v>
      </c>
      <c r="I20" s="78">
        <v>-0.71574363736000002</v>
      </c>
      <c r="J20" s="79">
        <v>-3.6499999999999998E-2</v>
      </c>
      <c r="K20" s="79">
        <v>-1E-4</v>
      </c>
    </row>
    <row r="21" spans="2:11">
      <c r="B21" t="s">
        <v>694</v>
      </c>
      <c r="C21" t="s">
        <v>701</v>
      </c>
      <c r="D21" t="s">
        <v>123</v>
      </c>
      <c r="E21" t="s">
        <v>106</v>
      </c>
      <c r="F21" t="s">
        <v>698</v>
      </c>
      <c r="G21" s="78">
        <v>17573.96</v>
      </c>
      <c r="H21" s="78">
        <v>-2.6619000000000002</v>
      </c>
      <c r="I21" s="78">
        <v>-0.46780124124</v>
      </c>
      <c r="J21" s="79">
        <v>-2.3800000000000002E-2</v>
      </c>
      <c r="K21" s="79">
        <v>0</v>
      </c>
    </row>
    <row r="22" spans="2:11">
      <c r="B22" t="s">
        <v>694</v>
      </c>
      <c r="C22" t="s">
        <v>702</v>
      </c>
      <c r="D22" t="s">
        <v>123</v>
      </c>
      <c r="E22" t="s">
        <v>106</v>
      </c>
      <c r="F22" t="s">
        <v>698</v>
      </c>
      <c r="G22" s="78">
        <v>18825.96</v>
      </c>
      <c r="H22" s="78">
        <v>-2.6663000000000001</v>
      </c>
      <c r="I22" s="78">
        <v>-0.50195657147999995</v>
      </c>
      <c r="J22" s="79">
        <v>-2.5600000000000001E-2</v>
      </c>
      <c r="K22" s="79">
        <v>-1E-4</v>
      </c>
    </row>
    <row r="23" spans="2:11">
      <c r="B23" t="s">
        <v>694</v>
      </c>
      <c r="C23" t="s">
        <v>703</v>
      </c>
      <c r="D23" t="s">
        <v>123</v>
      </c>
      <c r="E23" t="s">
        <v>106</v>
      </c>
      <c r="F23" t="s">
        <v>698</v>
      </c>
      <c r="G23" s="78">
        <v>25233.8</v>
      </c>
      <c r="H23" s="78">
        <v>-2.1383000000000001</v>
      </c>
      <c r="I23" s="78">
        <v>-0.53957434540000004</v>
      </c>
      <c r="J23" s="79">
        <v>-2.75E-2</v>
      </c>
      <c r="K23" s="79">
        <v>-1E-4</v>
      </c>
    </row>
    <row r="24" spans="2:11">
      <c r="B24" t="s">
        <v>694</v>
      </c>
      <c r="C24" t="s">
        <v>704</v>
      </c>
      <c r="D24" t="s">
        <v>123</v>
      </c>
      <c r="E24" t="s">
        <v>106</v>
      </c>
      <c r="F24" t="s">
        <v>698</v>
      </c>
      <c r="G24" s="78">
        <v>25228.7</v>
      </c>
      <c r="H24" s="78">
        <v>-2.1406000000000001</v>
      </c>
      <c r="I24" s="78">
        <v>-0.54004555219999995</v>
      </c>
      <c r="J24" s="79">
        <v>-2.75E-2</v>
      </c>
      <c r="K24" s="79">
        <v>-1E-4</v>
      </c>
    </row>
    <row r="25" spans="2:11">
      <c r="B25" t="s">
        <v>694</v>
      </c>
      <c r="C25" t="s">
        <v>705</v>
      </c>
      <c r="D25" t="s">
        <v>123</v>
      </c>
      <c r="E25" t="s">
        <v>106</v>
      </c>
      <c r="F25" t="s">
        <v>698</v>
      </c>
      <c r="G25" s="78">
        <v>25375.040000000001</v>
      </c>
      <c r="H25" s="78">
        <v>-2.0240999999999998</v>
      </c>
      <c r="I25" s="78">
        <v>-0.51361618464000003</v>
      </c>
      <c r="J25" s="79">
        <v>-2.6200000000000001E-2</v>
      </c>
      <c r="K25" s="79">
        <v>-1E-4</v>
      </c>
    </row>
    <row r="26" spans="2:11">
      <c r="B26" t="s">
        <v>694</v>
      </c>
      <c r="C26" t="s">
        <v>706</v>
      </c>
      <c r="D26" t="s">
        <v>123</v>
      </c>
      <c r="E26" t="s">
        <v>106</v>
      </c>
      <c r="F26" t="s">
        <v>698</v>
      </c>
      <c r="G26" s="78">
        <v>15215.42</v>
      </c>
      <c r="H26" s="78">
        <v>-2.0886</v>
      </c>
      <c r="I26" s="78">
        <v>-0.31778926212000003</v>
      </c>
      <c r="J26" s="79">
        <v>-1.6199999999999999E-2</v>
      </c>
      <c r="K26" s="79">
        <v>0</v>
      </c>
    </row>
    <row r="27" spans="2:11">
      <c r="B27" t="s">
        <v>694</v>
      </c>
      <c r="C27" t="s">
        <v>707</v>
      </c>
      <c r="D27" t="s">
        <v>123</v>
      </c>
      <c r="E27" t="s">
        <v>106</v>
      </c>
      <c r="F27" t="s">
        <v>698</v>
      </c>
      <c r="G27" s="78">
        <v>12894.66</v>
      </c>
      <c r="H27" s="78">
        <v>-0.62439999999999996</v>
      </c>
      <c r="I27" s="78">
        <v>-8.0514257039999995E-2</v>
      </c>
      <c r="J27" s="79">
        <v>-4.1000000000000003E-3</v>
      </c>
      <c r="K27" s="79">
        <v>0</v>
      </c>
    </row>
    <row r="28" spans="2:11">
      <c r="B28" t="s">
        <v>694</v>
      </c>
      <c r="C28" t="s">
        <v>708</v>
      </c>
      <c r="D28" t="s">
        <v>123</v>
      </c>
      <c r="E28" t="s">
        <v>106</v>
      </c>
      <c r="F28" t="s">
        <v>698</v>
      </c>
      <c r="G28" s="78">
        <v>25851.21</v>
      </c>
      <c r="H28" s="78">
        <v>-0.38350000000000001</v>
      </c>
      <c r="I28" s="78">
        <v>-9.9139390349999995E-2</v>
      </c>
      <c r="J28" s="79">
        <v>-5.1000000000000004E-3</v>
      </c>
      <c r="K28" s="79">
        <v>0</v>
      </c>
    </row>
    <row r="29" spans="2:11">
      <c r="B29" t="s">
        <v>694</v>
      </c>
      <c r="C29" t="s">
        <v>709</v>
      </c>
      <c r="D29" t="s">
        <v>123</v>
      </c>
      <c r="E29" t="s">
        <v>106</v>
      </c>
      <c r="F29" t="s">
        <v>698</v>
      </c>
      <c r="G29" s="78">
        <v>25796.6</v>
      </c>
      <c r="H29" s="78">
        <v>-0.4093</v>
      </c>
      <c r="I29" s="78">
        <v>-0.1055854838</v>
      </c>
      <c r="J29" s="79">
        <v>-5.4000000000000003E-3</v>
      </c>
      <c r="K29" s="79">
        <v>0</v>
      </c>
    </row>
    <row r="30" spans="2:11">
      <c r="B30" t="s">
        <v>694</v>
      </c>
      <c r="C30" t="s">
        <v>710</v>
      </c>
      <c r="D30" t="s">
        <v>123</v>
      </c>
      <c r="E30" t="s">
        <v>106</v>
      </c>
      <c r="F30" t="s">
        <v>698</v>
      </c>
      <c r="G30" s="78">
        <v>26218.16</v>
      </c>
      <c r="H30" s="78">
        <v>0.99939999999999996</v>
      </c>
      <c r="I30" s="78">
        <v>0.26202429104000002</v>
      </c>
      <c r="J30" s="79">
        <v>1.3299999999999999E-2</v>
      </c>
      <c r="K30" s="79">
        <v>0</v>
      </c>
    </row>
    <row r="31" spans="2:11">
      <c r="B31" t="s">
        <v>694</v>
      </c>
      <c r="C31" t="s">
        <v>711</v>
      </c>
      <c r="D31" t="s">
        <v>123</v>
      </c>
      <c r="E31" t="s">
        <v>106</v>
      </c>
      <c r="F31" t="s">
        <v>698</v>
      </c>
      <c r="G31" s="78">
        <v>27654.44</v>
      </c>
      <c r="H31" s="78">
        <v>1.4551000000000001</v>
      </c>
      <c r="I31" s="78">
        <v>0.40239975643999998</v>
      </c>
      <c r="J31" s="79">
        <v>2.0500000000000001E-2</v>
      </c>
      <c r="K31" s="79">
        <v>0</v>
      </c>
    </row>
    <row r="32" spans="2:11">
      <c r="B32" t="s">
        <v>694</v>
      </c>
      <c r="C32" t="s">
        <v>712</v>
      </c>
      <c r="D32" t="s">
        <v>123</v>
      </c>
      <c r="E32" t="s">
        <v>106</v>
      </c>
      <c r="F32" t="s">
        <v>698</v>
      </c>
      <c r="G32" s="78">
        <v>26822.47</v>
      </c>
      <c r="H32" s="78">
        <v>3.2364999999999999</v>
      </c>
      <c r="I32" s="78">
        <v>0.86810924155000002</v>
      </c>
      <c r="J32" s="79">
        <v>4.4200000000000003E-2</v>
      </c>
      <c r="K32" s="79">
        <v>1E-4</v>
      </c>
    </row>
    <row r="33" spans="2:11">
      <c r="B33" t="s">
        <v>694</v>
      </c>
      <c r="C33" t="s">
        <v>713</v>
      </c>
      <c r="D33" t="s">
        <v>123</v>
      </c>
      <c r="E33" t="s">
        <v>106</v>
      </c>
      <c r="F33" t="s">
        <v>698</v>
      </c>
      <c r="G33" s="78">
        <v>27772.61</v>
      </c>
      <c r="H33" s="78">
        <v>6.5872999999999999</v>
      </c>
      <c r="I33" s="78">
        <v>1.82946513853</v>
      </c>
      <c r="J33" s="79">
        <v>9.3200000000000005E-2</v>
      </c>
      <c r="K33" s="79">
        <v>2.0000000000000001E-4</v>
      </c>
    </row>
    <row r="34" spans="2:11">
      <c r="B34" t="s">
        <v>694</v>
      </c>
      <c r="C34" t="s">
        <v>714</v>
      </c>
      <c r="D34" t="s">
        <v>123</v>
      </c>
      <c r="E34" t="s">
        <v>106</v>
      </c>
      <c r="F34" t="s">
        <v>698</v>
      </c>
      <c r="G34" s="78">
        <v>5606.94</v>
      </c>
      <c r="H34" s="78">
        <v>7.4142999999999999</v>
      </c>
      <c r="I34" s="78">
        <v>0.41571535242000002</v>
      </c>
      <c r="J34" s="79">
        <v>2.12E-2</v>
      </c>
      <c r="K34" s="79">
        <v>0</v>
      </c>
    </row>
    <row r="35" spans="2:11">
      <c r="B35" t="s">
        <v>694</v>
      </c>
      <c r="C35" t="s">
        <v>715</v>
      </c>
      <c r="D35" t="s">
        <v>123</v>
      </c>
      <c r="E35" t="s">
        <v>106</v>
      </c>
      <c r="F35" t="s">
        <v>698</v>
      </c>
      <c r="G35" s="78">
        <v>13001.69</v>
      </c>
      <c r="H35" s="78">
        <v>0.69340000000000002</v>
      </c>
      <c r="I35" s="78">
        <v>9.0153718460000004E-2</v>
      </c>
      <c r="J35" s="79">
        <v>4.5999999999999999E-3</v>
      </c>
      <c r="K35" s="79">
        <v>0</v>
      </c>
    </row>
    <row r="36" spans="2:11">
      <c r="B36" t="s">
        <v>694</v>
      </c>
      <c r="C36" t="s">
        <v>716</v>
      </c>
      <c r="D36" t="s">
        <v>123</v>
      </c>
      <c r="E36" t="s">
        <v>106</v>
      </c>
      <c r="F36" t="s">
        <v>698</v>
      </c>
      <c r="G36" s="78">
        <v>10304.370000000001</v>
      </c>
      <c r="H36" s="78">
        <v>0.60719999999999996</v>
      </c>
      <c r="I36" s="78">
        <v>6.2568134639999995E-2</v>
      </c>
      <c r="J36" s="79">
        <v>3.2000000000000002E-3</v>
      </c>
      <c r="K36" s="79">
        <v>0</v>
      </c>
    </row>
    <row r="37" spans="2:11">
      <c r="B37" t="s">
        <v>694</v>
      </c>
      <c r="C37" t="s">
        <v>717</v>
      </c>
      <c r="D37" t="s">
        <v>123</v>
      </c>
      <c r="E37" t="s">
        <v>106</v>
      </c>
      <c r="F37" t="s">
        <v>698</v>
      </c>
      <c r="G37" s="78">
        <v>12990.77</v>
      </c>
      <c r="H37" s="78">
        <v>0.4793</v>
      </c>
      <c r="I37" s="78">
        <v>6.2264760609999997E-2</v>
      </c>
      <c r="J37" s="79">
        <v>3.2000000000000002E-3</v>
      </c>
      <c r="K37" s="79">
        <v>0</v>
      </c>
    </row>
    <row r="38" spans="2:11">
      <c r="B38" t="s">
        <v>718</v>
      </c>
      <c r="C38" t="s">
        <v>719</v>
      </c>
      <c r="D38" t="s">
        <v>123</v>
      </c>
      <c r="E38" t="s">
        <v>106</v>
      </c>
      <c r="G38" s="78">
        <v>600200</v>
      </c>
      <c r="H38" s="78">
        <v>7.6429069767441851</v>
      </c>
      <c r="I38" s="78">
        <v>45.872727674418599</v>
      </c>
      <c r="J38" s="79">
        <v>2.3369</v>
      </c>
      <c r="K38" s="79">
        <v>4.7000000000000002E-3</v>
      </c>
    </row>
    <row r="39" spans="2:11">
      <c r="B39" t="s">
        <v>720</v>
      </c>
      <c r="C39" t="s">
        <v>721</v>
      </c>
      <c r="D39" t="s">
        <v>123</v>
      </c>
      <c r="E39" t="s">
        <v>106</v>
      </c>
      <c r="F39" t="s">
        <v>722</v>
      </c>
      <c r="G39" s="78">
        <v>-40000</v>
      </c>
      <c r="H39" s="78">
        <v>12.97485</v>
      </c>
      <c r="I39" s="78">
        <v>-5.18994</v>
      </c>
      <c r="J39" s="79">
        <v>-0.26440000000000002</v>
      </c>
      <c r="K39" s="79">
        <v>-5.0000000000000001E-4</v>
      </c>
    </row>
    <row r="40" spans="2:11">
      <c r="B40" t="s">
        <v>723</v>
      </c>
      <c r="C40" t="s">
        <v>724</v>
      </c>
      <c r="D40" t="s">
        <v>123</v>
      </c>
      <c r="E40" t="s">
        <v>106</v>
      </c>
      <c r="F40" t="s">
        <v>722</v>
      </c>
      <c r="G40" s="78">
        <v>-150000</v>
      </c>
      <c r="H40" s="78">
        <v>12.8848</v>
      </c>
      <c r="I40" s="78">
        <v>-19.327200000000001</v>
      </c>
      <c r="J40" s="79">
        <v>-0.98460000000000003</v>
      </c>
      <c r="K40" s="79">
        <v>-2E-3</v>
      </c>
    </row>
    <row r="41" spans="2:11">
      <c r="B41" t="s">
        <v>725</v>
      </c>
      <c r="C41" t="s">
        <v>726</v>
      </c>
      <c r="D41" t="s">
        <v>123</v>
      </c>
      <c r="E41" t="s">
        <v>106</v>
      </c>
      <c r="F41" t="s">
        <v>698</v>
      </c>
      <c r="G41" s="78">
        <v>3640.4</v>
      </c>
      <c r="H41" s="78">
        <v>9.5</v>
      </c>
      <c r="I41" s="78">
        <v>0.34583799999999998</v>
      </c>
      <c r="J41" s="79">
        <v>1.7600000000000001E-2</v>
      </c>
      <c r="K41" s="79">
        <v>0</v>
      </c>
    </row>
    <row r="42" spans="2:11">
      <c r="B42" t="s">
        <v>725</v>
      </c>
      <c r="C42" t="s">
        <v>727</v>
      </c>
      <c r="D42" t="s">
        <v>123</v>
      </c>
      <c r="E42" t="s">
        <v>106</v>
      </c>
      <c r="F42" t="s">
        <v>698</v>
      </c>
      <c r="G42" s="78">
        <v>6552.72</v>
      </c>
      <c r="H42" s="78">
        <v>10.52</v>
      </c>
      <c r="I42" s="78">
        <v>0.68934614400000005</v>
      </c>
      <c r="J42" s="79">
        <v>3.5099999999999999E-2</v>
      </c>
      <c r="K42" s="79">
        <v>1E-4</v>
      </c>
    </row>
    <row r="43" spans="2:11">
      <c r="B43" t="s">
        <v>728</v>
      </c>
      <c r="C43" t="s">
        <v>729</v>
      </c>
      <c r="D43" t="s">
        <v>123</v>
      </c>
      <c r="E43" t="s">
        <v>106</v>
      </c>
      <c r="F43" t="s">
        <v>698</v>
      </c>
      <c r="G43" s="78">
        <v>4004.44</v>
      </c>
      <c r="H43" s="78">
        <v>-18.37</v>
      </c>
      <c r="I43" s="78">
        <v>-0.73561562800000002</v>
      </c>
      <c r="J43" s="79">
        <v>-3.7499999999999999E-2</v>
      </c>
      <c r="K43" s="79">
        <v>-1E-4</v>
      </c>
    </row>
    <row r="44" spans="2:11">
      <c r="B44" t="s">
        <v>728</v>
      </c>
      <c r="C44" t="s">
        <v>730</v>
      </c>
      <c r="D44" t="s">
        <v>123</v>
      </c>
      <c r="E44" t="s">
        <v>106</v>
      </c>
      <c r="F44" t="s">
        <v>698</v>
      </c>
      <c r="G44" s="78">
        <v>5824.64</v>
      </c>
      <c r="H44" s="78">
        <v>-12.16</v>
      </c>
      <c r="I44" s="78">
        <v>-0.70827622400000001</v>
      </c>
      <c r="J44" s="79">
        <v>-3.61E-2</v>
      </c>
      <c r="K44" s="79">
        <v>-1E-4</v>
      </c>
    </row>
    <row r="45" spans="2:11">
      <c r="B45" t="s">
        <v>728</v>
      </c>
      <c r="C45" t="s">
        <v>731</v>
      </c>
      <c r="D45" t="s">
        <v>123</v>
      </c>
      <c r="E45" t="s">
        <v>106</v>
      </c>
      <c r="F45" t="s">
        <v>698</v>
      </c>
      <c r="G45" s="78">
        <v>3640.4</v>
      </c>
      <c r="H45" s="78">
        <v>-8.2189999999999994</v>
      </c>
      <c r="I45" s="78">
        <v>-0.299204476</v>
      </c>
      <c r="J45" s="79">
        <v>-1.52E-2</v>
      </c>
      <c r="K45" s="79">
        <v>0</v>
      </c>
    </row>
    <row r="46" spans="2:11">
      <c r="B46" t="s">
        <v>728</v>
      </c>
      <c r="C46" t="s">
        <v>732</v>
      </c>
      <c r="D46" t="s">
        <v>123</v>
      </c>
      <c r="E46" t="s">
        <v>106</v>
      </c>
      <c r="F46" t="s">
        <v>698</v>
      </c>
      <c r="G46" s="78">
        <v>2912.32</v>
      </c>
      <c r="H46" s="78">
        <v>-2.5099999999999998</v>
      </c>
      <c r="I46" s="78">
        <v>-7.3099232E-2</v>
      </c>
      <c r="J46" s="79">
        <v>-3.7000000000000002E-3</v>
      </c>
      <c r="K46" s="79">
        <v>0</v>
      </c>
    </row>
    <row r="47" spans="2:11">
      <c r="B47" t="s">
        <v>728</v>
      </c>
      <c r="C47" t="s">
        <v>733</v>
      </c>
      <c r="D47" t="s">
        <v>123</v>
      </c>
      <c r="E47" t="s">
        <v>106</v>
      </c>
      <c r="F47" t="s">
        <v>698</v>
      </c>
      <c r="G47" s="78">
        <v>3276.36</v>
      </c>
      <c r="H47" s="78">
        <v>0.67500000000000004</v>
      </c>
      <c r="I47" s="78">
        <v>2.2115429999999998E-2</v>
      </c>
      <c r="J47" s="79">
        <v>1.1000000000000001E-3</v>
      </c>
      <c r="K47" s="79">
        <v>0</v>
      </c>
    </row>
    <row r="48" spans="2:11">
      <c r="B48" t="s">
        <v>728</v>
      </c>
      <c r="C48" t="s">
        <v>734</v>
      </c>
      <c r="D48" t="s">
        <v>123</v>
      </c>
      <c r="E48" t="s">
        <v>106</v>
      </c>
      <c r="F48" t="s">
        <v>698</v>
      </c>
      <c r="G48" s="78">
        <v>7280.8</v>
      </c>
      <c r="H48" s="78">
        <v>0.65</v>
      </c>
      <c r="I48" s="78">
        <v>4.7325199999999998E-2</v>
      </c>
      <c r="J48" s="79">
        <v>2.3999999999999998E-3</v>
      </c>
      <c r="K48" s="79">
        <v>0</v>
      </c>
    </row>
    <row r="49" spans="2:11">
      <c r="B49" t="s">
        <v>728</v>
      </c>
      <c r="C49" t="s">
        <v>735</v>
      </c>
      <c r="D49" t="s">
        <v>123</v>
      </c>
      <c r="E49" t="s">
        <v>106</v>
      </c>
      <c r="F49" t="s">
        <v>698</v>
      </c>
      <c r="G49" s="78">
        <v>4368.4799999999996</v>
      </c>
      <c r="H49" s="78">
        <v>0.625</v>
      </c>
      <c r="I49" s="78">
        <v>2.7303000000000001E-2</v>
      </c>
      <c r="J49" s="79">
        <v>1.4E-3</v>
      </c>
      <c r="K49" s="79">
        <v>0</v>
      </c>
    </row>
    <row r="50" spans="2:11">
      <c r="B50" t="s">
        <v>736</v>
      </c>
      <c r="C50" t="s">
        <v>737</v>
      </c>
      <c r="D50" t="s">
        <v>123</v>
      </c>
      <c r="E50" t="s">
        <v>106</v>
      </c>
      <c r="F50" t="s">
        <v>738</v>
      </c>
      <c r="G50" s="78">
        <v>-8000</v>
      </c>
      <c r="H50" s="78">
        <v>2.2409259259259251</v>
      </c>
      <c r="I50" s="78">
        <v>-0.179274074074074</v>
      </c>
      <c r="J50" s="79">
        <v>-9.1000000000000004E-3</v>
      </c>
      <c r="K50" s="79">
        <v>0</v>
      </c>
    </row>
    <row r="51" spans="2:11">
      <c r="B51" t="s">
        <v>739</v>
      </c>
      <c r="C51" t="s">
        <v>740</v>
      </c>
      <c r="D51" t="s">
        <v>123</v>
      </c>
      <c r="E51" t="s">
        <v>106</v>
      </c>
      <c r="F51" t="s">
        <v>741</v>
      </c>
      <c r="G51" s="78">
        <v>8000</v>
      </c>
      <c r="H51" s="78">
        <v>4.7919999999999998</v>
      </c>
      <c r="I51" s="78">
        <v>0.38335999999999998</v>
      </c>
      <c r="J51" s="79">
        <v>1.95E-2</v>
      </c>
      <c r="K51" s="79">
        <v>0</v>
      </c>
    </row>
    <row r="52" spans="2:11">
      <c r="B52" t="s">
        <v>742</v>
      </c>
      <c r="C52" t="s">
        <v>743</v>
      </c>
      <c r="D52" t="s">
        <v>123</v>
      </c>
      <c r="E52" t="s">
        <v>106</v>
      </c>
      <c r="F52" t="s">
        <v>744</v>
      </c>
      <c r="G52" s="78">
        <v>14000</v>
      </c>
      <c r="H52" s="78">
        <v>7.6127500000000001</v>
      </c>
      <c r="I52" s="78">
        <v>1.065785</v>
      </c>
      <c r="J52" s="79">
        <v>5.4300000000000001E-2</v>
      </c>
      <c r="K52" s="79">
        <v>1E-4</v>
      </c>
    </row>
    <row r="53" spans="2:11">
      <c r="B53" t="s">
        <v>745</v>
      </c>
      <c r="C53" t="s">
        <v>746</v>
      </c>
      <c r="D53" t="s">
        <v>123</v>
      </c>
      <c r="E53" t="s">
        <v>106</v>
      </c>
      <c r="F53" t="s">
        <v>747</v>
      </c>
      <c r="G53" s="78">
        <v>32000</v>
      </c>
      <c r="H53" s="78">
        <v>12.2045625</v>
      </c>
      <c r="I53" s="78">
        <v>3.9054600000000002</v>
      </c>
      <c r="J53" s="79">
        <v>0.19900000000000001</v>
      </c>
      <c r="K53" s="79">
        <v>4.0000000000000002E-4</v>
      </c>
    </row>
    <row r="54" spans="2:11">
      <c r="B54" t="s">
        <v>748</v>
      </c>
      <c r="C54" t="s">
        <v>749</v>
      </c>
      <c r="D54" t="s">
        <v>123</v>
      </c>
      <c r="E54" t="s">
        <v>106</v>
      </c>
      <c r="F54" t="s">
        <v>750</v>
      </c>
      <c r="G54" s="78">
        <v>-50000</v>
      </c>
      <c r="H54" s="78">
        <v>9.0634125000000001</v>
      </c>
      <c r="I54" s="78">
        <v>-4.53170625</v>
      </c>
      <c r="J54" s="79">
        <v>-0.23089999999999999</v>
      </c>
      <c r="K54" s="79">
        <v>-5.0000000000000001E-4</v>
      </c>
    </row>
    <row r="55" spans="2:11">
      <c r="B55" t="s">
        <v>751</v>
      </c>
      <c r="C55" t="s">
        <v>752</v>
      </c>
      <c r="D55" t="s">
        <v>123</v>
      </c>
      <c r="E55" t="s">
        <v>106</v>
      </c>
      <c r="F55" t="s">
        <v>753</v>
      </c>
      <c r="G55" s="78">
        <v>-14000</v>
      </c>
      <c r="H55" s="78">
        <v>8.8833199999999994</v>
      </c>
      <c r="I55" s="78">
        <v>-1.2436647999999999</v>
      </c>
      <c r="J55" s="79">
        <v>-6.3399999999999998E-2</v>
      </c>
      <c r="K55" s="79">
        <v>-1E-4</v>
      </c>
    </row>
    <row r="56" spans="2:11">
      <c r="B56" t="s">
        <v>754</v>
      </c>
      <c r="C56" t="s">
        <v>755</v>
      </c>
      <c r="D56" t="s">
        <v>123</v>
      </c>
      <c r="E56" t="s">
        <v>106</v>
      </c>
      <c r="F56" t="s">
        <v>756</v>
      </c>
      <c r="G56" s="78">
        <v>50000</v>
      </c>
      <c r="H56" s="78">
        <v>7.1527200000000004</v>
      </c>
      <c r="I56" s="78">
        <v>3.5763600000000002</v>
      </c>
      <c r="J56" s="79">
        <v>0.1822</v>
      </c>
      <c r="K56" s="79">
        <v>4.0000000000000002E-4</v>
      </c>
    </row>
    <row r="57" spans="2:11">
      <c r="B57" t="s">
        <v>757</v>
      </c>
      <c r="C57" t="s">
        <v>758</v>
      </c>
      <c r="D57" t="s">
        <v>123</v>
      </c>
      <c r="E57" t="s">
        <v>106</v>
      </c>
      <c r="F57" t="s">
        <v>759</v>
      </c>
      <c r="G57" s="78">
        <v>-20000</v>
      </c>
      <c r="H57" s="78">
        <v>9.4435500000000001</v>
      </c>
      <c r="I57" s="78">
        <v>-1.8887100000000001</v>
      </c>
      <c r="J57" s="79">
        <v>-9.6199999999999994E-2</v>
      </c>
      <c r="K57" s="79">
        <v>-2.0000000000000001E-4</v>
      </c>
    </row>
    <row r="58" spans="2:11">
      <c r="B58" t="s">
        <v>760</v>
      </c>
      <c r="C58" t="s">
        <v>761</v>
      </c>
      <c r="D58" t="s">
        <v>123</v>
      </c>
      <c r="E58" t="s">
        <v>106</v>
      </c>
      <c r="F58" t="s">
        <v>762</v>
      </c>
      <c r="G58" s="78">
        <v>-30000</v>
      </c>
      <c r="H58" s="78">
        <v>8.4931999999999999</v>
      </c>
      <c r="I58" s="78">
        <v>-2.5479599999999998</v>
      </c>
      <c r="J58" s="79">
        <v>-0.1298</v>
      </c>
      <c r="K58" s="79">
        <v>-2.9999999999999997E-4</v>
      </c>
    </row>
    <row r="59" spans="2:11">
      <c r="B59" t="s">
        <v>763</v>
      </c>
      <c r="C59" t="s">
        <v>764</v>
      </c>
      <c r="D59" t="s">
        <v>123</v>
      </c>
      <c r="E59" t="s">
        <v>106</v>
      </c>
      <c r="F59" t="s">
        <v>765</v>
      </c>
      <c r="G59" s="78">
        <v>-55000</v>
      </c>
      <c r="H59" s="78">
        <v>9.2134727272727268</v>
      </c>
      <c r="I59" s="78">
        <v>-5.0674099999999997</v>
      </c>
      <c r="J59" s="79">
        <v>-0.25819999999999999</v>
      </c>
      <c r="K59" s="79">
        <v>-5.0000000000000001E-4</v>
      </c>
    </row>
    <row r="60" spans="2:11">
      <c r="B60" t="s">
        <v>766</v>
      </c>
      <c r="C60" t="s">
        <v>767</v>
      </c>
      <c r="D60" t="s">
        <v>123</v>
      </c>
      <c r="E60" t="s">
        <v>106</v>
      </c>
      <c r="F60" t="s">
        <v>768</v>
      </c>
      <c r="G60" s="78">
        <v>-100000</v>
      </c>
      <c r="H60" s="78">
        <v>10.71402</v>
      </c>
      <c r="I60" s="78">
        <v>-10.71402</v>
      </c>
      <c r="J60" s="79">
        <v>-0.54579999999999995</v>
      </c>
      <c r="K60" s="79">
        <v>-1.1000000000000001E-3</v>
      </c>
    </row>
    <row r="61" spans="2:11">
      <c r="B61" t="s">
        <v>769</v>
      </c>
      <c r="C61" t="s">
        <v>770</v>
      </c>
      <c r="D61" t="s">
        <v>123</v>
      </c>
      <c r="E61" t="s">
        <v>106</v>
      </c>
      <c r="F61" t="s">
        <v>771</v>
      </c>
      <c r="G61" s="78">
        <v>-123000</v>
      </c>
      <c r="H61" s="78">
        <v>9.8437000000000001</v>
      </c>
      <c r="I61" s="78">
        <v>-12.107751</v>
      </c>
      <c r="J61" s="79">
        <v>-0.61680000000000001</v>
      </c>
      <c r="K61" s="79">
        <v>-1.1999999999999999E-3</v>
      </c>
    </row>
    <row r="62" spans="2:11">
      <c r="B62" t="s">
        <v>772</v>
      </c>
      <c r="C62" t="s">
        <v>773</v>
      </c>
      <c r="D62" t="s">
        <v>123</v>
      </c>
      <c r="E62" t="s">
        <v>106</v>
      </c>
      <c r="F62" t="s">
        <v>774</v>
      </c>
      <c r="G62" s="78">
        <v>14000</v>
      </c>
      <c r="H62" s="78">
        <v>6.9725999999999999</v>
      </c>
      <c r="I62" s="78">
        <v>0.97616400000000003</v>
      </c>
      <c r="J62" s="79">
        <v>4.9700000000000001E-2</v>
      </c>
      <c r="K62" s="79">
        <v>1E-4</v>
      </c>
    </row>
    <row r="63" spans="2:11">
      <c r="B63" t="s">
        <v>775</v>
      </c>
      <c r="C63" t="s">
        <v>776</v>
      </c>
      <c r="D63" t="s">
        <v>123</v>
      </c>
      <c r="E63" t="s">
        <v>106</v>
      </c>
      <c r="F63" t="s">
        <v>777</v>
      </c>
      <c r="G63" s="78">
        <v>15000</v>
      </c>
      <c r="H63" s="78">
        <v>7.572727272727267</v>
      </c>
      <c r="I63" s="78">
        <v>1.1359090909090901</v>
      </c>
      <c r="J63" s="79">
        <v>5.79E-2</v>
      </c>
      <c r="K63" s="79">
        <v>1E-4</v>
      </c>
    </row>
    <row r="64" spans="2:11">
      <c r="B64" t="s">
        <v>778</v>
      </c>
      <c r="C64" t="s">
        <v>779</v>
      </c>
      <c r="D64" t="s">
        <v>123</v>
      </c>
      <c r="E64" t="s">
        <v>106</v>
      </c>
      <c r="F64" t="s">
        <v>780</v>
      </c>
      <c r="G64" s="78">
        <v>60000</v>
      </c>
      <c r="H64" s="78">
        <v>6.7625000000000002</v>
      </c>
      <c r="I64" s="78">
        <v>4.0575000000000001</v>
      </c>
      <c r="J64" s="79">
        <v>0.20669999999999999</v>
      </c>
      <c r="K64" s="79">
        <v>4.0000000000000002E-4</v>
      </c>
    </row>
    <row r="65" spans="2:11">
      <c r="B65" t="s">
        <v>781</v>
      </c>
      <c r="C65" t="s">
        <v>782</v>
      </c>
      <c r="D65" t="s">
        <v>123</v>
      </c>
      <c r="E65" t="s">
        <v>106</v>
      </c>
      <c r="F65" t="s">
        <v>783</v>
      </c>
      <c r="G65" s="78">
        <v>15000</v>
      </c>
      <c r="H65" s="78">
        <v>10.443925</v>
      </c>
      <c r="I65" s="78">
        <v>1.56658875</v>
      </c>
      <c r="J65" s="79">
        <v>7.9799999999999996E-2</v>
      </c>
      <c r="K65" s="79">
        <v>2.0000000000000001E-4</v>
      </c>
    </row>
    <row r="66" spans="2:11">
      <c r="B66" t="s">
        <v>784</v>
      </c>
      <c r="C66" t="s">
        <v>785</v>
      </c>
      <c r="D66" t="s">
        <v>123</v>
      </c>
      <c r="E66" t="s">
        <v>106</v>
      </c>
      <c r="F66" t="s">
        <v>786</v>
      </c>
      <c r="G66" s="78">
        <v>14500</v>
      </c>
      <c r="H66" s="78">
        <v>13.244933333333311</v>
      </c>
      <c r="I66" s="78">
        <v>1.92051533333333</v>
      </c>
      <c r="J66" s="79">
        <v>9.7799999999999998E-2</v>
      </c>
      <c r="K66" s="79">
        <v>2.0000000000000001E-4</v>
      </c>
    </row>
    <row r="67" spans="2:11">
      <c r="B67" t="s">
        <v>787</v>
      </c>
      <c r="C67" t="s">
        <v>788</v>
      </c>
      <c r="D67" t="s">
        <v>123</v>
      </c>
      <c r="E67" t="s">
        <v>106</v>
      </c>
      <c r="F67" t="s">
        <v>789</v>
      </c>
      <c r="G67" s="78">
        <v>15000</v>
      </c>
      <c r="H67" s="78">
        <v>11.814416666666666</v>
      </c>
      <c r="I67" s="78">
        <v>1.7721625000000001</v>
      </c>
      <c r="J67" s="79">
        <v>9.0300000000000005E-2</v>
      </c>
      <c r="K67" s="79">
        <v>2.0000000000000001E-4</v>
      </c>
    </row>
    <row r="68" spans="2:11">
      <c r="B68" t="s">
        <v>790</v>
      </c>
      <c r="C68" t="s">
        <v>791</v>
      </c>
      <c r="D68" t="s">
        <v>123</v>
      </c>
      <c r="E68" t="s">
        <v>106</v>
      </c>
      <c r="F68" t="s">
        <v>792</v>
      </c>
      <c r="G68" s="78">
        <v>-28000</v>
      </c>
      <c r="H68" s="78">
        <v>12.293833333333286</v>
      </c>
      <c r="I68" s="78">
        <v>-3.4422733333333202</v>
      </c>
      <c r="J68" s="79">
        <v>-0.1754</v>
      </c>
      <c r="K68" s="79">
        <v>-4.0000000000000002E-4</v>
      </c>
    </row>
    <row r="69" spans="2:11">
      <c r="B69" t="s">
        <v>793</v>
      </c>
      <c r="C69" t="s">
        <v>794</v>
      </c>
      <c r="D69" t="s">
        <v>123</v>
      </c>
      <c r="E69" t="s">
        <v>106</v>
      </c>
      <c r="F69" t="s">
        <v>792</v>
      </c>
      <c r="G69" s="78">
        <v>-28000</v>
      </c>
      <c r="H69" s="78">
        <v>11.407</v>
      </c>
      <c r="I69" s="78">
        <v>-3.1939600000000001</v>
      </c>
      <c r="J69" s="79">
        <v>-0.16270000000000001</v>
      </c>
      <c r="K69" s="79">
        <v>-2.9999999999999997E-4</v>
      </c>
    </row>
    <row r="70" spans="2:11">
      <c r="B70" t="s">
        <v>795</v>
      </c>
      <c r="C70" t="s">
        <v>796</v>
      </c>
      <c r="D70" t="s">
        <v>123</v>
      </c>
      <c r="E70" t="s">
        <v>106</v>
      </c>
      <c r="F70" t="s">
        <v>797</v>
      </c>
      <c r="G70" s="78">
        <v>-25000</v>
      </c>
      <c r="H70" s="78">
        <v>0.90808333333333202</v>
      </c>
      <c r="I70" s="78">
        <v>-0.22702083333333301</v>
      </c>
      <c r="J70" s="79">
        <v>-1.1599999999999999E-2</v>
      </c>
      <c r="K70" s="79">
        <v>0</v>
      </c>
    </row>
    <row r="71" spans="2:11">
      <c r="B71" t="s">
        <v>798</v>
      </c>
      <c r="C71" t="s">
        <v>799</v>
      </c>
      <c r="D71" t="s">
        <v>123</v>
      </c>
      <c r="E71" t="s">
        <v>106</v>
      </c>
      <c r="F71" t="s">
        <v>800</v>
      </c>
      <c r="G71" s="78">
        <v>-25000</v>
      </c>
      <c r="H71" s="78">
        <v>-5.6311</v>
      </c>
      <c r="I71" s="78">
        <v>1.407775</v>
      </c>
      <c r="J71" s="79">
        <v>7.17E-2</v>
      </c>
      <c r="K71" s="79">
        <v>1E-4</v>
      </c>
    </row>
    <row r="72" spans="2:11">
      <c r="B72" t="s">
        <v>801</v>
      </c>
      <c r="C72" t="s">
        <v>802</v>
      </c>
      <c r="D72" t="s">
        <v>123</v>
      </c>
      <c r="E72" t="s">
        <v>106</v>
      </c>
      <c r="F72" t="s">
        <v>803</v>
      </c>
      <c r="G72" s="78">
        <v>-17000</v>
      </c>
      <c r="H72" s="78">
        <v>-18.50656</v>
      </c>
      <c r="I72" s="78">
        <v>3.1461152000000001</v>
      </c>
      <c r="J72" s="79">
        <v>0.1603</v>
      </c>
      <c r="K72" s="79">
        <v>2.9999999999999997E-4</v>
      </c>
    </row>
    <row r="73" spans="2:11">
      <c r="B73" t="s">
        <v>804</v>
      </c>
      <c r="C73" t="s">
        <v>805</v>
      </c>
      <c r="D73" t="s">
        <v>123</v>
      </c>
      <c r="E73" t="s">
        <v>106</v>
      </c>
      <c r="F73" t="s">
        <v>806</v>
      </c>
      <c r="G73" s="78">
        <v>-80000</v>
      </c>
      <c r="H73" s="78">
        <v>-24.668828571428627</v>
      </c>
      <c r="I73" s="78">
        <v>19.7350628571429</v>
      </c>
      <c r="J73" s="79">
        <v>1.0054000000000001</v>
      </c>
      <c r="K73" s="79">
        <v>2E-3</v>
      </c>
    </row>
    <row r="74" spans="2:11">
      <c r="B74" t="s">
        <v>807</v>
      </c>
      <c r="C74" t="s">
        <v>808</v>
      </c>
      <c r="D74" t="s">
        <v>123</v>
      </c>
      <c r="E74" t="s">
        <v>106</v>
      </c>
      <c r="F74" t="s">
        <v>809</v>
      </c>
      <c r="G74" s="78">
        <v>32000</v>
      </c>
      <c r="H74" s="78">
        <v>-0.91020000000000001</v>
      </c>
      <c r="I74" s="78">
        <v>-0.29126400000000002</v>
      </c>
      <c r="J74" s="79">
        <v>-1.4800000000000001E-2</v>
      </c>
      <c r="K74" s="79">
        <v>0</v>
      </c>
    </row>
    <row r="75" spans="2:11">
      <c r="B75" s="80" t="s">
        <v>693</v>
      </c>
      <c r="C75" s="16"/>
      <c r="D75" s="16"/>
      <c r="G75" s="82">
        <v>8678.81</v>
      </c>
      <c r="I75" s="82">
        <v>6.2727506877418691</v>
      </c>
      <c r="J75" s="81">
        <v>0.3196</v>
      </c>
      <c r="K75" s="81">
        <v>5.9999999999999995E-4</v>
      </c>
    </row>
    <row r="76" spans="2:11">
      <c r="B76" t="s">
        <v>810</v>
      </c>
      <c r="C76" t="s">
        <v>811</v>
      </c>
      <c r="D76" t="s">
        <v>123</v>
      </c>
      <c r="E76" t="s">
        <v>106</v>
      </c>
      <c r="F76" t="s">
        <v>698</v>
      </c>
      <c r="G76" s="78">
        <v>4507</v>
      </c>
      <c r="H76" s="78">
        <v>2.2361</v>
      </c>
      <c r="I76" s="78">
        <v>0.35928436125500002</v>
      </c>
      <c r="J76" s="79">
        <v>1.83E-2</v>
      </c>
      <c r="K76" s="79">
        <v>0</v>
      </c>
    </row>
    <row r="77" spans="2:11">
      <c r="B77" t="s">
        <v>810</v>
      </c>
      <c r="C77" t="s">
        <v>812</v>
      </c>
      <c r="D77" t="s">
        <v>123</v>
      </c>
      <c r="E77" t="s">
        <v>106</v>
      </c>
      <c r="F77" t="s">
        <v>698</v>
      </c>
      <c r="G77" s="78">
        <v>1524.32</v>
      </c>
      <c r="H77" s="78">
        <v>2.2446999999999999</v>
      </c>
      <c r="I77" s="78">
        <v>0.1219815053576</v>
      </c>
      <c r="J77" s="79">
        <v>6.1999999999999998E-3</v>
      </c>
      <c r="K77" s="79">
        <v>0</v>
      </c>
    </row>
    <row r="78" spans="2:11">
      <c r="B78" t="s">
        <v>810</v>
      </c>
      <c r="C78" t="s">
        <v>813</v>
      </c>
      <c r="D78" t="s">
        <v>123</v>
      </c>
      <c r="E78" t="s">
        <v>106</v>
      </c>
      <c r="F78" t="s">
        <v>698</v>
      </c>
      <c r="G78" s="78">
        <v>2745.9</v>
      </c>
      <c r="H78" s="78">
        <v>2.2618999999999998</v>
      </c>
      <c r="I78" s="78">
        <v>0.2214204106365</v>
      </c>
      <c r="J78" s="79">
        <v>1.1299999999999999E-2</v>
      </c>
      <c r="K78" s="79">
        <v>0</v>
      </c>
    </row>
    <row r="79" spans="2:11">
      <c r="B79" t="s">
        <v>810</v>
      </c>
      <c r="C79" t="s">
        <v>814</v>
      </c>
      <c r="D79" t="s">
        <v>123</v>
      </c>
      <c r="E79" t="s">
        <v>106</v>
      </c>
      <c r="F79" t="s">
        <v>698</v>
      </c>
      <c r="G79" s="78">
        <v>3281.72</v>
      </c>
      <c r="H79" s="78">
        <v>2.1875</v>
      </c>
      <c r="I79" s="78">
        <v>0.255922883125</v>
      </c>
      <c r="J79" s="79">
        <v>1.2999999999999999E-2</v>
      </c>
      <c r="K79" s="79">
        <v>0</v>
      </c>
    </row>
    <row r="80" spans="2:11">
      <c r="B80" t="s">
        <v>810</v>
      </c>
      <c r="C80" t="s">
        <v>815</v>
      </c>
      <c r="D80" t="s">
        <v>123</v>
      </c>
      <c r="E80" t="s">
        <v>106</v>
      </c>
      <c r="F80" t="s">
        <v>698</v>
      </c>
      <c r="G80" s="78">
        <v>6188.86</v>
      </c>
      <c r="H80" s="78">
        <v>2.3647</v>
      </c>
      <c r="I80" s="78">
        <v>0.52173052167730005</v>
      </c>
      <c r="J80" s="79">
        <v>2.6599999999999999E-2</v>
      </c>
      <c r="K80" s="79">
        <v>1E-4</v>
      </c>
    </row>
    <row r="81" spans="2:11">
      <c r="B81" t="s">
        <v>810</v>
      </c>
      <c r="C81" t="s">
        <v>816</v>
      </c>
      <c r="D81" t="s">
        <v>123</v>
      </c>
      <c r="E81" t="s">
        <v>106</v>
      </c>
      <c r="F81" t="s">
        <v>698</v>
      </c>
      <c r="G81" s="78">
        <v>3287.72</v>
      </c>
      <c r="H81" s="78">
        <v>2.3561999999999999</v>
      </c>
      <c r="I81" s="78">
        <v>0.27616364705160001</v>
      </c>
      <c r="J81" s="79">
        <v>1.41E-2</v>
      </c>
      <c r="K81" s="79">
        <v>0</v>
      </c>
    </row>
    <row r="82" spans="2:11">
      <c r="B82" t="s">
        <v>817</v>
      </c>
      <c r="C82" t="s">
        <v>818</v>
      </c>
      <c r="D82" t="s">
        <v>123</v>
      </c>
      <c r="E82" t="s">
        <v>106</v>
      </c>
      <c r="F82" t="s">
        <v>698</v>
      </c>
      <c r="G82" s="78">
        <v>3276.36</v>
      </c>
      <c r="H82" s="78">
        <v>-5.0999999999999996</v>
      </c>
      <c r="I82" s="78">
        <v>-0.59569139339999999</v>
      </c>
      <c r="J82" s="79">
        <v>-3.0300000000000001E-2</v>
      </c>
      <c r="K82" s="79">
        <v>-1E-4</v>
      </c>
    </row>
    <row r="83" spans="2:11">
      <c r="B83" t="s">
        <v>817</v>
      </c>
      <c r="C83" t="s">
        <v>819</v>
      </c>
      <c r="D83" t="s">
        <v>123</v>
      </c>
      <c r="E83" t="s">
        <v>106</v>
      </c>
      <c r="F83" t="s">
        <v>698</v>
      </c>
      <c r="G83" s="78">
        <v>1354.23</v>
      </c>
      <c r="H83" s="78">
        <v>-5.53</v>
      </c>
      <c r="I83" s="78">
        <v>-0.26697899623499999</v>
      </c>
      <c r="J83" s="79">
        <v>-1.3599999999999999E-2</v>
      </c>
      <c r="K83" s="79">
        <v>0</v>
      </c>
    </row>
    <row r="84" spans="2:11">
      <c r="B84" t="s">
        <v>817</v>
      </c>
      <c r="C84" t="s">
        <v>820</v>
      </c>
      <c r="D84" t="s">
        <v>123</v>
      </c>
      <c r="E84" t="s">
        <v>106</v>
      </c>
      <c r="F84" t="s">
        <v>698</v>
      </c>
      <c r="G84" s="78">
        <v>1237.74</v>
      </c>
      <c r="H84" s="78">
        <v>-1.33</v>
      </c>
      <c r="I84" s="78">
        <v>-5.8686823229999997E-2</v>
      </c>
      <c r="J84" s="79">
        <v>-3.0000000000000001E-3</v>
      </c>
      <c r="K84" s="79">
        <v>0</v>
      </c>
    </row>
    <row r="85" spans="2:11">
      <c r="B85" t="s">
        <v>821</v>
      </c>
      <c r="C85" t="s">
        <v>822</v>
      </c>
      <c r="D85" t="s">
        <v>123</v>
      </c>
      <c r="E85" t="s">
        <v>106</v>
      </c>
      <c r="F85" t="s">
        <v>261</v>
      </c>
      <c r="G85" s="78">
        <v>2042.03</v>
      </c>
      <c r="H85" s="78">
        <v>2.3521999999999998</v>
      </c>
      <c r="I85" s="78">
        <v>0.17123632473789999</v>
      </c>
      <c r="J85" s="79">
        <v>8.6999999999999994E-3</v>
      </c>
      <c r="K85" s="79">
        <v>0</v>
      </c>
    </row>
    <row r="86" spans="2:11">
      <c r="B86" t="s">
        <v>821</v>
      </c>
      <c r="C86" t="s">
        <v>823</v>
      </c>
      <c r="D86" t="s">
        <v>123</v>
      </c>
      <c r="E86" t="s">
        <v>106</v>
      </c>
      <c r="F86" t="s">
        <v>240</v>
      </c>
      <c r="G86" s="78">
        <v>1619.69</v>
      </c>
      <c r="H86" s="78">
        <v>1.5133000000000001</v>
      </c>
      <c r="I86" s="78">
        <v>8.7380890665050004E-2</v>
      </c>
      <c r="J86" s="79">
        <v>4.4999999999999997E-3</v>
      </c>
      <c r="K86" s="79">
        <v>0</v>
      </c>
    </row>
    <row r="87" spans="2:11">
      <c r="B87" t="s">
        <v>821</v>
      </c>
      <c r="C87" t="s">
        <v>824</v>
      </c>
      <c r="D87" t="s">
        <v>123</v>
      </c>
      <c r="E87" t="s">
        <v>106</v>
      </c>
      <c r="F87" t="s">
        <v>240</v>
      </c>
      <c r="G87" s="78">
        <v>1619.69</v>
      </c>
      <c r="H87" s="78">
        <v>1.5133000000000001</v>
      </c>
      <c r="I87" s="78">
        <v>8.7380890665050004E-2</v>
      </c>
      <c r="J87" s="79">
        <v>4.4999999999999997E-3</v>
      </c>
      <c r="K87" s="79">
        <v>0</v>
      </c>
    </row>
    <row r="88" spans="2:11">
      <c r="B88" t="s">
        <v>825</v>
      </c>
      <c r="C88" t="s">
        <v>826</v>
      </c>
      <c r="D88" t="s">
        <v>123</v>
      </c>
      <c r="E88" t="s">
        <v>106</v>
      </c>
      <c r="F88" t="s">
        <v>240</v>
      </c>
      <c r="G88" s="78">
        <v>901.04</v>
      </c>
      <c r="H88" s="78">
        <v>2.6276999999999999</v>
      </c>
      <c r="I88" s="78">
        <v>8.44071791052E-2</v>
      </c>
      <c r="J88" s="79">
        <v>4.3E-3</v>
      </c>
      <c r="K88" s="79">
        <v>0</v>
      </c>
    </row>
    <row r="89" spans="2:11">
      <c r="B89" t="s">
        <v>821</v>
      </c>
      <c r="C89" t="s">
        <v>827</v>
      </c>
      <c r="D89" t="s">
        <v>123</v>
      </c>
      <c r="E89" t="s">
        <v>106</v>
      </c>
      <c r="F89" t="s">
        <v>243</v>
      </c>
      <c r="G89" s="78">
        <v>1385.65</v>
      </c>
      <c r="H89" s="78">
        <v>1.8898999999999999</v>
      </c>
      <c r="I89" s="78">
        <v>9.3358078682750006E-2</v>
      </c>
      <c r="J89" s="79">
        <v>4.7999999999999996E-3</v>
      </c>
      <c r="K89" s="79">
        <v>0</v>
      </c>
    </row>
    <row r="90" spans="2:11">
      <c r="B90" t="s">
        <v>821</v>
      </c>
      <c r="C90" t="s">
        <v>828</v>
      </c>
      <c r="D90" t="s">
        <v>123</v>
      </c>
      <c r="E90" t="s">
        <v>106</v>
      </c>
      <c r="F90" t="s">
        <v>243</v>
      </c>
      <c r="G90" s="78">
        <v>2444.6</v>
      </c>
      <c r="H90" s="78">
        <v>1.8637999999999999</v>
      </c>
      <c r="I90" s="78">
        <v>0.16243015136200001</v>
      </c>
      <c r="J90" s="79">
        <v>8.3000000000000001E-3</v>
      </c>
      <c r="K90" s="79">
        <v>0</v>
      </c>
    </row>
    <row r="91" spans="2:11">
      <c r="B91" t="s">
        <v>829</v>
      </c>
      <c r="C91" t="s">
        <v>830</v>
      </c>
      <c r="D91" t="s">
        <v>123</v>
      </c>
      <c r="E91" t="s">
        <v>106</v>
      </c>
      <c r="F91" t="s">
        <v>261</v>
      </c>
      <c r="G91" s="78">
        <v>2041.9</v>
      </c>
      <c r="H91" s="78">
        <v>2.3460999999999999</v>
      </c>
      <c r="I91" s="78">
        <v>0.17078138168349999</v>
      </c>
      <c r="J91" s="79">
        <v>8.6999999999999994E-3</v>
      </c>
      <c r="K91" s="79">
        <v>0</v>
      </c>
    </row>
    <row r="92" spans="2:11">
      <c r="B92" t="s">
        <v>831</v>
      </c>
      <c r="C92" t="s">
        <v>832</v>
      </c>
      <c r="D92" t="s">
        <v>123</v>
      </c>
      <c r="E92" t="s">
        <v>106</v>
      </c>
      <c r="F92" t="s">
        <v>698</v>
      </c>
      <c r="G92" s="78">
        <v>3520.36</v>
      </c>
      <c r="H92" s="78">
        <v>-4.9993999999999996</v>
      </c>
      <c r="I92" s="78">
        <v>-0.62742886949959997</v>
      </c>
      <c r="J92" s="79">
        <v>-3.2000000000000001E-2</v>
      </c>
      <c r="K92" s="79">
        <v>-1E-4</v>
      </c>
    </row>
    <row r="93" spans="2:11">
      <c r="B93" t="s">
        <v>833</v>
      </c>
      <c r="C93" t="s">
        <v>834</v>
      </c>
      <c r="D93" t="s">
        <v>123</v>
      </c>
      <c r="E93" t="s">
        <v>110</v>
      </c>
      <c r="F93" t="s">
        <v>835</v>
      </c>
      <c r="G93" s="78">
        <v>-27200</v>
      </c>
      <c r="H93" s="78">
        <v>-18.334227941176508</v>
      </c>
      <c r="I93" s="78">
        <v>4.9869100000000097</v>
      </c>
      <c r="J93" s="79">
        <v>0.25409999999999999</v>
      </c>
      <c r="K93" s="79">
        <v>5.0000000000000001E-4</v>
      </c>
    </row>
    <row r="94" spans="2:11">
      <c r="B94" t="s">
        <v>836</v>
      </c>
      <c r="C94" t="s">
        <v>837</v>
      </c>
      <c r="D94" t="s">
        <v>123</v>
      </c>
      <c r="E94" t="s">
        <v>110</v>
      </c>
      <c r="F94" t="s">
        <v>744</v>
      </c>
      <c r="G94" s="78">
        <v>-13800</v>
      </c>
      <c r="H94" s="78">
        <v>-18.170217391304277</v>
      </c>
      <c r="I94" s="78">
        <v>2.50748999999999</v>
      </c>
      <c r="J94" s="79">
        <v>0.12770000000000001</v>
      </c>
      <c r="K94" s="79">
        <v>2.9999999999999997E-4</v>
      </c>
    </row>
    <row r="95" spans="2:11">
      <c r="B95" t="s">
        <v>838</v>
      </c>
      <c r="C95" t="s">
        <v>839</v>
      </c>
      <c r="D95" t="s">
        <v>123</v>
      </c>
      <c r="E95" t="s">
        <v>110</v>
      </c>
      <c r="F95" t="s">
        <v>840</v>
      </c>
      <c r="G95" s="78">
        <v>19800</v>
      </c>
      <c r="H95" s="78">
        <v>-9.9344949494949493</v>
      </c>
      <c r="I95" s="78">
        <v>-1.9670300000000001</v>
      </c>
      <c r="J95" s="79">
        <v>-0.1002</v>
      </c>
      <c r="K95" s="79">
        <v>-2.0000000000000001E-4</v>
      </c>
    </row>
    <row r="96" spans="2:11">
      <c r="B96" t="s">
        <v>841</v>
      </c>
      <c r="C96" t="s">
        <v>842</v>
      </c>
      <c r="D96" t="s">
        <v>123</v>
      </c>
      <c r="E96" t="s">
        <v>110</v>
      </c>
      <c r="F96" t="s">
        <v>843</v>
      </c>
      <c r="G96" s="78">
        <v>-13100</v>
      </c>
      <c r="H96" s="78">
        <v>2.43749202975558</v>
      </c>
      <c r="I96" s="78">
        <v>-0.31931145589798099</v>
      </c>
      <c r="J96" s="79">
        <v>-1.6299999999999999E-2</v>
      </c>
      <c r="K96" s="79">
        <v>0</v>
      </c>
    </row>
    <row r="97" spans="2:11">
      <c r="B97" s="80" t="s">
        <v>650</v>
      </c>
      <c r="C97" s="16"/>
      <c r="D97" s="16"/>
      <c r="G97" s="82">
        <v>0</v>
      </c>
      <c r="I97" s="82">
        <v>0</v>
      </c>
      <c r="J97" s="81">
        <v>0</v>
      </c>
      <c r="K97" s="81">
        <v>0</v>
      </c>
    </row>
    <row r="98" spans="2:11">
      <c r="B98" t="s">
        <v>214</v>
      </c>
      <c r="C98" t="s">
        <v>214</v>
      </c>
      <c r="D98" t="s">
        <v>214</v>
      </c>
      <c r="E98" t="s">
        <v>214</v>
      </c>
      <c r="G98" s="78">
        <v>0</v>
      </c>
      <c r="H98" s="78">
        <v>0</v>
      </c>
      <c r="I98" s="78">
        <v>0</v>
      </c>
      <c r="J98" s="79">
        <v>0</v>
      </c>
      <c r="K98" s="79">
        <v>0</v>
      </c>
    </row>
    <row r="99" spans="2:11">
      <c r="B99" s="80" t="s">
        <v>281</v>
      </c>
      <c r="C99" s="16"/>
      <c r="D99" s="16"/>
      <c r="G99" s="82">
        <v>0</v>
      </c>
      <c r="I99" s="82">
        <v>0</v>
      </c>
      <c r="J99" s="81">
        <v>0</v>
      </c>
      <c r="K99" s="81">
        <v>0</v>
      </c>
    </row>
    <row r="100" spans="2:11">
      <c r="B100" t="s">
        <v>214</v>
      </c>
      <c r="C100" t="s">
        <v>214</v>
      </c>
      <c r="D100" t="s">
        <v>214</v>
      </c>
      <c r="E100" t="s">
        <v>214</v>
      </c>
      <c r="G100" s="78">
        <v>0</v>
      </c>
      <c r="H100" s="78">
        <v>0</v>
      </c>
      <c r="I100" s="78">
        <v>0</v>
      </c>
      <c r="J100" s="79">
        <v>0</v>
      </c>
      <c r="K100" s="79">
        <v>0</v>
      </c>
    </row>
    <row r="101" spans="2:11">
      <c r="B101" s="80" t="s">
        <v>227</v>
      </c>
      <c r="C101" s="16"/>
      <c r="D101" s="16"/>
      <c r="G101" s="82">
        <v>7998.53</v>
      </c>
      <c r="I101" s="82">
        <v>-4.2260316849999997</v>
      </c>
      <c r="J101" s="81">
        <v>-0.21529999999999999</v>
      </c>
      <c r="K101" s="81">
        <v>-4.0000000000000002E-4</v>
      </c>
    </row>
    <row r="102" spans="2:11">
      <c r="B102" s="80" t="s">
        <v>648</v>
      </c>
      <c r="C102" s="16"/>
      <c r="D102" s="16"/>
      <c r="G102" s="82">
        <v>7998.53</v>
      </c>
      <c r="I102" s="82">
        <v>-4.2260316849999997</v>
      </c>
      <c r="J102" s="81">
        <v>-0.21529999999999999</v>
      </c>
      <c r="K102" s="81">
        <v>-4.0000000000000002E-4</v>
      </c>
    </row>
    <row r="103" spans="2:11">
      <c r="B103" t="s">
        <v>844</v>
      </c>
      <c r="C103" t="s">
        <v>845</v>
      </c>
      <c r="D103" t="s">
        <v>846</v>
      </c>
      <c r="E103" t="s">
        <v>102</v>
      </c>
      <c r="F103" t="s">
        <v>251</v>
      </c>
      <c r="G103" s="78">
        <v>1456.16</v>
      </c>
      <c r="H103" s="78">
        <v>-80.2</v>
      </c>
      <c r="I103" s="78">
        <v>-1.16784032</v>
      </c>
      <c r="J103" s="79">
        <v>-5.9499999999999997E-2</v>
      </c>
      <c r="K103" s="79">
        <v>-1E-4</v>
      </c>
    </row>
    <row r="104" spans="2:11">
      <c r="B104" t="s">
        <v>847</v>
      </c>
      <c r="C104" t="s">
        <v>848</v>
      </c>
      <c r="D104" t="s">
        <v>846</v>
      </c>
      <c r="E104" t="s">
        <v>102</v>
      </c>
      <c r="F104" t="s">
        <v>698</v>
      </c>
      <c r="G104" s="78">
        <v>2901.97</v>
      </c>
      <c r="H104" s="78">
        <v>-1.05</v>
      </c>
      <c r="I104" s="78">
        <v>-3.0470685000000001E-2</v>
      </c>
      <c r="J104" s="79">
        <v>-1.6000000000000001E-3</v>
      </c>
      <c r="K104" s="79">
        <v>0</v>
      </c>
    </row>
    <row r="105" spans="2:11">
      <c r="B105" t="s">
        <v>849</v>
      </c>
      <c r="C105" t="s">
        <v>850</v>
      </c>
      <c r="D105" t="s">
        <v>846</v>
      </c>
      <c r="E105" t="s">
        <v>102</v>
      </c>
      <c r="F105" t="s">
        <v>251</v>
      </c>
      <c r="G105" s="78">
        <v>3640.4</v>
      </c>
      <c r="H105" s="78">
        <v>-83.17</v>
      </c>
      <c r="I105" s="78">
        <v>-3.0277206799999998</v>
      </c>
      <c r="J105" s="79">
        <v>-0.1542</v>
      </c>
      <c r="K105" s="79">
        <v>-2.9999999999999997E-4</v>
      </c>
    </row>
    <row r="106" spans="2:11">
      <c r="B106" s="80" t="s">
        <v>660</v>
      </c>
      <c r="C106" s="16"/>
      <c r="D106" s="16"/>
      <c r="G106" s="82">
        <v>0</v>
      </c>
      <c r="I106" s="82">
        <v>0</v>
      </c>
      <c r="J106" s="81">
        <v>0</v>
      </c>
      <c r="K106" s="81">
        <v>0</v>
      </c>
    </row>
    <row r="107" spans="2:11">
      <c r="B107" t="s">
        <v>214</v>
      </c>
      <c r="C107" t="s">
        <v>214</v>
      </c>
      <c r="D107" t="s">
        <v>214</v>
      </c>
      <c r="E107" t="s">
        <v>214</v>
      </c>
      <c r="G107" s="78">
        <v>0</v>
      </c>
      <c r="H107" s="78">
        <v>0</v>
      </c>
      <c r="I107" s="78">
        <v>0</v>
      </c>
      <c r="J107" s="79">
        <v>0</v>
      </c>
      <c r="K107" s="79">
        <v>0</v>
      </c>
    </row>
    <row r="108" spans="2:11">
      <c r="B108" s="80" t="s">
        <v>650</v>
      </c>
      <c r="C108" s="16"/>
      <c r="D108" s="16"/>
      <c r="G108" s="82">
        <v>0</v>
      </c>
      <c r="I108" s="82">
        <v>0</v>
      </c>
      <c r="J108" s="81">
        <v>0</v>
      </c>
      <c r="K108" s="81">
        <v>0</v>
      </c>
    </row>
    <row r="109" spans="2:11">
      <c r="B109" t="s">
        <v>214</v>
      </c>
      <c r="C109" t="s">
        <v>214</v>
      </c>
      <c r="D109" t="s">
        <v>214</v>
      </c>
      <c r="E109" t="s">
        <v>214</v>
      </c>
      <c r="G109" s="78">
        <v>0</v>
      </c>
      <c r="H109" s="78">
        <v>0</v>
      </c>
      <c r="I109" s="78">
        <v>0</v>
      </c>
      <c r="J109" s="79">
        <v>0</v>
      </c>
      <c r="K109" s="79">
        <v>0</v>
      </c>
    </row>
    <row r="110" spans="2:11">
      <c r="B110" s="80" t="s">
        <v>281</v>
      </c>
      <c r="C110" s="16"/>
      <c r="D110" s="16"/>
      <c r="G110" s="82">
        <v>0</v>
      </c>
      <c r="I110" s="82">
        <v>0</v>
      </c>
      <c r="J110" s="81">
        <v>0</v>
      </c>
      <c r="K110" s="81">
        <v>0</v>
      </c>
    </row>
    <row r="111" spans="2:11">
      <c r="B111" t="s">
        <v>214</v>
      </c>
      <c r="C111" t="s">
        <v>214</v>
      </c>
      <c r="D111" t="s">
        <v>214</v>
      </c>
      <c r="E111" t="s">
        <v>214</v>
      </c>
      <c r="G111" s="78">
        <v>0</v>
      </c>
      <c r="H111" s="78">
        <v>0</v>
      </c>
      <c r="I111" s="78">
        <v>0</v>
      </c>
      <c r="J111" s="79">
        <v>0</v>
      </c>
      <c r="K111" s="79">
        <v>0</v>
      </c>
    </row>
    <row r="112" spans="2:11">
      <c r="B112" t="s">
        <v>229</v>
      </c>
      <c r="C112" s="16"/>
      <c r="D112" s="16"/>
    </row>
    <row r="113" spans="2:4">
      <c r="B113" t="s">
        <v>273</v>
      </c>
      <c r="C113" s="16"/>
      <c r="D113" s="16"/>
    </row>
    <row r="114" spans="2:4">
      <c r="B114" t="s">
        <v>274</v>
      </c>
      <c r="C114" s="16"/>
      <c r="D114" s="16"/>
    </row>
    <row r="115" spans="2:4">
      <c r="B115" t="s">
        <v>275</v>
      </c>
      <c r="C115" s="16"/>
      <c r="D115" s="16"/>
    </row>
    <row r="116" spans="2:4">
      <c r="C116" s="16"/>
      <c r="D116" s="16"/>
    </row>
    <row r="117" spans="2:4">
      <c r="C117" s="16"/>
      <c r="D117" s="16"/>
    </row>
    <row r="118" spans="2:4">
      <c r="C118" s="16"/>
      <c r="D118" s="16"/>
    </row>
    <row r="119" spans="2:4">
      <c r="C119" s="16"/>
      <c r="D119" s="16"/>
    </row>
    <row r="120" spans="2:4">
      <c r="C120" s="16"/>
      <c r="D120" s="16"/>
    </row>
    <row r="121" spans="2:4">
      <c r="C121" s="16"/>
      <c r="D121" s="16"/>
    </row>
    <row r="122" spans="2:4">
      <c r="C122" s="16"/>
      <c r="D122" s="16"/>
    </row>
    <row r="123" spans="2:4">
      <c r="C123" s="16"/>
      <c r="D123" s="16"/>
    </row>
    <row r="124" spans="2:4">
      <c r="C124" s="16"/>
      <c r="D124" s="16"/>
    </row>
    <row r="125" spans="2:4">
      <c r="C125" s="16"/>
      <c r="D125" s="16"/>
    </row>
    <row r="126" spans="2:4">
      <c r="C126" s="16"/>
      <c r="D126" s="16"/>
    </row>
    <row r="127" spans="2:4">
      <c r="C127" s="16"/>
      <c r="D127" s="16"/>
    </row>
    <row r="128" spans="2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43921</v>
      </c>
    </row>
    <row r="2" spans="2:78" s="1" customFormat="1">
      <c r="B2" s="2" t="s">
        <v>1</v>
      </c>
      <c r="C2" s="12" t="s">
        <v>876</v>
      </c>
    </row>
    <row r="3" spans="2:78" s="1" customFormat="1">
      <c r="B3" s="2" t="s">
        <v>2</v>
      </c>
      <c r="C3" s="84" t="s">
        <v>877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668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669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670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671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672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673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674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668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669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670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671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672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673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674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876</v>
      </c>
    </row>
    <row r="3" spans="2:60" s="1" customFormat="1">
      <c r="B3" s="2" t="s">
        <v>2</v>
      </c>
      <c r="C3" s="84" t="s">
        <v>877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851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214</v>
      </c>
      <c r="D14" t="s">
        <v>214</v>
      </c>
      <c r="F14" t="s">
        <v>214</v>
      </c>
      <c r="I14" s="78">
        <v>0</v>
      </c>
      <c r="J14" t="s">
        <v>214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852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214</v>
      </c>
      <c r="D16" t="s">
        <v>214</v>
      </c>
      <c r="F16" t="s">
        <v>214</v>
      </c>
      <c r="I16" s="78">
        <v>0</v>
      </c>
      <c r="J16" t="s">
        <v>214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853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214</v>
      </c>
      <c r="D18" t="s">
        <v>214</v>
      </c>
      <c r="F18" t="s">
        <v>214</v>
      </c>
      <c r="I18" s="78">
        <v>0</v>
      </c>
      <c r="J18" t="s">
        <v>214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854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214</v>
      </c>
      <c r="D20" t="s">
        <v>214</v>
      </c>
      <c r="F20" t="s">
        <v>214</v>
      </c>
      <c r="I20" s="78">
        <v>0</v>
      </c>
      <c r="J20" t="s">
        <v>214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855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214</v>
      </c>
      <c r="D22" t="s">
        <v>214</v>
      </c>
      <c r="F22" t="s">
        <v>214</v>
      </c>
      <c r="I22" s="78">
        <v>0</v>
      </c>
      <c r="J22" t="s">
        <v>214</v>
      </c>
      <c r="K22" t="s">
        <v>214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856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857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214</v>
      </c>
      <c r="D25" t="s">
        <v>214</v>
      </c>
      <c r="F25" t="s">
        <v>214</v>
      </c>
      <c r="I25" s="78">
        <v>0</v>
      </c>
      <c r="J25" t="s">
        <v>214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858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214</v>
      </c>
      <c r="D27" t="s">
        <v>214</v>
      </c>
      <c r="F27" t="s">
        <v>214</v>
      </c>
      <c r="I27" s="78">
        <v>0</v>
      </c>
      <c r="J27" t="s">
        <v>214</v>
      </c>
      <c r="K27" t="s">
        <v>214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859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214</v>
      </c>
      <c r="D29" t="s">
        <v>214</v>
      </c>
      <c r="F29" t="s">
        <v>214</v>
      </c>
      <c r="I29" s="78">
        <v>0</v>
      </c>
      <c r="J29" t="s">
        <v>214</v>
      </c>
      <c r="K29" t="s">
        <v>214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860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214</v>
      </c>
      <c r="D31" t="s">
        <v>214</v>
      </c>
      <c r="F31" t="s">
        <v>214</v>
      </c>
      <c r="I31" s="78">
        <v>0</v>
      </c>
      <c r="J31" t="s">
        <v>214</v>
      </c>
      <c r="K31" t="s">
        <v>214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861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214</v>
      </c>
      <c r="D34" t="s">
        <v>214</v>
      </c>
      <c r="F34" t="s">
        <v>214</v>
      </c>
      <c r="I34" s="78">
        <v>0</v>
      </c>
      <c r="J34" t="s">
        <v>214</v>
      </c>
      <c r="K34" t="s">
        <v>214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853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214</v>
      </c>
      <c r="D36" t="s">
        <v>214</v>
      </c>
      <c r="F36" t="s">
        <v>214</v>
      </c>
      <c r="I36" s="78">
        <v>0</v>
      </c>
      <c r="J36" t="s">
        <v>214</v>
      </c>
      <c r="K36" t="s">
        <v>214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854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214</v>
      </c>
      <c r="D38" t="s">
        <v>214</v>
      </c>
      <c r="F38" t="s">
        <v>214</v>
      </c>
      <c r="I38" s="78">
        <v>0</v>
      </c>
      <c r="J38" t="s">
        <v>214</v>
      </c>
      <c r="K38" t="s">
        <v>214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860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214</v>
      </c>
      <c r="D40" t="s">
        <v>214</v>
      </c>
      <c r="F40" t="s">
        <v>214</v>
      </c>
      <c r="I40" s="78">
        <v>0</v>
      </c>
      <c r="J40" t="s">
        <v>214</v>
      </c>
      <c r="K40" t="s">
        <v>214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43921</v>
      </c>
    </row>
    <row r="2" spans="2:64" s="1" customFormat="1">
      <c r="B2" s="2" t="s">
        <v>1</v>
      </c>
      <c r="C2" s="12" t="s">
        <v>876</v>
      </c>
    </row>
    <row r="3" spans="2:64" s="1" customFormat="1">
      <c r="B3" s="2" t="s">
        <v>2</v>
      </c>
      <c r="C3" s="84" t="s">
        <v>877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680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214</v>
      </c>
      <c r="C14" t="s">
        <v>214</v>
      </c>
      <c r="E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681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862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863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876</v>
      </c>
    </row>
    <row r="3" spans="2:55" s="1" customFormat="1">
      <c r="B3" s="2" t="s">
        <v>2</v>
      </c>
      <c r="C3" s="84" t="s">
        <v>877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864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214</v>
      </c>
      <c r="E14" s="79">
        <v>0</v>
      </c>
      <c r="F14" t="s">
        <v>214</v>
      </c>
      <c r="G14" s="78">
        <v>0</v>
      </c>
      <c r="H14" s="79">
        <v>0</v>
      </c>
      <c r="I14" s="79">
        <v>0</v>
      </c>
    </row>
    <row r="15" spans="2:55">
      <c r="B15" s="80" t="s">
        <v>865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214</v>
      </c>
      <c r="E16" s="79">
        <v>0</v>
      </c>
      <c r="F16" t="s">
        <v>214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864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214</v>
      </c>
      <c r="E19" s="79">
        <v>0</v>
      </c>
      <c r="F19" t="s">
        <v>214</v>
      </c>
      <c r="G19" s="78">
        <v>0</v>
      </c>
      <c r="H19" s="79">
        <v>0</v>
      </c>
      <c r="I19" s="79">
        <v>0</v>
      </c>
    </row>
    <row r="20" spans="2:9">
      <c r="B20" s="80" t="s">
        <v>865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214</v>
      </c>
      <c r="E21" s="79">
        <v>0</v>
      </c>
      <c r="F21" t="s">
        <v>214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876</v>
      </c>
    </row>
    <row r="3" spans="2:60" s="1" customFormat="1">
      <c r="B3" s="2" t="s">
        <v>2</v>
      </c>
      <c r="C3" s="84" t="s">
        <v>877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214</v>
      </c>
      <c r="D13" t="s">
        <v>214</v>
      </c>
      <c r="E13" s="19"/>
      <c r="F13" s="79">
        <v>0</v>
      </c>
      <c r="G13" t="s">
        <v>214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876</v>
      </c>
    </row>
    <row r="3" spans="2:60" s="1" customFormat="1">
      <c r="B3" s="2" t="s">
        <v>2</v>
      </c>
      <c r="C3" s="84" t="s">
        <v>877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197.55061839999999</v>
      </c>
      <c r="J11" s="77">
        <v>1</v>
      </c>
      <c r="K11" s="77">
        <v>2.0299999999999999E-2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197.55061839999999</v>
      </c>
      <c r="J12" s="81">
        <v>1</v>
      </c>
      <c r="K12" s="81">
        <v>2.0299999999999999E-2</v>
      </c>
    </row>
    <row r="13" spans="2:60">
      <c r="B13" t="s">
        <v>866</v>
      </c>
      <c r="C13" t="s">
        <v>867</v>
      </c>
      <c r="D13" t="s">
        <v>214</v>
      </c>
      <c r="E13" t="s">
        <v>215</v>
      </c>
      <c r="F13" s="79">
        <v>0</v>
      </c>
      <c r="G13" t="s">
        <v>102</v>
      </c>
      <c r="H13" s="79">
        <v>0</v>
      </c>
      <c r="I13" s="78">
        <v>-4.4782400000000004</v>
      </c>
      <c r="J13" s="79">
        <v>-2.2700000000000001E-2</v>
      </c>
      <c r="K13" s="79">
        <v>-5.0000000000000001E-4</v>
      </c>
    </row>
    <row r="14" spans="2:60">
      <c r="B14" t="s">
        <v>868</v>
      </c>
      <c r="C14" t="s">
        <v>869</v>
      </c>
      <c r="D14" t="s">
        <v>214</v>
      </c>
      <c r="E14" t="s">
        <v>215</v>
      </c>
      <c r="F14" s="79">
        <v>0</v>
      </c>
      <c r="G14" t="s">
        <v>102</v>
      </c>
      <c r="H14" s="79">
        <v>0</v>
      </c>
      <c r="I14" s="78">
        <v>-2.0000000000000002E-5</v>
      </c>
      <c r="J14" s="79">
        <v>0</v>
      </c>
      <c r="K14" s="79">
        <v>0</v>
      </c>
    </row>
    <row r="15" spans="2:60">
      <c r="B15" t="s">
        <v>870</v>
      </c>
      <c r="C15" t="s">
        <v>871</v>
      </c>
      <c r="D15" t="s">
        <v>214</v>
      </c>
      <c r="E15" t="s">
        <v>215</v>
      </c>
      <c r="F15" s="79">
        <v>0</v>
      </c>
      <c r="G15" t="s">
        <v>102</v>
      </c>
      <c r="H15" s="79">
        <v>0</v>
      </c>
      <c r="I15" s="78">
        <v>-8.0677400000000006</v>
      </c>
      <c r="J15" s="79">
        <v>-4.0800000000000003E-2</v>
      </c>
      <c r="K15" s="79">
        <v>-8.0000000000000004E-4</v>
      </c>
    </row>
    <row r="16" spans="2:60">
      <c r="B16" t="s">
        <v>872</v>
      </c>
      <c r="C16" t="s">
        <v>873</v>
      </c>
      <c r="D16" t="s">
        <v>214</v>
      </c>
      <c r="E16" t="s">
        <v>215</v>
      </c>
      <c r="F16" s="79">
        <v>0</v>
      </c>
      <c r="G16" t="s">
        <v>106</v>
      </c>
      <c r="H16" s="79">
        <v>0</v>
      </c>
      <c r="I16" s="78">
        <v>210.9672884</v>
      </c>
      <c r="J16" s="79">
        <v>1.0679000000000001</v>
      </c>
      <c r="K16" s="79">
        <v>2.1700000000000001E-2</v>
      </c>
    </row>
    <row r="17" spans="2:11">
      <c r="B17" t="s">
        <v>874</v>
      </c>
      <c r="C17" t="s">
        <v>875</v>
      </c>
      <c r="D17" t="s">
        <v>214</v>
      </c>
      <c r="E17" t="s">
        <v>215</v>
      </c>
      <c r="F17" s="79">
        <v>0</v>
      </c>
      <c r="G17" t="s">
        <v>102</v>
      </c>
      <c r="H17" s="79">
        <v>0</v>
      </c>
      <c r="I17" s="78">
        <v>-0.87067000000000005</v>
      </c>
      <c r="J17" s="79">
        <v>-4.4000000000000003E-3</v>
      </c>
      <c r="K17" s="79">
        <v>-1E-4</v>
      </c>
    </row>
    <row r="18" spans="2:11">
      <c r="B18" s="80" t="s">
        <v>227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214</v>
      </c>
      <c r="C19" t="s">
        <v>214</v>
      </c>
      <c r="D19" t="s">
        <v>214</v>
      </c>
      <c r="E19" s="19"/>
      <c r="F19" s="79">
        <v>0</v>
      </c>
      <c r="G19" t="s">
        <v>214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43921</v>
      </c>
    </row>
    <row r="2" spans="2:17" s="1" customFormat="1">
      <c r="B2" s="2" t="s">
        <v>1</v>
      </c>
      <c r="C2" s="12" t="s">
        <v>876</v>
      </c>
    </row>
    <row r="3" spans="2:17" s="1" customFormat="1">
      <c r="B3" s="2" t="s">
        <v>2</v>
      </c>
      <c r="C3" s="84" t="s">
        <v>877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4" t="s">
        <v>169</v>
      </c>
      <c r="C7" s="105"/>
      <c r="D7" s="105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214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214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876</v>
      </c>
    </row>
    <row r="3" spans="2:18" s="1" customFormat="1">
      <c r="B3" s="2" t="s">
        <v>2</v>
      </c>
      <c r="C3" s="84" t="s">
        <v>877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876</v>
      </c>
    </row>
    <row r="3" spans="2:18" s="1" customFormat="1">
      <c r="B3" s="2" t="s">
        <v>2</v>
      </c>
      <c r="C3" s="84" t="s">
        <v>877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680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681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43921</v>
      </c>
    </row>
    <row r="2" spans="2:53" s="1" customFormat="1">
      <c r="B2" s="2" t="s">
        <v>1</v>
      </c>
      <c r="C2" s="12" t="s">
        <v>876</v>
      </c>
    </row>
    <row r="3" spans="2:53" s="1" customFormat="1">
      <c r="B3" s="2" t="s">
        <v>2</v>
      </c>
      <c r="C3" s="84" t="s">
        <v>877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1.85</v>
      </c>
      <c r="I11" s="7"/>
      <c r="J11" s="7"/>
      <c r="K11" s="77">
        <v>1.4E-3</v>
      </c>
      <c r="L11" s="76">
        <v>332006.08</v>
      </c>
      <c r="M11" s="7"/>
      <c r="N11" s="76">
        <v>0</v>
      </c>
      <c r="O11" s="76">
        <v>1211.4984616710001</v>
      </c>
      <c r="P11" s="7"/>
      <c r="Q11" s="77">
        <v>1</v>
      </c>
      <c r="R11" s="77">
        <v>0.1246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0.5</v>
      </c>
      <c r="K12" s="81">
        <v>2.5000000000000001E-3</v>
      </c>
      <c r="L12" s="82">
        <v>6.08</v>
      </c>
      <c r="N12" s="82">
        <v>0</v>
      </c>
      <c r="O12" s="82">
        <v>6.0731409999999998E-3</v>
      </c>
      <c r="Q12" s="81">
        <v>0</v>
      </c>
      <c r="R12" s="81">
        <v>0</v>
      </c>
    </row>
    <row r="13" spans="2:53">
      <c r="B13" s="80" t="s">
        <v>230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214</v>
      </c>
      <c r="C15" t="s">
        <v>214</v>
      </c>
      <c r="D15" s="16"/>
      <c r="E15" t="s">
        <v>214</v>
      </c>
      <c r="H15" s="78">
        <v>0</v>
      </c>
      <c r="I15" t="s">
        <v>214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232</v>
      </c>
      <c r="C16" s="16"/>
      <c r="D16" s="16"/>
      <c r="H16" s="82">
        <v>0.5</v>
      </c>
      <c r="K16" s="81">
        <v>2.5000000000000001E-3</v>
      </c>
      <c r="L16" s="82">
        <v>6.08</v>
      </c>
      <c r="N16" s="82">
        <v>0</v>
      </c>
      <c r="O16" s="82">
        <v>6.0731409999999998E-3</v>
      </c>
      <c r="Q16" s="81">
        <v>0</v>
      </c>
      <c r="R16" s="81">
        <v>0</v>
      </c>
    </row>
    <row r="17" spans="2:18">
      <c r="B17" s="80" t="s">
        <v>233</v>
      </c>
      <c r="C17" s="16"/>
      <c r="D17" s="16"/>
      <c r="H17" s="82">
        <v>0.5</v>
      </c>
      <c r="K17" s="81">
        <v>2.5000000000000001E-3</v>
      </c>
      <c r="L17" s="82">
        <v>6.08</v>
      </c>
      <c r="N17" s="82">
        <v>0</v>
      </c>
      <c r="O17" s="82">
        <v>6.0731409999999998E-3</v>
      </c>
      <c r="Q17" s="81">
        <v>0</v>
      </c>
      <c r="R17" s="81">
        <v>0</v>
      </c>
    </row>
    <row r="18" spans="2:18">
      <c r="B18" t="s">
        <v>234</v>
      </c>
      <c r="C18" t="s">
        <v>235</v>
      </c>
      <c r="D18" t="s">
        <v>100</v>
      </c>
      <c r="E18" t="s">
        <v>236</v>
      </c>
      <c r="G18" t="s">
        <v>237</v>
      </c>
      <c r="H18" s="78">
        <v>0.02</v>
      </c>
      <c r="I18" t="s">
        <v>102</v>
      </c>
      <c r="J18" s="79">
        <v>0</v>
      </c>
      <c r="K18" s="79">
        <v>5.1999999999999998E-3</v>
      </c>
      <c r="L18" s="78">
        <v>0.55000000000000004</v>
      </c>
      <c r="M18" s="78">
        <v>99.99</v>
      </c>
      <c r="N18" s="78">
        <v>0</v>
      </c>
      <c r="O18" s="78">
        <v>5.4994500000000003E-4</v>
      </c>
      <c r="P18" s="79">
        <v>0</v>
      </c>
      <c r="Q18" s="79">
        <v>0</v>
      </c>
      <c r="R18" s="79">
        <v>0</v>
      </c>
    </row>
    <row r="19" spans="2:18">
      <c r="B19" t="s">
        <v>238</v>
      </c>
      <c r="C19" t="s">
        <v>239</v>
      </c>
      <c r="D19" t="s">
        <v>100</v>
      </c>
      <c r="E19" t="s">
        <v>236</v>
      </c>
      <c r="G19" t="s">
        <v>240</v>
      </c>
      <c r="H19" s="78">
        <v>0.54</v>
      </c>
      <c r="I19" t="s">
        <v>102</v>
      </c>
      <c r="J19" s="79">
        <v>0</v>
      </c>
      <c r="K19" s="79">
        <v>2.2000000000000001E-3</v>
      </c>
      <c r="L19" s="78">
        <v>1.53</v>
      </c>
      <c r="M19" s="78">
        <v>99.88</v>
      </c>
      <c r="N19" s="78">
        <v>0</v>
      </c>
      <c r="O19" s="78">
        <v>1.528164E-3</v>
      </c>
      <c r="P19" s="79">
        <v>0</v>
      </c>
      <c r="Q19" s="79">
        <v>0</v>
      </c>
      <c r="R19" s="79">
        <v>0</v>
      </c>
    </row>
    <row r="20" spans="2:18">
      <c r="B20" t="s">
        <v>241</v>
      </c>
      <c r="C20" t="s">
        <v>242</v>
      </c>
      <c r="D20" t="s">
        <v>100</v>
      </c>
      <c r="E20" t="s">
        <v>236</v>
      </c>
      <c r="G20" t="s">
        <v>243</v>
      </c>
      <c r="H20" s="78">
        <v>0.77</v>
      </c>
      <c r="I20" t="s">
        <v>102</v>
      </c>
      <c r="J20" s="79">
        <v>0</v>
      </c>
      <c r="K20" s="79">
        <v>2.5999999999999999E-3</v>
      </c>
      <c r="L20" s="78">
        <v>0.6</v>
      </c>
      <c r="M20" s="78">
        <v>99.8</v>
      </c>
      <c r="N20" s="78">
        <v>0</v>
      </c>
      <c r="O20" s="78">
        <v>5.9880000000000003E-4</v>
      </c>
      <c r="P20" s="79">
        <v>0</v>
      </c>
      <c r="Q20" s="79">
        <v>0</v>
      </c>
      <c r="R20" s="79">
        <v>0</v>
      </c>
    </row>
    <row r="21" spans="2:18">
      <c r="B21" t="s">
        <v>244</v>
      </c>
      <c r="C21" t="s">
        <v>245</v>
      </c>
      <c r="D21" t="s">
        <v>100</v>
      </c>
      <c r="E21" t="s">
        <v>236</v>
      </c>
      <c r="G21" t="s">
        <v>246</v>
      </c>
      <c r="H21" s="78">
        <v>0.59</v>
      </c>
      <c r="I21" t="s">
        <v>102</v>
      </c>
      <c r="J21" s="79">
        <v>0</v>
      </c>
      <c r="K21" s="79">
        <v>2.2000000000000001E-3</v>
      </c>
      <c r="L21" s="78">
        <v>0.94</v>
      </c>
      <c r="M21" s="78">
        <v>99.87</v>
      </c>
      <c r="N21" s="78">
        <v>0</v>
      </c>
      <c r="O21" s="78">
        <v>9.3877800000000003E-4</v>
      </c>
      <c r="P21" s="79">
        <v>0</v>
      </c>
      <c r="Q21" s="79">
        <v>0</v>
      </c>
      <c r="R21" s="79">
        <v>0</v>
      </c>
    </row>
    <row r="22" spans="2:18">
      <c r="B22" t="s">
        <v>247</v>
      </c>
      <c r="C22" t="s">
        <v>248</v>
      </c>
      <c r="D22" t="s">
        <v>100</v>
      </c>
      <c r="E22" t="s">
        <v>236</v>
      </c>
      <c r="G22" t="s">
        <v>243</v>
      </c>
      <c r="H22" s="78">
        <v>0.67</v>
      </c>
      <c r="I22" t="s">
        <v>102</v>
      </c>
      <c r="J22" s="79">
        <v>0</v>
      </c>
      <c r="K22" s="79">
        <v>2.2000000000000001E-3</v>
      </c>
      <c r="L22" s="78">
        <v>0.62</v>
      </c>
      <c r="M22" s="78">
        <v>99.85</v>
      </c>
      <c r="N22" s="78">
        <v>0</v>
      </c>
      <c r="O22" s="78">
        <v>6.1906999999999999E-4</v>
      </c>
      <c r="P22" s="79">
        <v>0</v>
      </c>
      <c r="Q22" s="79">
        <v>0</v>
      </c>
      <c r="R22" s="79">
        <v>0</v>
      </c>
    </row>
    <row r="23" spans="2:18">
      <c r="B23" t="s">
        <v>249</v>
      </c>
      <c r="C23" t="s">
        <v>250</v>
      </c>
      <c r="D23" t="s">
        <v>100</v>
      </c>
      <c r="E23" t="s">
        <v>236</v>
      </c>
      <c r="G23" t="s">
        <v>251</v>
      </c>
      <c r="H23" s="78">
        <v>0.84</v>
      </c>
      <c r="I23" t="s">
        <v>102</v>
      </c>
      <c r="J23" s="79">
        <v>0</v>
      </c>
      <c r="K23" s="79">
        <v>2.0999999999999999E-3</v>
      </c>
      <c r="L23" s="78">
        <v>0.12</v>
      </c>
      <c r="M23" s="78">
        <v>99.82</v>
      </c>
      <c r="N23" s="78">
        <v>0</v>
      </c>
      <c r="O23" s="78">
        <v>1.19784E-4</v>
      </c>
      <c r="P23" s="79">
        <v>0</v>
      </c>
      <c r="Q23" s="79">
        <v>0</v>
      </c>
      <c r="R23" s="79">
        <v>0</v>
      </c>
    </row>
    <row r="24" spans="2:18">
      <c r="B24" t="s">
        <v>252</v>
      </c>
      <c r="C24" t="s">
        <v>253</v>
      </c>
      <c r="D24" t="s">
        <v>100</v>
      </c>
      <c r="E24" t="s">
        <v>236</v>
      </c>
      <c r="G24" t="s">
        <v>237</v>
      </c>
      <c r="H24" s="78">
        <v>0.1</v>
      </c>
      <c r="I24" t="s">
        <v>102</v>
      </c>
      <c r="J24" s="79">
        <v>0</v>
      </c>
      <c r="K24" s="79">
        <v>2.0999999999999999E-3</v>
      </c>
      <c r="L24" s="78">
        <v>7.0000000000000007E-2</v>
      </c>
      <c r="M24" s="78">
        <v>99.98</v>
      </c>
      <c r="N24" s="78">
        <v>0</v>
      </c>
      <c r="O24" s="78">
        <v>6.9986000000000004E-5</v>
      </c>
      <c r="P24" s="79">
        <v>0</v>
      </c>
      <c r="Q24" s="79">
        <v>0</v>
      </c>
      <c r="R24" s="79">
        <v>0</v>
      </c>
    </row>
    <row r="25" spans="2:18">
      <c r="B25" t="s">
        <v>254</v>
      </c>
      <c r="C25" t="s">
        <v>255</v>
      </c>
      <c r="D25" t="s">
        <v>100</v>
      </c>
      <c r="E25" t="s">
        <v>236</v>
      </c>
      <c r="G25" t="s">
        <v>237</v>
      </c>
      <c r="H25" s="78">
        <v>0.17</v>
      </c>
      <c r="I25" t="s">
        <v>102</v>
      </c>
      <c r="J25" s="79">
        <v>0</v>
      </c>
      <c r="K25" s="79">
        <v>2.3E-3</v>
      </c>
      <c r="L25" s="78">
        <v>0.16</v>
      </c>
      <c r="M25" s="78">
        <v>99.96</v>
      </c>
      <c r="N25" s="78">
        <v>0</v>
      </c>
      <c r="O25" s="78">
        <v>1.5993600000000001E-4</v>
      </c>
      <c r="P25" s="79">
        <v>0</v>
      </c>
      <c r="Q25" s="79">
        <v>0</v>
      </c>
      <c r="R25" s="79">
        <v>0</v>
      </c>
    </row>
    <row r="26" spans="2:18">
      <c r="B26" t="s">
        <v>256</v>
      </c>
      <c r="C26" t="s">
        <v>257</v>
      </c>
      <c r="D26" t="s">
        <v>100</v>
      </c>
      <c r="E26" t="s">
        <v>236</v>
      </c>
      <c r="G26" t="s">
        <v>258</v>
      </c>
      <c r="H26" s="78">
        <v>0.35</v>
      </c>
      <c r="I26" t="s">
        <v>102</v>
      </c>
      <c r="J26" s="79">
        <v>0</v>
      </c>
      <c r="K26" s="79">
        <v>2.3E-3</v>
      </c>
      <c r="L26" s="78">
        <v>0.19</v>
      </c>
      <c r="M26" s="78">
        <v>99.92</v>
      </c>
      <c r="N26" s="78">
        <v>0</v>
      </c>
      <c r="O26" s="78">
        <v>1.89848E-4</v>
      </c>
      <c r="P26" s="79">
        <v>0</v>
      </c>
      <c r="Q26" s="79">
        <v>0</v>
      </c>
      <c r="R26" s="79">
        <v>0</v>
      </c>
    </row>
    <row r="27" spans="2:18">
      <c r="B27" t="s">
        <v>259</v>
      </c>
      <c r="C27" t="s">
        <v>260</v>
      </c>
      <c r="D27" t="s">
        <v>100</v>
      </c>
      <c r="E27" t="s">
        <v>236</v>
      </c>
      <c r="G27" t="s">
        <v>261</v>
      </c>
      <c r="H27" s="78">
        <v>0.42</v>
      </c>
      <c r="I27" t="s">
        <v>102</v>
      </c>
      <c r="J27" s="79">
        <v>0</v>
      </c>
      <c r="K27" s="79">
        <v>2.0999999999999999E-3</v>
      </c>
      <c r="L27" s="78">
        <v>1.3</v>
      </c>
      <c r="M27" s="78">
        <v>99.91</v>
      </c>
      <c r="N27" s="78">
        <v>0</v>
      </c>
      <c r="O27" s="78">
        <v>1.2988299999999999E-3</v>
      </c>
      <c r="P27" s="79">
        <v>0</v>
      </c>
      <c r="Q27" s="79">
        <v>0</v>
      </c>
      <c r="R27" s="79">
        <v>0</v>
      </c>
    </row>
    <row r="28" spans="2:18">
      <c r="B28" s="80" t="s">
        <v>262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214</v>
      </c>
      <c r="C29" t="s">
        <v>214</v>
      </c>
      <c r="D29" s="16"/>
      <c r="E29" t="s">
        <v>214</v>
      </c>
      <c r="H29" s="78">
        <v>0</v>
      </c>
      <c r="I29" t="s">
        <v>214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263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214</v>
      </c>
      <c r="C31" t="s">
        <v>214</v>
      </c>
      <c r="D31" s="16"/>
      <c r="E31" t="s">
        <v>214</v>
      </c>
      <c r="H31" s="78">
        <v>0</v>
      </c>
      <c r="I31" t="s">
        <v>214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227</v>
      </c>
      <c r="C34" s="16"/>
      <c r="D34" s="16"/>
      <c r="H34" s="82">
        <v>1.85</v>
      </c>
      <c r="K34" s="81">
        <v>1.4E-3</v>
      </c>
      <c r="L34" s="82">
        <v>332000</v>
      </c>
      <c r="N34" s="82">
        <v>0</v>
      </c>
      <c r="O34" s="82">
        <v>1211.49238853</v>
      </c>
      <c r="Q34" s="81">
        <v>1</v>
      </c>
      <c r="R34" s="81">
        <v>0.1246</v>
      </c>
    </row>
    <row r="35" spans="2:18">
      <c r="B35" s="80" t="s">
        <v>265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214</v>
      </c>
      <c r="C36" t="s">
        <v>214</v>
      </c>
      <c r="D36" s="16"/>
      <c r="E36" t="s">
        <v>214</v>
      </c>
      <c r="H36" s="78">
        <v>0</v>
      </c>
      <c r="I36" t="s">
        <v>214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266</v>
      </c>
      <c r="C37" s="16"/>
      <c r="D37" s="16"/>
      <c r="H37" s="82">
        <v>1.85</v>
      </c>
      <c r="K37" s="81">
        <v>1.4E-3</v>
      </c>
      <c r="L37" s="82">
        <v>332000</v>
      </c>
      <c r="N37" s="82">
        <v>0</v>
      </c>
      <c r="O37" s="82">
        <v>1211.49238853</v>
      </c>
      <c r="Q37" s="81">
        <v>1</v>
      </c>
      <c r="R37" s="81">
        <v>0.1246</v>
      </c>
    </row>
    <row r="38" spans="2:18">
      <c r="B38" t="s">
        <v>267</v>
      </c>
      <c r="C38" t="s">
        <v>268</v>
      </c>
      <c r="D38" t="s">
        <v>123</v>
      </c>
      <c r="E38" t="s">
        <v>209</v>
      </c>
      <c r="F38" t="s">
        <v>210</v>
      </c>
      <c r="G38" t="s">
        <v>269</v>
      </c>
      <c r="H38" s="78">
        <v>2.86</v>
      </c>
      <c r="I38" t="s">
        <v>106</v>
      </c>
      <c r="J38" s="79">
        <v>1.4999999999999999E-2</v>
      </c>
      <c r="K38" s="79">
        <v>2.3999999999999998E-3</v>
      </c>
      <c r="L38" s="78">
        <v>157200</v>
      </c>
      <c r="M38" s="78">
        <v>103.77915082697201</v>
      </c>
      <c r="N38" s="78">
        <v>0</v>
      </c>
      <c r="O38" s="78">
        <v>581.59704148150001</v>
      </c>
      <c r="P38" s="79">
        <v>4.1999999999999997E-3</v>
      </c>
      <c r="Q38" s="79">
        <v>0.48010000000000003</v>
      </c>
      <c r="R38" s="79">
        <v>5.9799999999999999E-2</v>
      </c>
    </row>
    <row r="39" spans="2:18">
      <c r="B39" t="s">
        <v>270</v>
      </c>
      <c r="C39" t="s">
        <v>271</v>
      </c>
      <c r="D39" t="s">
        <v>123</v>
      </c>
      <c r="E39" t="s">
        <v>209</v>
      </c>
      <c r="F39" t="s">
        <v>210</v>
      </c>
      <c r="G39" t="s">
        <v>272</v>
      </c>
      <c r="H39" s="78">
        <v>0.91</v>
      </c>
      <c r="I39" t="s">
        <v>106</v>
      </c>
      <c r="J39" s="79">
        <v>1.1299999999999999E-2</v>
      </c>
      <c r="K39" s="79">
        <v>5.0000000000000001E-4</v>
      </c>
      <c r="L39" s="78">
        <v>174800</v>
      </c>
      <c r="M39" s="78">
        <v>101.0805131006865</v>
      </c>
      <c r="N39" s="78">
        <v>0</v>
      </c>
      <c r="O39" s="78">
        <v>629.89534704849996</v>
      </c>
      <c r="P39" s="79">
        <v>0</v>
      </c>
      <c r="Q39" s="79">
        <v>0.51990000000000003</v>
      </c>
      <c r="R39" s="79">
        <v>6.4799999999999996E-2</v>
      </c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43921</v>
      </c>
    </row>
    <row r="2" spans="2:23" s="1" customFormat="1">
      <c r="B2" s="2" t="s">
        <v>1</v>
      </c>
      <c r="C2" s="12" t="s">
        <v>876</v>
      </c>
    </row>
    <row r="3" spans="2:23" s="1" customFormat="1">
      <c r="B3" s="2" t="s">
        <v>2</v>
      </c>
      <c r="C3" s="84" t="s">
        <v>877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680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681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43921</v>
      </c>
    </row>
    <row r="2" spans="2:68" s="1" customFormat="1">
      <c r="B2" s="2" t="s">
        <v>1</v>
      </c>
      <c r="C2" s="12" t="s">
        <v>876</v>
      </c>
    </row>
    <row r="3" spans="2:68" s="1" customFormat="1">
      <c r="B3" s="2" t="s">
        <v>2</v>
      </c>
      <c r="C3" s="84" t="s">
        <v>877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43921</v>
      </c>
    </row>
    <row r="2" spans="2:66" s="1" customFormat="1">
      <c r="B2" s="2" t="s">
        <v>1</v>
      </c>
      <c r="C2" s="12" t="s">
        <v>876</v>
      </c>
    </row>
    <row r="3" spans="2:66" s="1" customFormat="1">
      <c r="B3" s="2" t="s">
        <v>2</v>
      </c>
      <c r="C3" s="84" t="s">
        <v>877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8">
        <v>0</v>
      </c>
      <c r="L20" t="s">
        <v>214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8">
        <v>0</v>
      </c>
      <c r="L25" t="s">
        <v>214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273</v>
      </c>
      <c r="C27" s="16"/>
      <c r="D27" s="16"/>
      <c r="E27" s="16"/>
      <c r="F27" s="16"/>
    </row>
    <row r="28" spans="2:21">
      <c r="B28" t="s">
        <v>274</v>
      </c>
      <c r="C28" s="16"/>
      <c r="D28" s="16"/>
      <c r="E28" s="16"/>
      <c r="F28" s="16"/>
    </row>
    <row r="29" spans="2:21">
      <c r="B29" t="s">
        <v>275</v>
      </c>
      <c r="C29" s="16"/>
      <c r="D29" s="16"/>
      <c r="E29" s="16"/>
      <c r="F29" s="16"/>
    </row>
    <row r="30" spans="2:21">
      <c r="B30" t="s">
        <v>276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43921</v>
      </c>
    </row>
    <row r="2" spans="2:62" s="1" customFormat="1">
      <c r="B2" s="2" t="s">
        <v>1</v>
      </c>
      <c r="C2" s="12" t="s">
        <v>876</v>
      </c>
    </row>
    <row r="3" spans="2:62" s="1" customFormat="1">
      <c r="B3" s="2" t="s">
        <v>2</v>
      </c>
      <c r="C3" s="84" t="s">
        <v>877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2874.14</v>
      </c>
      <c r="J11" s="7"/>
      <c r="K11" s="76">
        <v>0.43465999999999999</v>
      </c>
      <c r="L11" s="76">
        <v>421.86082532819</v>
      </c>
      <c r="M11" s="7"/>
      <c r="N11" s="77">
        <v>1</v>
      </c>
      <c r="O11" s="77">
        <v>4.3400000000000001E-2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E21" s="16"/>
      <c r="F21" s="16"/>
      <c r="G21" s="16"/>
      <c r="I21" s="82">
        <v>2874.14</v>
      </c>
      <c r="K21" s="82">
        <v>0.43465999999999999</v>
      </c>
      <c r="L21" s="82">
        <v>421.86082532819</v>
      </c>
      <c r="N21" s="81">
        <v>1</v>
      </c>
      <c r="O21" s="81">
        <v>4.3400000000000001E-2</v>
      </c>
    </row>
    <row r="22" spans="2:15">
      <c r="B22" s="80" t="s">
        <v>279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280</v>
      </c>
      <c r="E24" s="16"/>
      <c r="F24" s="16"/>
      <c r="G24" s="16"/>
      <c r="I24" s="82">
        <v>2874.14</v>
      </c>
      <c r="K24" s="82">
        <v>0.43465999999999999</v>
      </c>
      <c r="L24" s="82">
        <v>421.86082532819</v>
      </c>
      <c r="N24" s="81">
        <v>1</v>
      </c>
      <c r="O24" s="81">
        <v>4.3400000000000001E-2</v>
      </c>
    </row>
    <row r="25" spans="2:15">
      <c r="B25" t="s">
        <v>286</v>
      </c>
      <c r="C25" t="s">
        <v>287</v>
      </c>
      <c r="D25" t="s">
        <v>288</v>
      </c>
      <c r="E25" t="s">
        <v>289</v>
      </c>
      <c r="F25" t="s">
        <v>290</v>
      </c>
      <c r="G25" t="s">
        <v>291</v>
      </c>
      <c r="H25" t="s">
        <v>201</v>
      </c>
      <c r="I25" s="78">
        <v>45.98</v>
      </c>
      <c r="J25" s="78">
        <v>1700.5</v>
      </c>
      <c r="K25" s="78">
        <v>0.13541</v>
      </c>
      <c r="L25" s="78">
        <v>3.0169870374599999</v>
      </c>
      <c r="M25" s="79">
        <v>0</v>
      </c>
      <c r="N25" s="79">
        <v>7.1999999999999998E-3</v>
      </c>
      <c r="O25" s="79">
        <v>2.9999999999999997E-4</v>
      </c>
    </row>
    <row r="26" spans="2:15">
      <c r="B26" t="s">
        <v>292</v>
      </c>
      <c r="C26" t="s">
        <v>293</v>
      </c>
      <c r="D26" t="s">
        <v>294</v>
      </c>
      <c r="E26" t="s">
        <v>289</v>
      </c>
      <c r="F26" t="s">
        <v>295</v>
      </c>
      <c r="G26" t="s">
        <v>291</v>
      </c>
      <c r="H26" t="s">
        <v>110</v>
      </c>
      <c r="I26" s="78">
        <v>13.22</v>
      </c>
      <c r="J26" s="78">
        <v>5934</v>
      </c>
      <c r="K26" s="78">
        <v>0</v>
      </c>
      <c r="L26" s="78">
        <v>3.0596870624400001</v>
      </c>
      <c r="M26" s="79">
        <v>0</v>
      </c>
      <c r="N26" s="79">
        <v>7.3000000000000001E-3</v>
      </c>
      <c r="O26" s="79">
        <v>2.9999999999999997E-4</v>
      </c>
    </row>
    <row r="27" spans="2:15">
      <c r="B27" t="s">
        <v>296</v>
      </c>
      <c r="C27" t="s">
        <v>297</v>
      </c>
      <c r="D27" t="s">
        <v>288</v>
      </c>
      <c r="E27" t="s">
        <v>289</v>
      </c>
      <c r="F27" t="s">
        <v>298</v>
      </c>
      <c r="G27" t="s">
        <v>291</v>
      </c>
      <c r="H27" t="s">
        <v>106</v>
      </c>
      <c r="I27" s="78">
        <v>15.22</v>
      </c>
      <c r="J27" s="78">
        <v>11604</v>
      </c>
      <c r="K27" s="78">
        <v>0</v>
      </c>
      <c r="L27" s="78">
        <v>6.2962491719999996</v>
      </c>
      <c r="M27" s="79">
        <v>0</v>
      </c>
      <c r="N27" s="79">
        <v>1.49E-2</v>
      </c>
      <c r="O27" s="79">
        <v>5.9999999999999995E-4</v>
      </c>
    </row>
    <row r="28" spans="2:15">
      <c r="B28" t="s">
        <v>299</v>
      </c>
      <c r="C28" t="s">
        <v>300</v>
      </c>
      <c r="D28" t="s">
        <v>288</v>
      </c>
      <c r="E28" t="s">
        <v>289</v>
      </c>
      <c r="F28" t="s">
        <v>301</v>
      </c>
      <c r="G28" t="s">
        <v>291</v>
      </c>
      <c r="H28" t="s">
        <v>110</v>
      </c>
      <c r="I28" s="78">
        <v>9.4600000000000009</v>
      </c>
      <c r="J28" s="78">
        <v>6450</v>
      </c>
      <c r="K28" s="78">
        <v>0</v>
      </c>
      <c r="L28" s="78">
        <v>2.3798460509999999</v>
      </c>
      <c r="M28" s="79">
        <v>0</v>
      </c>
      <c r="N28" s="79">
        <v>5.5999999999999999E-3</v>
      </c>
      <c r="O28" s="79">
        <v>2.0000000000000001E-4</v>
      </c>
    </row>
    <row r="29" spans="2:15">
      <c r="B29" t="s">
        <v>302</v>
      </c>
      <c r="C29" t="s">
        <v>303</v>
      </c>
      <c r="D29" t="s">
        <v>288</v>
      </c>
      <c r="E29" t="s">
        <v>289</v>
      </c>
      <c r="F29" t="s">
        <v>304</v>
      </c>
      <c r="G29" t="s">
        <v>291</v>
      </c>
      <c r="H29" t="s">
        <v>110</v>
      </c>
      <c r="I29" s="78">
        <v>36.4</v>
      </c>
      <c r="J29" s="78">
        <v>2187</v>
      </c>
      <c r="K29" s="78">
        <v>0</v>
      </c>
      <c r="L29" s="78">
        <v>3.1049040203999998</v>
      </c>
      <c r="M29" s="79">
        <v>0</v>
      </c>
      <c r="N29" s="79">
        <v>7.4000000000000003E-3</v>
      </c>
      <c r="O29" s="79">
        <v>2.9999999999999997E-4</v>
      </c>
    </row>
    <row r="30" spans="2:15">
      <c r="B30" t="s">
        <v>305</v>
      </c>
      <c r="C30" t="s">
        <v>306</v>
      </c>
      <c r="D30" t="s">
        <v>288</v>
      </c>
      <c r="E30" t="s">
        <v>289</v>
      </c>
      <c r="F30" t="s">
        <v>307</v>
      </c>
      <c r="G30" t="s">
        <v>291</v>
      </c>
      <c r="H30" t="s">
        <v>106</v>
      </c>
      <c r="I30" s="78">
        <v>9.31</v>
      </c>
      <c r="J30" s="78">
        <v>33895</v>
      </c>
      <c r="K30" s="78">
        <v>0</v>
      </c>
      <c r="L30" s="78">
        <v>11.2498013425</v>
      </c>
      <c r="M30" s="79">
        <v>0</v>
      </c>
      <c r="N30" s="79">
        <v>2.6700000000000002E-2</v>
      </c>
      <c r="O30" s="79">
        <v>1.1999999999999999E-3</v>
      </c>
    </row>
    <row r="31" spans="2:15">
      <c r="B31" t="s">
        <v>308</v>
      </c>
      <c r="C31" t="s">
        <v>309</v>
      </c>
      <c r="D31" t="s">
        <v>310</v>
      </c>
      <c r="E31" t="s">
        <v>289</v>
      </c>
      <c r="F31" t="s">
        <v>311</v>
      </c>
      <c r="G31" t="s">
        <v>291</v>
      </c>
      <c r="H31" t="s">
        <v>110</v>
      </c>
      <c r="I31" s="78">
        <v>14.65</v>
      </c>
      <c r="J31" s="78">
        <v>7596</v>
      </c>
      <c r="K31" s="78">
        <v>0</v>
      </c>
      <c r="L31" s="78">
        <v>4.3403084441999997</v>
      </c>
      <c r="M31" s="79">
        <v>0</v>
      </c>
      <c r="N31" s="79">
        <v>1.03E-2</v>
      </c>
      <c r="O31" s="79">
        <v>4.0000000000000002E-4</v>
      </c>
    </row>
    <row r="32" spans="2:15">
      <c r="B32" t="s">
        <v>312</v>
      </c>
      <c r="C32" t="s">
        <v>313</v>
      </c>
      <c r="D32" t="s">
        <v>294</v>
      </c>
      <c r="E32" t="s">
        <v>289</v>
      </c>
      <c r="F32" t="s">
        <v>314</v>
      </c>
      <c r="G32" t="s">
        <v>291</v>
      </c>
      <c r="H32" t="s">
        <v>110</v>
      </c>
      <c r="I32" s="78">
        <v>19.2</v>
      </c>
      <c r="J32" s="78">
        <v>7540</v>
      </c>
      <c r="K32" s="78">
        <v>0</v>
      </c>
      <c r="L32" s="78">
        <v>5.646386304</v>
      </c>
      <c r="M32" s="79">
        <v>0</v>
      </c>
      <c r="N32" s="79">
        <v>1.34E-2</v>
      </c>
      <c r="O32" s="79">
        <v>5.9999999999999995E-4</v>
      </c>
    </row>
    <row r="33" spans="2:15">
      <c r="B33" t="s">
        <v>315</v>
      </c>
      <c r="C33" t="s">
        <v>316</v>
      </c>
      <c r="D33" t="s">
        <v>288</v>
      </c>
      <c r="E33" t="s">
        <v>289</v>
      </c>
      <c r="F33" t="s">
        <v>317</v>
      </c>
      <c r="G33" t="s">
        <v>318</v>
      </c>
      <c r="H33" t="s">
        <v>110</v>
      </c>
      <c r="I33" s="78">
        <v>5.31</v>
      </c>
      <c r="J33" s="78">
        <v>20260</v>
      </c>
      <c r="K33" s="78">
        <v>0</v>
      </c>
      <c r="L33" s="78">
        <v>4.1959661417999996</v>
      </c>
      <c r="M33" s="79">
        <v>0</v>
      </c>
      <c r="N33" s="79">
        <v>9.9000000000000008E-3</v>
      </c>
      <c r="O33" s="79">
        <v>4.0000000000000002E-4</v>
      </c>
    </row>
    <row r="34" spans="2:15">
      <c r="B34" t="s">
        <v>319</v>
      </c>
      <c r="C34" t="s">
        <v>320</v>
      </c>
      <c r="D34" t="s">
        <v>288</v>
      </c>
      <c r="E34" t="s">
        <v>289</v>
      </c>
      <c r="F34" t="s">
        <v>321</v>
      </c>
      <c r="G34" t="s">
        <v>318</v>
      </c>
      <c r="H34" t="s">
        <v>106</v>
      </c>
      <c r="I34" s="78">
        <v>76.73</v>
      </c>
      <c r="J34" s="78">
        <v>1243</v>
      </c>
      <c r="K34" s="78">
        <v>0</v>
      </c>
      <c r="L34" s="78">
        <v>3.4001326535</v>
      </c>
      <c r="M34" s="79">
        <v>0</v>
      </c>
      <c r="N34" s="79">
        <v>8.0999999999999996E-3</v>
      </c>
      <c r="O34" s="79">
        <v>2.9999999999999997E-4</v>
      </c>
    </row>
    <row r="35" spans="2:15">
      <c r="B35" t="s">
        <v>322</v>
      </c>
      <c r="C35" t="s">
        <v>323</v>
      </c>
      <c r="D35" t="s">
        <v>288</v>
      </c>
      <c r="E35" t="s">
        <v>289</v>
      </c>
      <c r="F35" t="s">
        <v>324</v>
      </c>
      <c r="G35" t="s">
        <v>318</v>
      </c>
      <c r="H35" t="s">
        <v>106</v>
      </c>
      <c r="I35" s="78">
        <v>4.7300000000000004</v>
      </c>
      <c r="J35" s="78">
        <v>18955</v>
      </c>
      <c r="K35" s="78">
        <v>0</v>
      </c>
      <c r="L35" s="78">
        <v>3.1962773974999998</v>
      </c>
      <c r="M35" s="79">
        <v>0</v>
      </c>
      <c r="N35" s="79">
        <v>7.6E-3</v>
      </c>
      <c r="O35" s="79">
        <v>2.9999999999999997E-4</v>
      </c>
    </row>
    <row r="36" spans="2:15">
      <c r="B36" t="s">
        <v>325</v>
      </c>
      <c r="C36" t="s">
        <v>326</v>
      </c>
      <c r="D36" t="s">
        <v>288</v>
      </c>
      <c r="E36" t="s">
        <v>289</v>
      </c>
      <c r="F36" t="s">
        <v>327</v>
      </c>
      <c r="G36" t="s">
        <v>318</v>
      </c>
      <c r="H36" t="s">
        <v>106</v>
      </c>
      <c r="I36" s="78">
        <v>11.21</v>
      </c>
      <c r="J36" s="78">
        <v>8274</v>
      </c>
      <c r="K36" s="78">
        <v>9.7699999999999992E-3</v>
      </c>
      <c r="L36" s="78">
        <v>3.3163624010000001</v>
      </c>
      <c r="M36" s="79">
        <v>0</v>
      </c>
      <c r="N36" s="79">
        <v>7.9000000000000008E-3</v>
      </c>
      <c r="O36" s="79">
        <v>2.9999999999999997E-4</v>
      </c>
    </row>
    <row r="37" spans="2:15">
      <c r="B37" t="s">
        <v>328</v>
      </c>
      <c r="C37" t="s">
        <v>329</v>
      </c>
      <c r="D37" t="s">
        <v>288</v>
      </c>
      <c r="E37" t="s">
        <v>289</v>
      </c>
      <c r="F37" t="s">
        <v>330</v>
      </c>
      <c r="G37" t="s">
        <v>331</v>
      </c>
      <c r="H37" t="s">
        <v>106</v>
      </c>
      <c r="I37" s="78">
        <v>17.07</v>
      </c>
      <c r="J37" s="78">
        <v>8561</v>
      </c>
      <c r="K37" s="78">
        <v>0</v>
      </c>
      <c r="L37" s="78">
        <v>5.2097580255000002</v>
      </c>
      <c r="M37" s="79">
        <v>0</v>
      </c>
      <c r="N37" s="79">
        <v>1.23E-2</v>
      </c>
      <c r="O37" s="79">
        <v>5.0000000000000001E-4</v>
      </c>
    </row>
    <row r="38" spans="2:15">
      <c r="B38" t="s">
        <v>332</v>
      </c>
      <c r="C38" t="s">
        <v>333</v>
      </c>
      <c r="D38" t="s">
        <v>288</v>
      </c>
      <c r="E38" t="s">
        <v>289</v>
      </c>
      <c r="F38" t="s">
        <v>334</v>
      </c>
      <c r="G38" t="s">
        <v>331</v>
      </c>
      <c r="H38" t="s">
        <v>106</v>
      </c>
      <c r="I38" s="78">
        <v>2.74</v>
      </c>
      <c r="J38" s="78">
        <v>21150</v>
      </c>
      <c r="K38" s="78">
        <v>0</v>
      </c>
      <c r="L38" s="78">
        <v>2.0659531499999999</v>
      </c>
      <c r="M38" s="79">
        <v>0</v>
      </c>
      <c r="N38" s="79">
        <v>4.8999999999999998E-3</v>
      </c>
      <c r="O38" s="79">
        <v>2.0000000000000001E-4</v>
      </c>
    </row>
    <row r="39" spans="2:15">
      <c r="B39" t="s">
        <v>335</v>
      </c>
      <c r="C39" t="s">
        <v>336</v>
      </c>
      <c r="D39" t="s">
        <v>288</v>
      </c>
      <c r="E39" t="s">
        <v>289</v>
      </c>
      <c r="F39" t="s">
        <v>337</v>
      </c>
      <c r="G39" t="s">
        <v>331</v>
      </c>
      <c r="H39" t="s">
        <v>106</v>
      </c>
      <c r="I39" s="78">
        <v>2.33</v>
      </c>
      <c r="J39" s="78">
        <v>24505</v>
      </c>
      <c r="K39" s="78">
        <v>0</v>
      </c>
      <c r="L39" s="78">
        <v>2.0354955724999999</v>
      </c>
      <c r="M39" s="79">
        <v>0</v>
      </c>
      <c r="N39" s="79">
        <v>4.7999999999999996E-3</v>
      </c>
      <c r="O39" s="79">
        <v>2.0000000000000001E-4</v>
      </c>
    </row>
    <row r="40" spans="2:15">
      <c r="B40" t="s">
        <v>338</v>
      </c>
      <c r="C40" t="s">
        <v>339</v>
      </c>
      <c r="D40" t="s">
        <v>288</v>
      </c>
      <c r="E40" t="s">
        <v>289</v>
      </c>
      <c r="F40" t="s">
        <v>340</v>
      </c>
      <c r="G40" t="s">
        <v>331</v>
      </c>
      <c r="H40" t="s">
        <v>110</v>
      </c>
      <c r="I40" s="78">
        <v>7.28</v>
      </c>
      <c r="J40" s="78">
        <v>10116</v>
      </c>
      <c r="K40" s="78">
        <v>0</v>
      </c>
      <c r="L40" s="78">
        <v>2.8723556534400001</v>
      </c>
      <c r="M40" s="79">
        <v>0</v>
      </c>
      <c r="N40" s="79">
        <v>6.7999999999999996E-3</v>
      </c>
      <c r="O40" s="79">
        <v>2.9999999999999997E-4</v>
      </c>
    </row>
    <row r="41" spans="2:15">
      <c r="B41" t="s">
        <v>341</v>
      </c>
      <c r="C41" t="s">
        <v>342</v>
      </c>
      <c r="D41" t="s">
        <v>288</v>
      </c>
      <c r="E41" t="s">
        <v>289</v>
      </c>
      <c r="F41" t="s">
        <v>343</v>
      </c>
      <c r="G41" t="s">
        <v>331</v>
      </c>
      <c r="H41" t="s">
        <v>110</v>
      </c>
      <c r="I41" s="78">
        <v>6.61</v>
      </c>
      <c r="J41" s="78">
        <v>7638</v>
      </c>
      <c r="K41" s="78">
        <v>0</v>
      </c>
      <c r="L41" s="78">
        <v>1.96915148154</v>
      </c>
      <c r="M41" s="79">
        <v>0</v>
      </c>
      <c r="N41" s="79">
        <v>4.7000000000000002E-3</v>
      </c>
      <c r="O41" s="79">
        <v>2.0000000000000001E-4</v>
      </c>
    </row>
    <row r="42" spans="2:15">
      <c r="B42" t="s">
        <v>344</v>
      </c>
      <c r="C42" t="s">
        <v>345</v>
      </c>
      <c r="D42" t="s">
        <v>123</v>
      </c>
      <c r="E42" t="s">
        <v>289</v>
      </c>
      <c r="F42" t="s">
        <v>346</v>
      </c>
      <c r="G42" t="s">
        <v>347</v>
      </c>
      <c r="H42" t="s">
        <v>110</v>
      </c>
      <c r="I42" s="78">
        <v>105.57</v>
      </c>
      <c r="J42" s="78">
        <v>1441.5</v>
      </c>
      <c r="K42" s="78">
        <v>0</v>
      </c>
      <c r="L42" s="78">
        <v>5.935443582465</v>
      </c>
      <c r="M42" s="79">
        <v>0</v>
      </c>
      <c r="N42" s="79">
        <v>1.41E-2</v>
      </c>
      <c r="O42" s="79">
        <v>5.9999999999999995E-4</v>
      </c>
    </row>
    <row r="43" spans="2:15">
      <c r="B43" t="s">
        <v>348</v>
      </c>
      <c r="C43" t="s">
        <v>323</v>
      </c>
      <c r="D43" t="s">
        <v>288</v>
      </c>
      <c r="E43" t="s">
        <v>289</v>
      </c>
      <c r="F43" t="s">
        <v>349</v>
      </c>
      <c r="G43" t="s">
        <v>347</v>
      </c>
      <c r="H43" t="s">
        <v>106</v>
      </c>
      <c r="I43" s="78">
        <v>4.8099999999999996</v>
      </c>
      <c r="J43" s="78">
        <v>28513</v>
      </c>
      <c r="K43" s="78">
        <v>0</v>
      </c>
      <c r="L43" s="78">
        <v>4.8893094445000003</v>
      </c>
      <c r="M43" s="79">
        <v>0</v>
      </c>
      <c r="N43" s="79">
        <v>1.1599999999999999E-2</v>
      </c>
      <c r="O43" s="79">
        <v>5.0000000000000001E-4</v>
      </c>
    </row>
    <row r="44" spans="2:15">
      <c r="B44" t="s">
        <v>350</v>
      </c>
      <c r="C44" t="s">
        <v>351</v>
      </c>
      <c r="D44" t="s">
        <v>288</v>
      </c>
      <c r="E44" t="s">
        <v>289</v>
      </c>
      <c r="F44" t="s">
        <v>352</v>
      </c>
      <c r="G44" t="s">
        <v>347</v>
      </c>
      <c r="H44" t="s">
        <v>113</v>
      </c>
      <c r="I44" s="78">
        <v>849.06</v>
      </c>
      <c r="J44" s="78">
        <v>228.8</v>
      </c>
      <c r="K44" s="78">
        <v>0</v>
      </c>
      <c r="L44" s="78">
        <v>8.5449371230079993</v>
      </c>
      <c r="M44" s="79">
        <v>0</v>
      </c>
      <c r="N44" s="79">
        <v>2.0299999999999999E-2</v>
      </c>
      <c r="O44" s="79">
        <v>8.9999999999999998E-4</v>
      </c>
    </row>
    <row r="45" spans="2:15">
      <c r="B45" t="s">
        <v>353</v>
      </c>
      <c r="C45" t="s">
        <v>354</v>
      </c>
      <c r="D45" t="s">
        <v>288</v>
      </c>
      <c r="E45" t="s">
        <v>289</v>
      </c>
      <c r="F45" t="s">
        <v>355</v>
      </c>
      <c r="G45" t="s">
        <v>347</v>
      </c>
      <c r="H45" t="s">
        <v>106</v>
      </c>
      <c r="I45" s="78">
        <v>32.86</v>
      </c>
      <c r="J45" s="78">
        <v>11362</v>
      </c>
      <c r="K45" s="78">
        <v>6.4509999999999998E-2</v>
      </c>
      <c r="L45" s="78">
        <v>13.374627157999999</v>
      </c>
      <c r="M45" s="79">
        <v>0</v>
      </c>
      <c r="N45" s="79">
        <v>3.1699999999999999E-2</v>
      </c>
      <c r="O45" s="79">
        <v>1.4E-3</v>
      </c>
    </row>
    <row r="46" spans="2:15">
      <c r="B46" t="s">
        <v>356</v>
      </c>
      <c r="C46" t="s">
        <v>357</v>
      </c>
      <c r="D46" t="s">
        <v>288</v>
      </c>
      <c r="E46" t="s">
        <v>289</v>
      </c>
      <c r="F46" t="s">
        <v>358</v>
      </c>
      <c r="G46" t="s">
        <v>359</v>
      </c>
      <c r="H46" t="s">
        <v>106</v>
      </c>
      <c r="I46" s="78">
        <v>14.71</v>
      </c>
      <c r="J46" s="78">
        <v>16535</v>
      </c>
      <c r="K46" s="78">
        <v>0</v>
      </c>
      <c r="L46" s="78">
        <v>8.6711441525000001</v>
      </c>
      <c r="M46" s="79">
        <v>0</v>
      </c>
      <c r="N46" s="79">
        <v>2.06E-2</v>
      </c>
      <c r="O46" s="79">
        <v>8.9999999999999998E-4</v>
      </c>
    </row>
    <row r="47" spans="2:15">
      <c r="B47" t="s">
        <v>360</v>
      </c>
      <c r="C47" t="s">
        <v>361</v>
      </c>
      <c r="D47" t="s">
        <v>362</v>
      </c>
      <c r="E47" t="s">
        <v>289</v>
      </c>
      <c r="F47" t="s">
        <v>363</v>
      </c>
      <c r="G47" t="s">
        <v>359</v>
      </c>
      <c r="H47" t="s">
        <v>201</v>
      </c>
      <c r="I47" s="78">
        <v>17.55</v>
      </c>
      <c r="J47" s="78">
        <v>9945</v>
      </c>
      <c r="K47" s="78">
        <v>0</v>
      </c>
      <c r="L47" s="78">
        <v>6.4323036765000001</v>
      </c>
      <c r="M47" s="79">
        <v>0</v>
      </c>
      <c r="N47" s="79">
        <v>1.52E-2</v>
      </c>
      <c r="O47" s="79">
        <v>6.9999999999999999E-4</v>
      </c>
    </row>
    <row r="48" spans="2:15">
      <c r="B48" t="s">
        <v>364</v>
      </c>
      <c r="C48" t="s">
        <v>365</v>
      </c>
      <c r="D48" t="s">
        <v>288</v>
      </c>
      <c r="E48" t="s">
        <v>289</v>
      </c>
      <c r="F48" t="s">
        <v>366</v>
      </c>
      <c r="G48" t="s">
        <v>367</v>
      </c>
      <c r="H48" t="s">
        <v>110</v>
      </c>
      <c r="I48" s="78">
        <v>0.87</v>
      </c>
      <c r="J48" s="78">
        <v>47590</v>
      </c>
      <c r="K48" s="78">
        <v>0</v>
      </c>
      <c r="L48" s="78">
        <v>1.6148529099</v>
      </c>
      <c r="M48" s="79">
        <v>0</v>
      </c>
      <c r="N48" s="79">
        <v>3.8E-3</v>
      </c>
      <c r="O48" s="79">
        <v>2.0000000000000001E-4</v>
      </c>
    </row>
    <row r="49" spans="2:15">
      <c r="B49" t="s">
        <v>368</v>
      </c>
      <c r="C49" t="s">
        <v>369</v>
      </c>
      <c r="D49" t="s">
        <v>288</v>
      </c>
      <c r="E49" t="s">
        <v>289</v>
      </c>
      <c r="F49" t="s">
        <v>370</v>
      </c>
      <c r="G49" t="s">
        <v>367</v>
      </c>
      <c r="H49" t="s">
        <v>106</v>
      </c>
      <c r="I49" s="78">
        <v>9.1</v>
      </c>
      <c r="J49" s="78">
        <v>6574</v>
      </c>
      <c r="K49" s="78">
        <v>0</v>
      </c>
      <c r="L49" s="78">
        <v>2.13270421</v>
      </c>
      <c r="M49" s="79">
        <v>0</v>
      </c>
      <c r="N49" s="79">
        <v>5.1000000000000004E-3</v>
      </c>
      <c r="O49" s="79">
        <v>2.0000000000000001E-4</v>
      </c>
    </row>
    <row r="50" spans="2:15">
      <c r="B50" t="s">
        <v>371</v>
      </c>
      <c r="C50" t="s">
        <v>372</v>
      </c>
      <c r="D50" t="s">
        <v>373</v>
      </c>
      <c r="E50" t="s">
        <v>289</v>
      </c>
      <c r="F50" t="s">
        <v>374</v>
      </c>
      <c r="G50" t="s">
        <v>367</v>
      </c>
      <c r="H50" t="s">
        <v>106</v>
      </c>
      <c r="I50" s="78">
        <v>28.03</v>
      </c>
      <c r="J50" s="78">
        <v>4263</v>
      </c>
      <c r="K50" s="78">
        <v>0</v>
      </c>
      <c r="L50" s="78">
        <v>4.2598858784999996</v>
      </c>
      <c r="M50" s="79">
        <v>0</v>
      </c>
      <c r="N50" s="79">
        <v>1.01E-2</v>
      </c>
      <c r="O50" s="79">
        <v>4.0000000000000002E-4</v>
      </c>
    </row>
    <row r="51" spans="2:15">
      <c r="B51" t="s">
        <v>375</v>
      </c>
      <c r="C51" t="s">
        <v>376</v>
      </c>
      <c r="D51" t="s">
        <v>288</v>
      </c>
      <c r="E51" t="s">
        <v>289</v>
      </c>
      <c r="F51" t="s">
        <v>377</v>
      </c>
      <c r="G51" t="s">
        <v>378</v>
      </c>
      <c r="H51" t="s">
        <v>106</v>
      </c>
      <c r="I51" s="78">
        <v>5.82</v>
      </c>
      <c r="J51" s="78">
        <v>15934</v>
      </c>
      <c r="K51" s="78">
        <v>0</v>
      </c>
      <c r="L51" s="78">
        <v>3.3060341219999998</v>
      </c>
      <c r="M51" s="79">
        <v>0</v>
      </c>
      <c r="N51" s="79">
        <v>7.7999999999999996E-3</v>
      </c>
      <c r="O51" s="79">
        <v>2.9999999999999997E-4</v>
      </c>
    </row>
    <row r="52" spans="2:15">
      <c r="B52" t="s">
        <v>379</v>
      </c>
      <c r="C52" t="s">
        <v>303</v>
      </c>
      <c r="D52" t="s">
        <v>288</v>
      </c>
      <c r="E52" t="s">
        <v>289</v>
      </c>
      <c r="F52" t="s">
        <v>380</v>
      </c>
      <c r="G52" t="s">
        <v>378</v>
      </c>
      <c r="H52" t="s">
        <v>110</v>
      </c>
      <c r="I52" s="78">
        <v>1.91</v>
      </c>
      <c r="J52" s="78">
        <v>23890</v>
      </c>
      <c r="K52" s="78">
        <v>0</v>
      </c>
      <c r="L52" s="78">
        <v>1.7797029897000001</v>
      </c>
      <c r="M52" s="79">
        <v>0</v>
      </c>
      <c r="N52" s="79">
        <v>4.1999999999999997E-3</v>
      </c>
      <c r="O52" s="79">
        <v>2.0000000000000001E-4</v>
      </c>
    </row>
    <row r="53" spans="2:15">
      <c r="B53" t="s">
        <v>381</v>
      </c>
      <c r="C53" t="s">
        <v>323</v>
      </c>
      <c r="D53" t="s">
        <v>288</v>
      </c>
      <c r="E53" t="s">
        <v>289</v>
      </c>
      <c r="F53" t="s">
        <v>382</v>
      </c>
      <c r="G53" t="s">
        <v>383</v>
      </c>
      <c r="H53" t="s">
        <v>106</v>
      </c>
      <c r="I53" s="78">
        <v>10.63</v>
      </c>
      <c r="J53" s="78">
        <v>21775</v>
      </c>
      <c r="K53" s="78">
        <v>0</v>
      </c>
      <c r="L53" s="78">
        <v>8.2518431124999996</v>
      </c>
      <c r="M53" s="79">
        <v>0</v>
      </c>
      <c r="N53" s="79">
        <v>1.9599999999999999E-2</v>
      </c>
      <c r="O53" s="79">
        <v>8.0000000000000004E-4</v>
      </c>
    </row>
    <row r="54" spans="2:15">
      <c r="B54" t="s">
        <v>384</v>
      </c>
      <c r="C54" t="s">
        <v>323</v>
      </c>
      <c r="D54" t="s">
        <v>288</v>
      </c>
      <c r="E54" t="s">
        <v>289</v>
      </c>
      <c r="F54" t="s">
        <v>385</v>
      </c>
      <c r="G54" t="s">
        <v>383</v>
      </c>
      <c r="H54" t="s">
        <v>106</v>
      </c>
      <c r="I54" s="78">
        <v>8.74</v>
      </c>
      <c r="J54" s="78">
        <v>14440</v>
      </c>
      <c r="K54" s="78">
        <v>0</v>
      </c>
      <c r="L54" s="78">
        <v>4.4992296400000003</v>
      </c>
      <c r="M54" s="79">
        <v>0</v>
      </c>
      <c r="N54" s="79">
        <v>1.0699999999999999E-2</v>
      </c>
      <c r="O54" s="79">
        <v>5.0000000000000001E-4</v>
      </c>
    </row>
    <row r="55" spans="2:15">
      <c r="B55" t="s">
        <v>386</v>
      </c>
      <c r="C55" t="s">
        <v>320</v>
      </c>
      <c r="D55" t="s">
        <v>288</v>
      </c>
      <c r="E55" t="s">
        <v>289</v>
      </c>
      <c r="F55" t="s">
        <v>387</v>
      </c>
      <c r="G55" t="s">
        <v>383</v>
      </c>
      <c r="H55" t="s">
        <v>106</v>
      </c>
      <c r="I55" s="78">
        <v>3.85</v>
      </c>
      <c r="J55" s="78">
        <v>62457</v>
      </c>
      <c r="K55" s="78">
        <v>0</v>
      </c>
      <c r="L55" s="78">
        <v>8.5723793925000003</v>
      </c>
      <c r="M55" s="79">
        <v>0</v>
      </c>
      <c r="N55" s="79">
        <v>2.0299999999999999E-2</v>
      </c>
      <c r="O55" s="79">
        <v>8.9999999999999998E-4</v>
      </c>
    </row>
    <row r="56" spans="2:15">
      <c r="B56" t="s">
        <v>388</v>
      </c>
      <c r="C56" t="s">
        <v>389</v>
      </c>
      <c r="D56" t="s">
        <v>288</v>
      </c>
      <c r="E56" t="s">
        <v>289</v>
      </c>
      <c r="F56" t="s">
        <v>390</v>
      </c>
      <c r="G56" t="s">
        <v>383</v>
      </c>
      <c r="H56" t="s">
        <v>106</v>
      </c>
      <c r="I56" s="78">
        <v>37.01</v>
      </c>
      <c r="J56" s="78">
        <v>8037</v>
      </c>
      <c r="K56" s="78">
        <v>0</v>
      </c>
      <c r="L56" s="78">
        <v>10.6040700405</v>
      </c>
      <c r="M56" s="79">
        <v>0</v>
      </c>
      <c r="N56" s="79">
        <v>2.5100000000000001E-2</v>
      </c>
      <c r="O56" s="79">
        <v>1.1000000000000001E-3</v>
      </c>
    </row>
    <row r="57" spans="2:15">
      <c r="B57" t="s">
        <v>391</v>
      </c>
      <c r="C57" t="s">
        <v>392</v>
      </c>
      <c r="D57" t="s">
        <v>288</v>
      </c>
      <c r="E57" t="s">
        <v>289</v>
      </c>
      <c r="F57" t="s">
        <v>393</v>
      </c>
      <c r="G57" t="s">
        <v>383</v>
      </c>
      <c r="H57" t="s">
        <v>113</v>
      </c>
      <c r="I57" s="78">
        <v>348.29</v>
      </c>
      <c r="J57" s="78">
        <v>764</v>
      </c>
      <c r="K57" s="78">
        <v>0.22497</v>
      </c>
      <c r="L57" s="78">
        <v>11.929361330160001</v>
      </c>
      <c r="M57" s="79">
        <v>0</v>
      </c>
      <c r="N57" s="79">
        <v>2.8299999999999999E-2</v>
      </c>
      <c r="O57" s="79">
        <v>1.1999999999999999E-3</v>
      </c>
    </row>
    <row r="58" spans="2:15">
      <c r="B58" t="s">
        <v>394</v>
      </c>
      <c r="C58" t="s">
        <v>395</v>
      </c>
      <c r="D58" t="s">
        <v>288</v>
      </c>
      <c r="E58" t="s">
        <v>289</v>
      </c>
      <c r="F58" t="s">
        <v>396</v>
      </c>
      <c r="G58" t="s">
        <v>397</v>
      </c>
      <c r="H58" t="s">
        <v>106</v>
      </c>
      <c r="I58" s="78">
        <v>4.76</v>
      </c>
      <c r="J58" s="78">
        <v>194972</v>
      </c>
      <c r="K58" s="78">
        <v>0</v>
      </c>
      <c r="L58" s="78">
        <v>33.085578568000003</v>
      </c>
      <c r="M58" s="79">
        <v>0</v>
      </c>
      <c r="N58" s="79">
        <v>7.8399999999999997E-2</v>
      </c>
      <c r="O58" s="79">
        <v>3.3999999999999998E-3</v>
      </c>
    </row>
    <row r="59" spans="2:15">
      <c r="B59" t="s">
        <v>398</v>
      </c>
      <c r="C59" t="s">
        <v>320</v>
      </c>
      <c r="D59" t="s">
        <v>288</v>
      </c>
      <c r="E59" t="s">
        <v>289</v>
      </c>
      <c r="F59" t="s">
        <v>399</v>
      </c>
      <c r="G59" t="s">
        <v>397</v>
      </c>
      <c r="H59" t="s">
        <v>106</v>
      </c>
      <c r="I59" s="78">
        <v>6.55</v>
      </c>
      <c r="J59" s="78">
        <v>15101</v>
      </c>
      <c r="K59" s="78">
        <v>0</v>
      </c>
      <c r="L59" s="78">
        <v>3.5261967575000002</v>
      </c>
      <c r="M59" s="79">
        <v>0</v>
      </c>
      <c r="N59" s="79">
        <v>8.3999999999999995E-3</v>
      </c>
      <c r="O59" s="79">
        <v>4.0000000000000002E-4</v>
      </c>
    </row>
    <row r="60" spans="2:15">
      <c r="B60" t="s">
        <v>400</v>
      </c>
      <c r="C60" t="s">
        <v>401</v>
      </c>
      <c r="D60" t="s">
        <v>288</v>
      </c>
      <c r="E60" t="s">
        <v>289</v>
      </c>
      <c r="F60" t="s">
        <v>402</v>
      </c>
      <c r="G60" t="s">
        <v>397</v>
      </c>
      <c r="H60" t="s">
        <v>203</v>
      </c>
      <c r="I60" s="78">
        <v>54.61</v>
      </c>
      <c r="J60" s="78">
        <v>12800</v>
      </c>
      <c r="K60" s="78">
        <v>0</v>
      </c>
      <c r="L60" s="78">
        <v>2.4598091520000001</v>
      </c>
      <c r="M60" s="79">
        <v>0</v>
      </c>
      <c r="N60" s="79">
        <v>5.7999999999999996E-3</v>
      </c>
      <c r="O60" s="79">
        <v>2.9999999999999997E-4</v>
      </c>
    </row>
    <row r="61" spans="2:15">
      <c r="B61" t="s">
        <v>403</v>
      </c>
      <c r="C61" t="s">
        <v>404</v>
      </c>
      <c r="D61" t="s">
        <v>373</v>
      </c>
      <c r="E61" t="s">
        <v>289</v>
      </c>
      <c r="F61" t="s">
        <v>405</v>
      </c>
      <c r="G61" t="s">
        <v>397</v>
      </c>
      <c r="H61" t="s">
        <v>106</v>
      </c>
      <c r="I61" s="78">
        <v>4.7300000000000004</v>
      </c>
      <c r="J61" s="78">
        <v>18671</v>
      </c>
      <c r="K61" s="78">
        <v>0</v>
      </c>
      <c r="L61" s="78">
        <v>3.1483880394999999</v>
      </c>
      <c r="M61" s="79">
        <v>0</v>
      </c>
      <c r="N61" s="79">
        <v>7.4999999999999997E-3</v>
      </c>
      <c r="O61" s="79">
        <v>2.9999999999999997E-4</v>
      </c>
    </row>
    <row r="62" spans="2:15">
      <c r="B62" t="s">
        <v>406</v>
      </c>
      <c r="C62" t="s">
        <v>407</v>
      </c>
      <c r="D62" t="s">
        <v>288</v>
      </c>
      <c r="E62" t="s">
        <v>289</v>
      </c>
      <c r="F62" t="s">
        <v>408</v>
      </c>
      <c r="G62" t="s">
        <v>397</v>
      </c>
      <c r="H62" t="s">
        <v>106</v>
      </c>
      <c r="I62" s="78">
        <v>11.15</v>
      </c>
      <c r="J62" s="78">
        <v>37550</v>
      </c>
      <c r="K62" s="78">
        <v>0</v>
      </c>
      <c r="L62" s="78">
        <v>14.926031125</v>
      </c>
      <c r="M62" s="79">
        <v>0</v>
      </c>
      <c r="N62" s="79">
        <v>3.5400000000000001E-2</v>
      </c>
      <c r="O62" s="79">
        <v>1.5E-3</v>
      </c>
    </row>
    <row r="63" spans="2:15">
      <c r="B63" t="s">
        <v>409</v>
      </c>
      <c r="C63" t="s">
        <v>410</v>
      </c>
      <c r="D63" t="s">
        <v>411</v>
      </c>
      <c r="E63" t="s">
        <v>289</v>
      </c>
      <c r="F63" t="s">
        <v>412</v>
      </c>
      <c r="G63" t="s">
        <v>397</v>
      </c>
      <c r="H63" t="s">
        <v>113</v>
      </c>
      <c r="I63" s="78">
        <v>16.02</v>
      </c>
      <c r="J63" s="78">
        <v>4072</v>
      </c>
      <c r="K63" s="78">
        <v>0</v>
      </c>
      <c r="L63" s="78">
        <v>2.8693580918400001</v>
      </c>
      <c r="M63" s="79">
        <v>0</v>
      </c>
      <c r="N63" s="79">
        <v>6.7999999999999996E-3</v>
      </c>
      <c r="O63" s="79">
        <v>2.9999999999999997E-4</v>
      </c>
    </row>
    <row r="64" spans="2:15">
      <c r="B64" t="s">
        <v>413</v>
      </c>
      <c r="C64" t="s">
        <v>414</v>
      </c>
      <c r="D64" t="s">
        <v>373</v>
      </c>
      <c r="E64" t="s">
        <v>289</v>
      </c>
      <c r="F64" t="s">
        <v>415</v>
      </c>
      <c r="G64" t="s">
        <v>397</v>
      </c>
      <c r="H64" t="s">
        <v>106</v>
      </c>
      <c r="I64" s="78">
        <v>22.86</v>
      </c>
      <c r="J64" s="78">
        <v>9297</v>
      </c>
      <c r="K64" s="78">
        <v>0</v>
      </c>
      <c r="L64" s="78">
        <v>7.5766738230000001</v>
      </c>
      <c r="M64" s="79">
        <v>0</v>
      </c>
      <c r="N64" s="79">
        <v>1.7999999999999999E-2</v>
      </c>
      <c r="O64" s="79">
        <v>8.0000000000000004E-4</v>
      </c>
    </row>
    <row r="65" spans="2:15">
      <c r="B65" t="s">
        <v>416</v>
      </c>
      <c r="C65" t="s">
        <v>417</v>
      </c>
      <c r="D65" t="s">
        <v>288</v>
      </c>
      <c r="E65" t="s">
        <v>289</v>
      </c>
      <c r="F65" t="s">
        <v>418</v>
      </c>
      <c r="G65" t="s">
        <v>397</v>
      </c>
      <c r="H65" t="s">
        <v>106</v>
      </c>
      <c r="I65" s="78">
        <v>19.66</v>
      </c>
      <c r="J65" s="78">
        <v>4781</v>
      </c>
      <c r="K65" s="78">
        <v>0</v>
      </c>
      <c r="L65" s="78">
        <v>3.350902499</v>
      </c>
      <c r="M65" s="79">
        <v>0</v>
      </c>
      <c r="N65" s="79">
        <v>7.9000000000000008E-3</v>
      </c>
      <c r="O65" s="79">
        <v>2.9999999999999997E-4</v>
      </c>
    </row>
    <row r="66" spans="2:15">
      <c r="B66" t="s">
        <v>419</v>
      </c>
      <c r="C66" t="s">
        <v>420</v>
      </c>
      <c r="D66" t="s">
        <v>288</v>
      </c>
      <c r="E66" t="s">
        <v>289</v>
      </c>
      <c r="F66" t="s">
        <v>421</v>
      </c>
      <c r="G66" t="s">
        <v>422</v>
      </c>
      <c r="H66" t="s">
        <v>110</v>
      </c>
      <c r="I66" s="78">
        <v>10.92</v>
      </c>
      <c r="J66" s="78">
        <v>24245</v>
      </c>
      <c r="K66" s="78">
        <v>0</v>
      </c>
      <c r="L66" s="78">
        <v>10.326254866199999</v>
      </c>
      <c r="M66" s="79">
        <v>0</v>
      </c>
      <c r="N66" s="79">
        <v>2.4500000000000001E-2</v>
      </c>
      <c r="O66" s="79">
        <v>1.1000000000000001E-3</v>
      </c>
    </row>
    <row r="67" spans="2:15">
      <c r="B67" t="s">
        <v>423</v>
      </c>
      <c r="C67" t="s">
        <v>424</v>
      </c>
      <c r="D67" t="s">
        <v>288</v>
      </c>
      <c r="E67" t="s">
        <v>289</v>
      </c>
      <c r="F67" t="s">
        <v>425</v>
      </c>
      <c r="G67" t="s">
        <v>422</v>
      </c>
      <c r="H67" t="s">
        <v>106</v>
      </c>
      <c r="I67" s="78">
        <v>16.02</v>
      </c>
      <c r="J67" s="78">
        <v>5412</v>
      </c>
      <c r="K67" s="78">
        <v>0</v>
      </c>
      <c r="L67" s="78">
        <v>3.090863556</v>
      </c>
      <c r="M67" s="79">
        <v>0</v>
      </c>
      <c r="N67" s="79">
        <v>7.3000000000000001E-3</v>
      </c>
      <c r="O67" s="79">
        <v>2.9999999999999997E-4</v>
      </c>
    </row>
    <row r="68" spans="2:15">
      <c r="B68" t="s">
        <v>426</v>
      </c>
      <c r="C68" t="s">
        <v>427</v>
      </c>
      <c r="D68" t="s">
        <v>288</v>
      </c>
      <c r="E68" t="s">
        <v>289</v>
      </c>
      <c r="F68" t="s">
        <v>428</v>
      </c>
      <c r="G68" t="s">
        <v>422</v>
      </c>
      <c r="H68" t="s">
        <v>106</v>
      </c>
      <c r="I68" s="78">
        <v>3.64</v>
      </c>
      <c r="J68" s="78">
        <v>26360</v>
      </c>
      <c r="K68" s="78">
        <v>0</v>
      </c>
      <c r="L68" s="78">
        <v>3.42063176</v>
      </c>
      <c r="M68" s="79">
        <v>0</v>
      </c>
      <c r="N68" s="79">
        <v>8.0999999999999996E-3</v>
      </c>
      <c r="O68" s="79">
        <v>4.0000000000000002E-4</v>
      </c>
    </row>
    <row r="69" spans="2:15">
      <c r="B69" t="s">
        <v>429</v>
      </c>
      <c r="C69" t="s">
        <v>430</v>
      </c>
      <c r="D69" t="s">
        <v>373</v>
      </c>
      <c r="E69" t="s">
        <v>289</v>
      </c>
      <c r="F69" t="s">
        <v>431</v>
      </c>
      <c r="G69" t="s">
        <v>432</v>
      </c>
      <c r="H69" t="s">
        <v>106</v>
      </c>
      <c r="I69" s="78">
        <v>10.85</v>
      </c>
      <c r="J69" s="78">
        <v>19448</v>
      </c>
      <c r="K69" s="78">
        <v>0</v>
      </c>
      <c r="L69" s="78">
        <v>7.5225350200000003</v>
      </c>
      <c r="M69" s="79">
        <v>0</v>
      </c>
      <c r="N69" s="79">
        <v>1.78E-2</v>
      </c>
      <c r="O69" s="79">
        <v>8.0000000000000004E-4</v>
      </c>
    </row>
    <row r="70" spans="2:15">
      <c r="B70" t="s">
        <v>433</v>
      </c>
      <c r="C70" t="s">
        <v>434</v>
      </c>
      <c r="D70" t="s">
        <v>288</v>
      </c>
      <c r="E70" t="s">
        <v>289</v>
      </c>
      <c r="F70" t="s">
        <v>435</v>
      </c>
      <c r="G70" t="s">
        <v>432</v>
      </c>
      <c r="H70" t="s">
        <v>106</v>
      </c>
      <c r="I70" s="78">
        <v>23.53</v>
      </c>
      <c r="J70" s="78">
        <v>16680</v>
      </c>
      <c r="K70" s="78">
        <v>0</v>
      </c>
      <c r="L70" s="78">
        <v>13.99192626</v>
      </c>
      <c r="M70" s="79">
        <v>0</v>
      </c>
      <c r="N70" s="79">
        <v>3.32E-2</v>
      </c>
      <c r="O70" s="79">
        <v>1.4E-3</v>
      </c>
    </row>
    <row r="71" spans="2:15">
      <c r="B71" t="s">
        <v>436</v>
      </c>
      <c r="C71" t="s">
        <v>437</v>
      </c>
      <c r="D71" t="s">
        <v>288</v>
      </c>
      <c r="E71" t="s">
        <v>289</v>
      </c>
      <c r="F71" t="s">
        <v>438</v>
      </c>
      <c r="G71" t="s">
        <v>432</v>
      </c>
      <c r="H71" t="s">
        <v>106</v>
      </c>
      <c r="I71" s="78">
        <v>7.11</v>
      </c>
      <c r="J71" s="78">
        <v>116281</v>
      </c>
      <c r="K71" s="78">
        <v>0</v>
      </c>
      <c r="L71" s="78">
        <v>29.473919491499998</v>
      </c>
      <c r="M71" s="79">
        <v>0</v>
      </c>
      <c r="N71" s="79">
        <v>6.9900000000000004E-2</v>
      </c>
      <c r="O71" s="79">
        <v>3.0000000000000001E-3</v>
      </c>
    </row>
    <row r="72" spans="2:15">
      <c r="B72" t="s">
        <v>439</v>
      </c>
      <c r="C72" t="s">
        <v>440</v>
      </c>
      <c r="D72" t="s">
        <v>288</v>
      </c>
      <c r="E72" t="s">
        <v>289</v>
      </c>
      <c r="F72" t="s">
        <v>441</v>
      </c>
      <c r="G72" t="s">
        <v>432</v>
      </c>
      <c r="H72" t="s">
        <v>106</v>
      </c>
      <c r="I72" s="78">
        <v>7.52</v>
      </c>
      <c r="J72" s="78">
        <v>24156</v>
      </c>
      <c r="K72" s="78">
        <v>0</v>
      </c>
      <c r="L72" s="78">
        <v>6.4759337280000002</v>
      </c>
      <c r="M72" s="79">
        <v>0</v>
      </c>
      <c r="N72" s="79">
        <v>1.54E-2</v>
      </c>
      <c r="O72" s="79">
        <v>6.9999999999999999E-4</v>
      </c>
    </row>
    <row r="73" spans="2:15">
      <c r="B73" t="s">
        <v>442</v>
      </c>
      <c r="C73" t="s">
        <v>443</v>
      </c>
      <c r="D73" t="s">
        <v>288</v>
      </c>
      <c r="E73" t="s">
        <v>289</v>
      </c>
      <c r="F73" t="s">
        <v>444</v>
      </c>
      <c r="G73" t="s">
        <v>432</v>
      </c>
      <c r="H73" t="s">
        <v>106</v>
      </c>
      <c r="I73" s="78">
        <v>44.6</v>
      </c>
      <c r="J73" s="78">
        <v>15771</v>
      </c>
      <c r="K73" s="78">
        <v>0</v>
      </c>
      <c r="L73" s="78">
        <v>25.075732290000001</v>
      </c>
      <c r="M73" s="79">
        <v>0</v>
      </c>
      <c r="N73" s="79">
        <v>5.9400000000000001E-2</v>
      </c>
      <c r="O73" s="79">
        <v>2.5999999999999999E-3</v>
      </c>
    </row>
    <row r="74" spans="2:15">
      <c r="B74" t="s">
        <v>445</v>
      </c>
      <c r="C74" t="s">
        <v>446</v>
      </c>
      <c r="D74" t="s">
        <v>288</v>
      </c>
      <c r="E74" t="s">
        <v>289</v>
      </c>
      <c r="F74" t="s">
        <v>447</v>
      </c>
      <c r="G74" t="s">
        <v>432</v>
      </c>
      <c r="H74" t="s">
        <v>106</v>
      </c>
      <c r="I74" s="78">
        <v>31.82</v>
      </c>
      <c r="J74" s="78">
        <v>9574</v>
      </c>
      <c r="K74" s="78">
        <v>0</v>
      </c>
      <c r="L74" s="78">
        <v>10.860582841999999</v>
      </c>
      <c r="M74" s="79">
        <v>0</v>
      </c>
      <c r="N74" s="79">
        <v>2.5700000000000001E-2</v>
      </c>
      <c r="O74" s="79">
        <v>1.1000000000000001E-3</v>
      </c>
    </row>
    <row r="75" spans="2:15">
      <c r="B75" t="s">
        <v>448</v>
      </c>
      <c r="C75" t="s">
        <v>449</v>
      </c>
      <c r="D75" t="s">
        <v>288</v>
      </c>
      <c r="E75" t="s">
        <v>289</v>
      </c>
      <c r="F75" t="s">
        <v>450</v>
      </c>
      <c r="G75" t="s">
        <v>432</v>
      </c>
      <c r="H75" t="s">
        <v>106</v>
      </c>
      <c r="I75" s="78">
        <v>10.67</v>
      </c>
      <c r="J75" s="78">
        <v>16112</v>
      </c>
      <c r="K75" s="78">
        <v>0</v>
      </c>
      <c r="L75" s="78">
        <v>6.1287711759999999</v>
      </c>
      <c r="M75" s="79">
        <v>0</v>
      </c>
      <c r="N75" s="79">
        <v>1.4500000000000001E-2</v>
      </c>
      <c r="O75" s="79">
        <v>5.9999999999999995E-4</v>
      </c>
    </row>
    <row r="76" spans="2:15">
      <c r="B76" t="s">
        <v>451</v>
      </c>
      <c r="C76" t="s">
        <v>452</v>
      </c>
      <c r="D76" t="s">
        <v>288</v>
      </c>
      <c r="E76" t="s">
        <v>289</v>
      </c>
      <c r="F76" t="s">
        <v>453</v>
      </c>
      <c r="G76" t="s">
        <v>454</v>
      </c>
      <c r="H76" t="s">
        <v>106</v>
      </c>
      <c r="I76" s="78">
        <v>8.66</v>
      </c>
      <c r="J76" s="78">
        <v>25429</v>
      </c>
      <c r="K76" s="78">
        <v>0</v>
      </c>
      <c r="L76" s="78">
        <v>7.8506697409999999</v>
      </c>
      <c r="M76" s="79">
        <v>0</v>
      </c>
      <c r="N76" s="79">
        <v>1.8599999999999998E-2</v>
      </c>
      <c r="O76" s="79">
        <v>8.0000000000000004E-4</v>
      </c>
    </row>
    <row r="77" spans="2:15">
      <c r="B77" t="s">
        <v>455</v>
      </c>
      <c r="C77" t="s">
        <v>456</v>
      </c>
      <c r="D77" t="s">
        <v>288</v>
      </c>
      <c r="E77" t="s">
        <v>289</v>
      </c>
      <c r="F77" t="s">
        <v>457</v>
      </c>
      <c r="G77" t="s">
        <v>454</v>
      </c>
      <c r="H77" t="s">
        <v>106</v>
      </c>
      <c r="I77" s="78">
        <v>20.39</v>
      </c>
      <c r="J77" s="78">
        <v>3931</v>
      </c>
      <c r="K77" s="78">
        <v>0</v>
      </c>
      <c r="L77" s="78">
        <v>2.8574576585</v>
      </c>
      <c r="M77" s="79">
        <v>0</v>
      </c>
      <c r="N77" s="79">
        <v>6.7999999999999996E-3</v>
      </c>
      <c r="O77" s="79">
        <v>2.9999999999999997E-4</v>
      </c>
    </row>
    <row r="78" spans="2:15">
      <c r="B78" t="s">
        <v>458</v>
      </c>
      <c r="C78" t="s">
        <v>459</v>
      </c>
      <c r="D78" t="s">
        <v>288</v>
      </c>
      <c r="E78" t="s">
        <v>289</v>
      </c>
      <c r="F78" t="s">
        <v>460</v>
      </c>
      <c r="G78" t="s">
        <v>454</v>
      </c>
      <c r="H78" t="s">
        <v>110</v>
      </c>
      <c r="I78" s="78">
        <v>244.71</v>
      </c>
      <c r="J78" s="78">
        <v>286.89999999999998</v>
      </c>
      <c r="K78" s="78">
        <v>0</v>
      </c>
      <c r="L78" s="78">
        <v>2.738295282897</v>
      </c>
      <c r="M78" s="79">
        <v>0</v>
      </c>
      <c r="N78" s="79">
        <v>6.4999999999999997E-3</v>
      </c>
      <c r="O78" s="79">
        <v>2.9999999999999997E-4</v>
      </c>
    </row>
    <row r="79" spans="2:15">
      <c r="B79" t="s">
        <v>461</v>
      </c>
      <c r="C79" t="s">
        <v>462</v>
      </c>
      <c r="D79" t="s">
        <v>288</v>
      </c>
      <c r="E79" t="s">
        <v>289</v>
      </c>
      <c r="F79" t="s">
        <v>463</v>
      </c>
      <c r="G79" t="s">
        <v>454</v>
      </c>
      <c r="H79" t="s">
        <v>203</v>
      </c>
      <c r="I79" s="78">
        <v>354.44</v>
      </c>
      <c r="J79" s="78">
        <v>8106</v>
      </c>
      <c r="K79" s="78">
        <v>0</v>
      </c>
      <c r="L79" s="78">
        <v>10.11040596216</v>
      </c>
      <c r="M79" s="79">
        <v>0</v>
      </c>
      <c r="N79" s="79">
        <v>2.4E-2</v>
      </c>
      <c r="O79" s="79">
        <v>1E-3</v>
      </c>
    </row>
    <row r="80" spans="2:15">
      <c r="B80" t="s">
        <v>464</v>
      </c>
      <c r="C80" t="s">
        <v>465</v>
      </c>
      <c r="D80" t="s">
        <v>288</v>
      </c>
      <c r="E80" t="s">
        <v>289</v>
      </c>
      <c r="F80" t="s">
        <v>466</v>
      </c>
      <c r="G80" t="s">
        <v>467</v>
      </c>
      <c r="H80" t="s">
        <v>110</v>
      </c>
      <c r="I80" s="78">
        <v>105.52</v>
      </c>
      <c r="J80" s="78">
        <v>2465.5</v>
      </c>
      <c r="K80" s="78">
        <v>0</v>
      </c>
      <c r="L80" s="78">
        <v>10.147003318679999</v>
      </c>
      <c r="M80" s="79">
        <v>0</v>
      </c>
      <c r="N80" s="79">
        <v>2.41E-2</v>
      </c>
      <c r="O80" s="79">
        <v>1E-3</v>
      </c>
    </row>
    <row r="81" spans="2:15">
      <c r="B81" t="s">
        <v>468</v>
      </c>
      <c r="C81" t="s">
        <v>323</v>
      </c>
      <c r="D81" t="s">
        <v>288</v>
      </c>
      <c r="E81" t="s">
        <v>289</v>
      </c>
      <c r="F81" t="s">
        <v>469</v>
      </c>
      <c r="G81" t="s">
        <v>467</v>
      </c>
      <c r="H81" t="s">
        <v>106</v>
      </c>
      <c r="I81" s="78">
        <v>1.7</v>
      </c>
      <c r="J81" s="78">
        <v>99300</v>
      </c>
      <c r="K81" s="78">
        <v>0</v>
      </c>
      <c r="L81" s="78">
        <v>6.0180765000000003</v>
      </c>
      <c r="M81" s="79">
        <v>0</v>
      </c>
      <c r="N81" s="79">
        <v>1.43E-2</v>
      </c>
      <c r="O81" s="79">
        <v>5.9999999999999995E-4</v>
      </c>
    </row>
    <row r="82" spans="2:15">
      <c r="B82" t="s">
        <v>470</v>
      </c>
      <c r="C82" t="s">
        <v>323</v>
      </c>
      <c r="D82" t="s">
        <v>288</v>
      </c>
      <c r="E82" t="s">
        <v>289</v>
      </c>
      <c r="F82" t="s">
        <v>471</v>
      </c>
      <c r="G82" t="s">
        <v>467</v>
      </c>
      <c r="H82" t="s">
        <v>106</v>
      </c>
      <c r="I82" s="78">
        <v>37.090000000000003</v>
      </c>
      <c r="J82" s="78">
        <v>9342</v>
      </c>
      <c r="K82" s="78">
        <v>0</v>
      </c>
      <c r="L82" s="78">
        <v>12.352538907</v>
      </c>
      <c r="M82" s="79">
        <v>0</v>
      </c>
      <c r="N82" s="79">
        <v>2.93E-2</v>
      </c>
      <c r="O82" s="79">
        <v>1.2999999999999999E-3</v>
      </c>
    </row>
    <row r="83" spans="2:15">
      <c r="B83" t="s">
        <v>472</v>
      </c>
      <c r="C83" t="s">
        <v>473</v>
      </c>
      <c r="D83" t="s">
        <v>288</v>
      </c>
      <c r="E83" t="s">
        <v>289</v>
      </c>
      <c r="F83" t="s">
        <v>474</v>
      </c>
      <c r="G83" t="s">
        <v>101</v>
      </c>
      <c r="H83" t="s">
        <v>110</v>
      </c>
      <c r="I83" s="78">
        <v>1.24</v>
      </c>
      <c r="J83" s="78">
        <v>33845</v>
      </c>
      <c r="K83" s="78">
        <v>0</v>
      </c>
      <c r="L83" s="78">
        <v>1.6368701033999999</v>
      </c>
      <c r="M83" s="79">
        <v>0</v>
      </c>
      <c r="N83" s="79">
        <v>3.8999999999999998E-3</v>
      </c>
      <c r="O83" s="79">
        <v>2.0000000000000001E-4</v>
      </c>
    </row>
    <row r="84" spans="2:15">
      <c r="B84" t="s">
        <v>475</v>
      </c>
      <c r="C84" t="s">
        <v>476</v>
      </c>
      <c r="D84" t="s">
        <v>288</v>
      </c>
      <c r="E84" t="s">
        <v>289</v>
      </c>
      <c r="F84" t="s">
        <v>477</v>
      </c>
      <c r="G84" t="s">
        <v>123</v>
      </c>
      <c r="H84" t="s">
        <v>106</v>
      </c>
      <c r="I84" s="78">
        <v>13.11</v>
      </c>
      <c r="J84" s="78">
        <v>8697</v>
      </c>
      <c r="K84" s="78">
        <v>0</v>
      </c>
      <c r="L84" s="78">
        <v>4.0647299354999999</v>
      </c>
      <c r="M84" s="79">
        <v>0</v>
      </c>
      <c r="N84" s="79">
        <v>9.5999999999999992E-3</v>
      </c>
      <c r="O84" s="79">
        <v>4.0000000000000002E-4</v>
      </c>
    </row>
    <row r="85" spans="2:15">
      <c r="B85" t="s">
        <v>478</v>
      </c>
      <c r="C85" t="s">
        <v>479</v>
      </c>
      <c r="D85" t="s">
        <v>288</v>
      </c>
      <c r="E85" t="s">
        <v>289</v>
      </c>
      <c r="F85" t="s">
        <v>480</v>
      </c>
      <c r="G85" t="s">
        <v>481</v>
      </c>
      <c r="H85" t="s">
        <v>106</v>
      </c>
      <c r="I85" s="78">
        <v>4</v>
      </c>
      <c r="J85" s="78">
        <v>32407</v>
      </c>
      <c r="K85" s="78">
        <v>0</v>
      </c>
      <c r="L85" s="78">
        <v>4.6212381999999996</v>
      </c>
      <c r="M85" s="79">
        <v>0</v>
      </c>
      <c r="N85" s="79">
        <v>1.0999999999999999E-2</v>
      </c>
      <c r="O85" s="79">
        <v>5.0000000000000001E-4</v>
      </c>
    </row>
    <row r="86" spans="2:15">
      <c r="B86" t="s">
        <v>229</v>
      </c>
      <c r="E86" s="16"/>
      <c r="F86" s="16"/>
      <c r="G86" s="16"/>
    </row>
    <row r="87" spans="2:15">
      <c r="B87" t="s">
        <v>273</v>
      </c>
      <c r="E87" s="16"/>
      <c r="F87" s="16"/>
      <c r="G87" s="16"/>
    </row>
    <row r="88" spans="2:15">
      <c r="B88" t="s">
        <v>274</v>
      </c>
      <c r="E88" s="16"/>
      <c r="F88" s="16"/>
      <c r="G88" s="16"/>
    </row>
    <row r="89" spans="2:15">
      <c r="B89" t="s">
        <v>275</v>
      </c>
      <c r="E89" s="16"/>
      <c r="F89" s="16"/>
      <c r="G89" s="16"/>
    </row>
    <row r="90" spans="2:15">
      <c r="B90" t="s">
        <v>276</v>
      </c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43921</v>
      </c>
    </row>
    <row r="2" spans="2:63" s="1" customFormat="1">
      <c r="B2" s="2" t="s">
        <v>1</v>
      </c>
      <c r="C2" s="12" t="s">
        <v>876</v>
      </c>
    </row>
    <row r="3" spans="2:63" s="1" customFormat="1">
      <c r="B3" s="2" t="s">
        <v>2</v>
      </c>
      <c r="C3" s="84" t="s">
        <v>877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34863.910000000003</v>
      </c>
      <c r="I11" s="7"/>
      <c r="J11" s="76">
        <v>4.8489999999999998E-2</v>
      </c>
      <c r="K11" s="76">
        <v>5246.5835645651086</v>
      </c>
      <c r="L11" s="7"/>
      <c r="M11" s="77">
        <v>1</v>
      </c>
      <c r="N11" s="77">
        <v>0.53969999999999996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482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483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484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485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214</v>
      </c>
      <c r="C22" t="s">
        <v>214</v>
      </c>
      <c r="D22" s="16"/>
      <c r="E22" s="16"/>
      <c r="F22" t="s">
        <v>214</v>
      </c>
      <c r="G22" t="s">
        <v>214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486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227</v>
      </c>
      <c r="D25" s="16"/>
      <c r="E25" s="16"/>
      <c r="F25" s="16"/>
      <c r="G25" s="16"/>
      <c r="H25" s="82">
        <v>34863.910000000003</v>
      </c>
      <c r="J25" s="82">
        <v>4.8489999999999998E-2</v>
      </c>
      <c r="K25" s="82">
        <v>5246.5835645651086</v>
      </c>
      <c r="M25" s="81">
        <v>1</v>
      </c>
      <c r="N25" s="81">
        <v>0.53969999999999996</v>
      </c>
    </row>
    <row r="26" spans="2:14">
      <c r="B26" s="80" t="s">
        <v>487</v>
      </c>
      <c r="D26" s="16"/>
      <c r="E26" s="16"/>
      <c r="F26" s="16"/>
      <c r="G26" s="16"/>
      <c r="H26" s="82">
        <v>17238.46</v>
      </c>
      <c r="J26" s="82">
        <v>4.8489999999999998E-2</v>
      </c>
      <c r="K26" s="82">
        <v>1059.153378826109</v>
      </c>
      <c r="M26" s="81">
        <v>0.2019</v>
      </c>
      <c r="N26" s="81">
        <v>0.1089</v>
      </c>
    </row>
    <row r="27" spans="2:14">
      <c r="B27" t="s">
        <v>488</v>
      </c>
      <c r="C27" t="s">
        <v>489</v>
      </c>
      <c r="D27" t="s">
        <v>288</v>
      </c>
      <c r="E27" t="s">
        <v>490</v>
      </c>
      <c r="F27" t="s">
        <v>331</v>
      </c>
      <c r="G27" t="s">
        <v>106</v>
      </c>
      <c r="H27" s="78">
        <v>5.82</v>
      </c>
      <c r="I27" s="78">
        <v>384.21</v>
      </c>
      <c r="J27" s="78">
        <v>0</v>
      </c>
      <c r="K27" s="78">
        <v>7.9717043429999995E-2</v>
      </c>
      <c r="L27" s="79">
        <v>0</v>
      </c>
      <c r="M27" s="79">
        <v>0</v>
      </c>
      <c r="N27" s="79">
        <v>0</v>
      </c>
    </row>
    <row r="28" spans="2:14">
      <c r="B28" t="s">
        <v>491</v>
      </c>
      <c r="C28" t="s">
        <v>492</v>
      </c>
      <c r="D28" t="s">
        <v>288</v>
      </c>
      <c r="E28" t="s">
        <v>493</v>
      </c>
      <c r="F28" t="s">
        <v>331</v>
      </c>
      <c r="G28" t="s">
        <v>204</v>
      </c>
      <c r="H28" s="78">
        <v>5260.45</v>
      </c>
      <c r="I28" s="78">
        <v>2390</v>
      </c>
      <c r="J28" s="78">
        <v>0</v>
      </c>
      <c r="K28" s="78">
        <v>57.695090069499997</v>
      </c>
      <c r="L28" s="79">
        <v>0</v>
      </c>
      <c r="M28" s="79">
        <v>1.0999999999999999E-2</v>
      </c>
      <c r="N28" s="79">
        <v>5.8999999999999999E-3</v>
      </c>
    </row>
    <row r="29" spans="2:14">
      <c r="B29" t="s">
        <v>494</v>
      </c>
      <c r="C29" t="s">
        <v>495</v>
      </c>
      <c r="D29" t="s">
        <v>288</v>
      </c>
      <c r="E29" t="s">
        <v>496</v>
      </c>
      <c r="F29" t="s">
        <v>331</v>
      </c>
      <c r="G29" t="s">
        <v>106</v>
      </c>
      <c r="H29" s="78">
        <v>71.42</v>
      </c>
      <c r="I29" s="78">
        <v>11446</v>
      </c>
      <c r="J29" s="78">
        <v>0</v>
      </c>
      <c r="K29" s="78">
        <v>29.142923858</v>
      </c>
      <c r="L29" s="79">
        <v>0</v>
      </c>
      <c r="M29" s="79">
        <v>5.5999999999999999E-3</v>
      </c>
      <c r="N29" s="79">
        <v>3.0000000000000001E-3</v>
      </c>
    </row>
    <row r="30" spans="2:14">
      <c r="B30" t="s">
        <v>497</v>
      </c>
      <c r="C30" t="s">
        <v>498</v>
      </c>
      <c r="D30" t="s">
        <v>288</v>
      </c>
      <c r="E30" t="s">
        <v>499</v>
      </c>
      <c r="F30" t="s">
        <v>331</v>
      </c>
      <c r="G30" t="s">
        <v>106</v>
      </c>
      <c r="H30" s="78">
        <v>148.88999999999999</v>
      </c>
      <c r="I30" s="78">
        <v>4424</v>
      </c>
      <c r="J30" s="78">
        <v>0</v>
      </c>
      <c r="K30" s="78">
        <v>23.482275684000001</v>
      </c>
      <c r="L30" s="79">
        <v>0</v>
      </c>
      <c r="M30" s="79">
        <v>4.4999999999999997E-3</v>
      </c>
      <c r="N30" s="79">
        <v>2.3999999999999998E-3</v>
      </c>
    </row>
    <row r="31" spans="2:14">
      <c r="B31" t="s">
        <v>500</v>
      </c>
      <c r="C31" t="s">
        <v>501</v>
      </c>
      <c r="D31" t="s">
        <v>373</v>
      </c>
      <c r="E31" t="s">
        <v>502</v>
      </c>
      <c r="F31" t="s">
        <v>331</v>
      </c>
      <c r="G31" t="s">
        <v>106</v>
      </c>
      <c r="H31" s="78">
        <v>199.84</v>
      </c>
      <c r="I31" s="78">
        <v>5447</v>
      </c>
      <c r="J31" s="78">
        <v>0</v>
      </c>
      <c r="K31" s="78">
        <v>38.806040312</v>
      </c>
      <c r="L31" s="79">
        <v>0</v>
      </c>
      <c r="M31" s="79">
        <v>7.4000000000000003E-3</v>
      </c>
      <c r="N31" s="79">
        <v>4.0000000000000001E-3</v>
      </c>
    </row>
    <row r="32" spans="2:14">
      <c r="B32" t="s">
        <v>503</v>
      </c>
      <c r="C32" t="s">
        <v>504</v>
      </c>
      <c r="D32" t="s">
        <v>288</v>
      </c>
      <c r="E32" t="s">
        <v>505</v>
      </c>
      <c r="F32" t="s">
        <v>331</v>
      </c>
      <c r="G32" t="s">
        <v>116</v>
      </c>
      <c r="H32" s="78">
        <v>311.64999999999998</v>
      </c>
      <c r="I32" s="78">
        <v>3066</v>
      </c>
      <c r="J32" s="78">
        <v>0</v>
      </c>
      <c r="K32" s="78">
        <v>23.889883537799999</v>
      </c>
      <c r="L32" s="79">
        <v>0</v>
      </c>
      <c r="M32" s="79">
        <v>4.5999999999999999E-3</v>
      </c>
      <c r="N32" s="79">
        <v>2.5000000000000001E-3</v>
      </c>
    </row>
    <row r="33" spans="2:14">
      <c r="B33" t="s">
        <v>506</v>
      </c>
      <c r="C33" t="s">
        <v>507</v>
      </c>
      <c r="D33" t="s">
        <v>373</v>
      </c>
      <c r="E33" t="s">
        <v>508</v>
      </c>
      <c r="F33" t="s">
        <v>331</v>
      </c>
      <c r="G33" t="s">
        <v>106</v>
      </c>
      <c r="H33" s="78">
        <v>98.58</v>
      </c>
      <c r="I33" s="78">
        <v>8858</v>
      </c>
      <c r="J33" s="78">
        <v>0</v>
      </c>
      <c r="K33" s="78">
        <v>31.130351466</v>
      </c>
      <c r="L33" s="79">
        <v>0</v>
      </c>
      <c r="M33" s="79">
        <v>5.8999999999999999E-3</v>
      </c>
      <c r="N33" s="79">
        <v>3.2000000000000002E-3</v>
      </c>
    </row>
    <row r="34" spans="2:14">
      <c r="B34" t="s">
        <v>509</v>
      </c>
      <c r="C34" t="s">
        <v>510</v>
      </c>
      <c r="D34" t="s">
        <v>288</v>
      </c>
      <c r="E34" t="s">
        <v>511</v>
      </c>
      <c r="F34" t="s">
        <v>331</v>
      </c>
      <c r="G34" t="s">
        <v>106</v>
      </c>
      <c r="H34" s="78">
        <v>3.81</v>
      </c>
      <c r="I34" s="78">
        <v>26350</v>
      </c>
      <c r="J34" s="78">
        <v>0</v>
      </c>
      <c r="K34" s="78">
        <v>3.5790282750000002</v>
      </c>
      <c r="L34" s="79">
        <v>0</v>
      </c>
      <c r="M34" s="79">
        <v>6.9999999999999999E-4</v>
      </c>
      <c r="N34" s="79">
        <v>4.0000000000000002E-4</v>
      </c>
    </row>
    <row r="35" spans="2:14">
      <c r="B35" t="s">
        <v>512</v>
      </c>
      <c r="C35" t="s">
        <v>513</v>
      </c>
      <c r="D35" t="s">
        <v>288</v>
      </c>
      <c r="E35" t="s">
        <v>514</v>
      </c>
      <c r="F35" t="s">
        <v>331</v>
      </c>
      <c r="G35" t="s">
        <v>106</v>
      </c>
      <c r="H35" s="78">
        <v>3564.44</v>
      </c>
      <c r="I35" s="78">
        <v>664.5</v>
      </c>
      <c r="J35" s="78">
        <v>0</v>
      </c>
      <c r="K35" s="78">
        <v>84.439534046999995</v>
      </c>
      <c r="L35" s="79">
        <v>0</v>
      </c>
      <c r="M35" s="79">
        <v>1.61E-2</v>
      </c>
      <c r="N35" s="79">
        <v>8.6999999999999994E-3</v>
      </c>
    </row>
    <row r="36" spans="2:14">
      <c r="B36" t="s">
        <v>515</v>
      </c>
      <c r="C36" t="s">
        <v>516</v>
      </c>
      <c r="D36" t="s">
        <v>288</v>
      </c>
      <c r="E36" t="s">
        <v>517</v>
      </c>
      <c r="F36" t="s">
        <v>331</v>
      </c>
      <c r="G36" t="s">
        <v>106</v>
      </c>
      <c r="H36" s="78">
        <v>42.69</v>
      </c>
      <c r="I36" s="78">
        <v>21029</v>
      </c>
      <c r="J36" s="78">
        <v>0</v>
      </c>
      <c r="K36" s="78">
        <v>32.004003556500003</v>
      </c>
      <c r="L36" s="79">
        <v>0</v>
      </c>
      <c r="M36" s="79">
        <v>6.1000000000000004E-3</v>
      </c>
      <c r="N36" s="79">
        <v>3.3E-3</v>
      </c>
    </row>
    <row r="37" spans="2:14">
      <c r="B37" t="s">
        <v>518</v>
      </c>
      <c r="C37" t="s">
        <v>519</v>
      </c>
      <c r="D37" t="s">
        <v>288</v>
      </c>
      <c r="E37" t="s">
        <v>520</v>
      </c>
      <c r="F37" t="s">
        <v>331</v>
      </c>
      <c r="G37" t="s">
        <v>110</v>
      </c>
      <c r="H37" s="78">
        <v>73.48</v>
      </c>
      <c r="I37" s="78">
        <v>2192</v>
      </c>
      <c r="J37" s="78">
        <v>0</v>
      </c>
      <c r="K37" s="78">
        <v>6.2821414444799997</v>
      </c>
      <c r="L37" s="79">
        <v>0</v>
      </c>
      <c r="M37" s="79">
        <v>1.1999999999999999E-3</v>
      </c>
      <c r="N37" s="79">
        <v>5.9999999999999995E-4</v>
      </c>
    </row>
    <row r="38" spans="2:14">
      <c r="B38" t="s">
        <v>521</v>
      </c>
      <c r="C38" t="s">
        <v>522</v>
      </c>
      <c r="D38" t="s">
        <v>288</v>
      </c>
      <c r="E38" t="s">
        <v>523</v>
      </c>
      <c r="F38" t="s">
        <v>331</v>
      </c>
      <c r="G38" t="s">
        <v>110</v>
      </c>
      <c r="H38" s="78">
        <v>37.520000000000003</v>
      </c>
      <c r="I38" s="78">
        <v>2836</v>
      </c>
      <c r="J38" s="78">
        <v>0</v>
      </c>
      <c r="K38" s="78">
        <v>4.1501813001599999</v>
      </c>
      <c r="L38" s="79">
        <v>0</v>
      </c>
      <c r="M38" s="79">
        <v>8.0000000000000004E-4</v>
      </c>
      <c r="N38" s="79">
        <v>4.0000000000000002E-4</v>
      </c>
    </row>
    <row r="39" spans="2:14">
      <c r="B39" t="s">
        <v>524</v>
      </c>
      <c r="C39" t="s">
        <v>525</v>
      </c>
      <c r="D39" t="s">
        <v>526</v>
      </c>
      <c r="E39" t="s">
        <v>527</v>
      </c>
      <c r="F39" t="s">
        <v>331</v>
      </c>
      <c r="G39" t="s">
        <v>106</v>
      </c>
      <c r="H39" s="78">
        <v>91.37</v>
      </c>
      <c r="I39" s="78">
        <v>4788</v>
      </c>
      <c r="J39" s="78">
        <v>0</v>
      </c>
      <c r="K39" s="78">
        <v>15.596146314</v>
      </c>
      <c r="L39" s="79">
        <v>0</v>
      </c>
      <c r="M39" s="79">
        <v>3.0000000000000001E-3</v>
      </c>
      <c r="N39" s="79">
        <v>1.6000000000000001E-3</v>
      </c>
    </row>
    <row r="40" spans="2:14">
      <c r="B40" t="s">
        <v>528</v>
      </c>
      <c r="C40" t="s">
        <v>525</v>
      </c>
      <c r="D40" t="s">
        <v>526</v>
      </c>
      <c r="E40" t="s">
        <v>527</v>
      </c>
      <c r="F40" t="s">
        <v>331</v>
      </c>
      <c r="G40" t="s">
        <v>106</v>
      </c>
      <c r="H40" s="78">
        <v>1162.6600000000001</v>
      </c>
      <c r="I40" s="78">
        <v>403</v>
      </c>
      <c r="J40" s="78">
        <v>0</v>
      </c>
      <c r="K40" s="78">
        <v>16.703878087</v>
      </c>
      <c r="L40" s="79">
        <v>0</v>
      </c>
      <c r="M40" s="79">
        <v>3.2000000000000002E-3</v>
      </c>
      <c r="N40" s="79">
        <v>1.6999999999999999E-3</v>
      </c>
    </row>
    <row r="41" spans="2:14">
      <c r="B41" t="s">
        <v>529</v>
      </c>
      <c r="C41" t="s">
        <v>525</v>
      </c>
      <c r="D41" t="s">
        <v>526</v>
      </c>
      <c r="E41" t="s">
        <v>527</v>
      </c>
      <c r="F41" t="s">
        <v>331</v>
      </c>
      <c r="G41" t="s">
        <v>106</v>
      </c>
      <c r="H41" s="78">
        <v>691.68</v>
      </c>
      <c r="I41" s="78">
        <v>483.88</v>
      </c>
      <c r="J41" s="78">
        <v>0</v>
      </c>
      <c r="K41" s="78">
        <v>11.931702720960001</v>
      </c>
      <c r="L41" s="79">
        <v>0</v>
      </c>
      <c r="M41" s="79">
        <v>2.3E-3</v>
      </c>
      <c r="N41" s="79">
        <v>1.1999999999999999E-3</v>
      </c>
    </row>
    <row r="42" spans="2:14">
      <c r="B42" t="s">
        <v>530</v>
      </c>
      <c r="C42" t="s">
        <v>531</v>
      </c>
      <c r="D42" t="s">
        <v>288</v>
      </c>
      <c r="E42" t="s">
        <v>532</v>
      </c>
      <c r="F42" t="s">
        <v>331</v>
      </c>
      <c r="G42" t="s">
        <v>110</v>
      </c>
      <c r="H42" s="78">
        <v>135.09</v>
      </c>
      <c r="I42" s="78">
        <v>4230.5</v>
      </c>
      <c r="J42" s="78">
        <v>0</v>
      </c>
      <c r="K42" s="78">
        <v>22.290146049735</v>
      </c>
      <c r="L42" s="79">
        <v>0</v>
      </c>
      <c r="M42" s="79">
        <v>4.1999999999999997E-3</v>
      </c>
      <c r="N42" s="79">
        <v>2.3E-3</v>
      </c>
    </row>
    <row r="43" spans="2:14">
      <c r="B43" t="s">
        <v>533</v>
      </c>
      <c r="C43" t="s">
        <v>534</v>
      </c>
      <c r="D43" t="s">
        <v>288</v>
      </c>
      <c r="E43" t="s">
        <v>535</v>
      </c>
      <c r="F43" t="s">
        <v>331</v>
      </c>
      <c r="G43" t="s">
        <v>106</v>
      </c>
      <c r="H43" s="78">
        <v>50.72</v>
      </c>
      <c r="I43" s="78">
        <v>14386</v>
      </c>
      <c r="J43" s="78">
        <v>0</v>
      </c>
      <c r="K43" s="78">
        <v>26.012304847999999</v>
      </c>
      <c r="L43" s="79">
        <v>0</v>
      </c>
      <c r="M43" s="79">
        <v>5.0000000000000001E-3</v>
      </c>
      <c r="N43" s="79">
        <v>2.7000000000000001E-3</v>
      </c>
    </row>
    <row r="44" spans="2:14">
      <c r="B44" t="s">
        <v>536</v>
      </c>
      <c r="C44" t="s">
        <v>537</v>
      </c>
      <c r="D44" t="s">
        <v>288</v>
      </c>
      <c r="E44" t="s">
        <v>538</v>
      </c>
      <c r="F44" t="s">
        <v>331</v>
      </c>
      <c r="G44" t="s">
        <v>106</v>
      </c>
      <c r="H44" s="78">
        <v>173.83</v>
      </c>
      <c r="I44" s="78">
        <v>4527</v>
      </c>
      <c r="J44" s="78">
        <v>0</v>
      </c>
      <c r="K44" s="78">
        <v>28.053997816500001</v>
      </c>
      <c r="L44" s="79">
        <v>0</v>
      </c>
      <c r="M44" s="79">
        <v>5.3E-3</v>
      </c>
      <c r="N44" s="79">
        <v>2.8999999999999998E-3</v>
      </c>
    </row>
    <row r="45" spans="2:14">
      <c r="B45" t="s">
        <v>539</v>
      </c>
      <c r="C45" t="s">
        <v>540</v>
      </c>
      <c r="D45" t="s">
        <v>288</v>
      </c>
      <c r="E45" t="s">
        <v>541</v>
      </c>
      <c r="F45" t="s">
        <v>331</v>
      </c>
      <c r="G45" t="s">
        <v>110</v>
      </c>
      <c r="H45" s="78">
        <v>87.84</v>
      </c>
      <c r="I45" s="78">
        <v>4268.2</v>
      </c>
      <c r="J45" s="78">
        <v>0</v>
      </c>
      <c r="K45" s="78">
        <v>14.622953588064</v>
      </c>
      <c r="L45" s="79">
        <v>0</v>
      </c>
      <c r="M45" s="79">
        <v>2.8E-3</v>
      </c>
      <c r="N45" s="79">
        <v>1.5E-3</v>
      </c>
    </row>
    <row r="46" spans="2:14">
      <c r="B46" t="s">
        <v>542</v>
      </c>
      <c r="C46" t="s">
        <v>543</v>
      </c>
      <c r="D46" t="s">
        <v>288</v>
      </c>
      <c r="E46" t="s">
        <v>541</v>
      </c>
      <c r="F46" t="s">
        <v>331</v>
      </c>
      <c r="G46" t="s">
        <v>106</v>
      </c>
      <c r="H46" s="78">
        <v>44.84</v>
      </c>
      <c r="I46" s="78">
        <v>2704.5</v>
      </c>
      <c r="J46" s="78">
        <v>0</v>
      </c>
      <c r="K46" s="78">
        <v>4.3232676569999997</v>
      </c>
      <c r="L46" s="79">
        <v>0</v>
      </c>
      <c r="M46" s="79">
        <v>8.0000000000000004E-4</v>
      </c>
      <c r="N46" s="79">
        <v>4.0000000000000002E-4</v>
      </c>
    </row>
    <row r="47" spans="2:14">
      <c r="B47" t="s">
        <v>544</v>
      </c>
      <c r="C47" t="s">
        <v>545</v>
      </c>
      <c r="D47" t="s">
        <v>288</v>
      </c>
      <c r="E47" t="s">
        <v>546</v>
      </c>
      <c r="F47" t="s">
        <v>331</v>
      </c>
      <c r="G47" t="s">
        <v>106</v>
      </c>
      <c r="H47" s="78">
        <v>24.22</v>
      </c>
      <c r="I47" s="78">
        <v>11714</v>
      </c>
      <c r="J47" s="78">
        <v>0</v>
      </c>
      <c r="K47" s="78">
        <v>10.114371302</v>
      </c>
      <c r="L47" s="79">
        <v>0</v>
      </c>
      <c r="M47" s="79">
        <v>1.9E-3</v>
      </c>
      <c r="N47" s="79">
        <v>1E-3</v>
      </c>
    </row>
    <row r="48" spans="2:14">
      <c r="B48" t="s">
        <v>547</v>
      </c>
      <c r="C48" t="s">
        <v>548</v>
      </c>
      <c r="D48" t="s">
        <v>288</v>
      </c>
      <c r="E48" t="s">
        <v>549</v>
      </c>
      <c r="F48" t="s">
        <v>331</v>
      </c>
      <c r="G48" t="s">
        <v>110</v>
      </c>
      <c r="H48" s="78">
        <v>508.3</v>
      </c>
      <c r="I48" s="78">
        <v>1996.5</v>
      </c>
      <c r="J48" s="78">
        <v>0</v>
      </c>
      <c r="K48" s="78">
        <v>39.581061512849999</v>
      </c>
      <c r="L48" s="79">
        <v>0</v>
      </c>
      <c r="M48" s="79">
        <v>7.4999999999999997E-3</v>
      </c>
      <c r="N48" s="79">
        <v>4.1000000000000003E-3</v>
      </c>
    </row>
    <row r="49" spans="2:14">
      <c r="B49" t="s">
        <v>550</v>
      </c>
      <c r="C49" t="s">
        <v>551</v>
      </c>
      <c r="D49" t="s">
        <v>373</v>
      </c>
      <c r="E49" t="s">
        <v>552</v>
      </c>
      <c r="F49" t="s">
        <v>331</v>
      </c>
      <c r="G49" t="s">
        <v>106</v>
      </c>
      <c r="H49" s="78">
        <v>93.72</v>
      </c>
      <c r="I49" s="78">
        <v>5901</v>
      </c>
      <c r="J49" s="78">
        <v>0</v>
      </c>
      <c r="K49" s="78">
        <v>19.715937318000002</v>
      </c>
      <c r="L49" s="79">
        <v>0</v>
      </c>
      <c r="M49" s="79">
        <v>3.8E-3</v>
      </c>
      <c r="N49" s="79">
        <v>2E-3</v>
      </c>
    </row>
    <row r="50" spans="2:14">
      <c r="B50" t="s">
        <v>553</v>
      </c>
      <c r="C50" t="s">
        <v>525</v>
      </c>
      <c r="D50" t="s">
        <v>526</v>
      </c>
      <c r="E50" t="s">
        <v>552</v>
      </c>
      <c r="F50" t="s">
        <v>331</v>
      </c>
      <c r="G50" t="s">
        <v>106</v>
      </c>
      <c r="H50" s="78">
        <v>256.27999999999997</v>
      </c>
      <c r="I50" s="78">
        <v>2572.5</v>
      </c>
      <c r="J50" s="78">
        <v>0</v>
      </c>
      <c r="K50" s="78">
        <v>23.503342695000001</v>
      </c>
      <c r="L50" s="79">
        <v>0</v>
      </c>
      <c r="M50" s="79">
        <v>4.4999999999999997E-3</v>
      </c>
      <c r="N50" s="79">
        <v>2.3999999999999998E-3</v>
      </c>
    </row>
    <row r="51" spans="2:14">
      <c r="B51" t="s">
        <v>554</v>
      </c>
      <c r="C51" t="s">
        <v>555</v>
      </c>
      <c r="D51" t="s">
        <v>288</v>
      </c>
      <c r="E51" t="s">
        <v>556</v>
      </c>
      <c r="F51" t="s">
        <v>331</v>
      </c>
      <c r="G51" t="s">
        <v>110</v>
      </c>
      <c r="H51" s="78">
        <v>88.89</v>
      </c>
      <c r="I51" s="78">
        <v>17674</v>
      </c>
      <c r="J51" s="78">
        <v>0</v>
      </c>
      <c r="K51" s="78">
        <v>61.275345665579998</v>
      </c>
      <c r="L51" s="79">
        <v>0</v>
      </c>
      <c r="M51" s="79">
        <v>1.17E-2</v>
      </c>
      <c r="N51" s="79">
        <v>6.3E-3</v>
      </c>
    </row>
    <row r="52" spans="2:14">
      <c r="B52" t="s">
        <v>557</v>
      </c>
      <c r="C52" t="s">
        <v>558</v>
      </c>
      <c r="D52" t="s">
        <v>288</v>
      </c>
      <c r="E52" t="s">
        <v>559</v>
      </c>
      <c r="F52" t="s">
        <v>331</v>
      </c>
      <c r="G52" t="s">
        <v>106</v>
      </c>
      <c r="H52" s="78">
        <v>115.7</v>
      </c>
      <c r="I52" s="78">
        <v>21190</v>
      </c>
      <c r="J52" s="78">
        <v>0</v>
      </c>
      <c r="K52" s="78">
        <v>87.402498949999995</v>
      </c>
      <c r="L52" s="79">
        <v>0</v>
      </c>
      <c r="M52" s="79">
        <v>1.67E-2</v>
      </c>
      <c r="N52" s="79">
        <v>8.9999999999999993E-3</v>
      </c>
    </row>
    <row r="53" spans="2:14">
      <c r="B53" t="s">
        <v>560</v>
      </c>
      <c r="C53" t="s">
        <v>561</v>
      </c>
      <c r="D53" t="s">
        <v>288</v>
      </c>
      <c r="E53" t="s">
        <v>562</v>
      </c>
      <c r="F53" t="s">
        <v>331</v>
      </c>
      <c r="G53" t="s">
        <v>113</v>
      </c>
      <c r="H53" s="78">
        <v>0</v>
      </c>
      <c r="I53" s="78">
        <v>0</v>
      </c>
      <c r="J53" s="78">
        <v>4.8489999999999998E-2</v>
      </c>
      <c r="K53" s="78">
        <v>4.8489999999999998E-2</v>
      </c>
      <c r="L53" s="79">
        <v>0</v>
      </c>
      <c r="M53" s="79">
        <v>0</v>
      </c>
      <c r="N53" s="79">
        <v>0</v>
      </c>
    </row>
    <row r="54" spans="2:14">
      <c r="B54" t="s">
        <v>563</v>
      </c>
      <c r="C54" t="s">
        <v>525</v>
      </c>
      <c r="D54" t="s">
        <v>526</v>
      </c>
      <c r="E54" t="s">
        <v>564</v>
      </c>
      <c r="F54" t="s">
        <v>565</v>
      </c>
      <c r="G54" t="s">
        <v>106</v>
      </c>
      <c r="H54" s="78">
        <v>39.68</v>
      </c>
      <c r="I54" s="78">
        <v>7643</v>
      </c>
      <c r="J54" s="78">
        <v>0</v>
      </c>
      <c r="K54" s="78">
        <v>10.811726655999999</v>
      </c>
      <c r="L54" s="79">
        <v>0</v>
      </c>
      <c r="M54" s="79">
        <v>2.0999999999999999E-3</v>
      </c>
      <c r="N54" s="79">
        <v>1.1000000000000001E-3</v>
      </c>
    </row>
    <row r="55" spans="2:14">
      <c r="B55" t="s">
        <v>566</v>
      </c>
      <c r="C55" t="s">
        <v>567</v>
      </c>
      <c r="D55" t="s">
        <v>288</v>
      </c>
      <c r="E55" t="s">
        <v>568</v>
      </c>
      <c r="F55" t="s">
        <v>569</v>
      </c>
      <c r="G55" t="s">
        <v>106</v>
      </c>
      <c r="H55" s="78">
        <v>237.7</v>
      </c>
      <c r="I55" s="78">
        <v>5078.3</v>
      </c>
      <c r="J55" s="78">
        <v>0</v>
      </c>
      <c r="K55" s="78">
        <v>43.033539591500002</v>
      </c>
      <c r="L55" s="79">
        <v>0</v>
      </c>
      <c r="M55" s="79">
        <v>8.2000000000000007E-3</v>
      </c>
      <c r="N55" s="79">
        <v>4.4000000000000003E-3</v>
      </c>
    </row>
    <row r="56" spans="2:14">
      <c r="B56" t="s">
        <v>570</v>
      </c>
      <c r="C56" t="s">
        <v>571</v>
      </c>
      <c r="D56" t="s">
        <v>288</v>
      </c>
      <c r="E56" t="s">
        <v>572</v>
      </c>
      <c r="F56" t="s">
        <v>569</v>
      </c>
      <c r="G56" t="s">
        <v>106</v>
      </c>
      <c r="H56" s="78">
        <v>56.79</v>
      </c>
      <c r="I56" s="78">
        <v>2893</v>
      </c>
      <c r="J56" s="78">
        <v>0</v>
      </c>
      <c r="K56" s="78">
        <v>5.8570622055000001</v>
      </c>
      <c r="L56" s="79">
        <v>0</v>
      </c>
      <c r="M56" s="79">
        <v>1.1000000000000001E-3</v>
      </c>
      <c r="N56" s="79">
        <v>5.9999999999999995E-4</v>
      </c>
    </row>
    <row r="57" spans="2:14">
      <c r="B57" t="s">
        <v>573</v>
      </c>
      <c r="C57" t="s">
        <v>574</v>
      </c>
      <c r="D57" t="s">
        <v>411</v>
      </c>
      <c r="E57" t="s">
        <v>575</v>
      </c>
      <c r="F57" t="s">
        <v>569</v>
      </c>
      <c r="G57" t="s">
        <v>106</v>
      </c>
      <c r="H57" s="78">
        <v>1049.73</v>
      </c>
      <c r="I57" s="78">
        <v>2299.5</v>
      </c>
      <c r="J57" s="78">
        <v>0</v>
      </c>
      <c r="K57" s="78">
        <v>86.053899912749998</v>
      </c>
      <c r="L57" s="79">
        <v>0</v>
      </c>
      <c r="M57" s="79">
        <v>1.6400000000000001E-2</v>
      </c>
      <c r="N57" s="79">
        <v>8.8999999999999999E-3</v>
      </c>
    </row>
    <row r="58" spans="2:14">
      <c r="B58" t="s">
        <v>576</v>
      </c>
      <c r="C58" t="s">
        <v>577</v>
      </c>
      <c r="D58" t="s">
        <v>288</v>
      </c>
      <c r="E58" t="s">
        <v>578</v>
      </c>
      <c r="F58" t="s">
        <v>569</v>
      </c>
      <c r="G58" t="s">
        <v>106</v>
      </c>
      <c r="H58" s="78">
        <v>108.16</v>
      </c>
      <c r="I58" s="78">
        <v>5725</v>
      </c>
      <c r="J58" s="78">
        <v>0</v>
      </c>
      <c r="K58" s="78">
        <v>22.075050399999999</v>
      </c>
      <c r="L58" s="79">
        <v>0</v>
      </c>
      <c r="M58" s="79">
        <v>4.1999999999999997E-3</v>
      </c>
      <c r="N58" s="79">
        <v>2.3E-3</v>
      </c>
    </row>
    <row r="59" spans="2:14">
      <c r="B59" t="s">
        <v>579</v>
      </c>
      <c r="C59" t="s">
        <v>580</v>
      </c>
      <c r="D59" t="s">
        <v>288</v>
      </c>
      <c r="E59" t="s">
        <v>541</v>
      </c>
      <c r="F59" t="s">
        <v>569</v>
      </c>
      <c r="G59" t="s">
        <v>110</v>
      </c>
      <c r="H59" s="78">
        <v>76.739999999999995</v>
      </c>
      <c r="I59" s="78">
        <v>10042</v>
      </c>
      <c r="J59" s="78">
        <v>0</v>
      </c>
      <c r="K59" s="78">
        <v>30.05661198924</v>
      </c>
      <c r="L59" s="79">
        <v>0</v>
      </c>
      <c r="M59" s="79">
        <v>5.7000000000000002E-3</v>
      </c>
      <c r="N59" s="79">
        <v>3.0999999999999999E-3</v>
      </c>
    </row>
    <row r="60" spans="2:14">
      <c r="B60" t="s">
        <v>581</v>
      </c>
      <c r="C60" t="s">
        <v>582</v>
      </c>
      <c r="D60" t="s">
        <v>288</v>
      </c>
      <c r="E60" t="s">
        <v>583</v>
      </c>
      <c r="F60" t="s">
        <v>569</v>
      </c>
      <c r="G60" t="s">
        <v>202</v>
      </c>
      <c r="H60" s="78">
        <v>2179.3200000000002</v>
      </c>
      <c r="I60" s="78">
        <v>149000</v>
      </c>
      <c r="J60" s="78">
        <v>0</v>
      </c>
      <c r="K60" s="78">
        <v>106.4687607984</v>
      </c>
      <c r="L60" s="79">
        <v>0</v>
      </c>
      <c r="M60" s="79">
        <v>2.0299999999999999E-2</v>
      </c>
      <c r="N60" s="79">
        <v>1.0999999999999999E-2</v>
      </c>
    </row>
    <row r="61" spans="2:14">
      <c r="B61" t="s">
        <v>584</v>
      </c>
      <c r="C61" t="s">
        <v>585</v>
      </c>
      <c r="D61" t="s">
        <v>288</v>
      </c>
      <c r="E61" t="s">
        <v>586</v>
      </c>
      <c r="F61" t="s">
        <v>569</v>
      </c>
      <c r="G61" t="s">
        <v>106</v>
      </c>
      <c r="H61" s="78">
        <v>11.52</v>
      </c>
      <c r="I61" s="78">
        <v>48430.5</v>
      </c>
      <c r="J61" s="78">
        <v>0</v>
      </c>
      <c r="K61" s="78">
        <v>19.889825183999999</v>
      </c>
      <c r="L61" s="79">
        <v>0</v>
      </c>
      <c r="M61" s="79">
        <v>3.8E-3</v>
      </c>
      <c r="N61" s="79">
        <v>2E-3</v>
      </c>
    </row>
    <row r="62" spans="2:14">
      <c r="B62" t="s">
        <v>587</v>
      </c>
      <c r="C62" t="s">
        <v>588</v>
      </c>
      <c r="D62" t="s">
        <v>107</v>
      </c>
      <c r="E62" t="s">
        <v>559</v>
      </c>
      <c r="F62" t="s">
        <v>569</v>
      </c>
      <c r="G62" t="s">
        <v>120</v>
      </c>
      <c r="H62" s="78">
        <v>135.09</v>
      </c>
      <c r="I62" s="78">
        <v>6492</v>
      </c>
      <c r="J62" s="78">
        <v>0</v>
      </c>
      <c r="K62" s="78">
        <v>19.050286970159998</v>
      </c>
      <c r="L62" s="79">
        <v>0</v>
      </c>
      <c r="M62" s="79">
        <v>3.5999999999999999E-3</v>
      </c>
      <c r="N62" s="79">
        <v>2E-3</v>
      </c>
    </row>
    <row r="63" spans="2:14">
      <c r="B63" s="80" t="s">
        <v>589</v>
      </c>
      <c r="D63" s="16"/>
      <c r="E63" s="16"/>
      <c r="F63" s="16"/>
      <c r="G63" s="16"/>
      <c r="H63" s="82">
        <v>17625.45</v>
      </c>
      <c r="J63" s="82">
        <v>0</v>
      </c>
      <c r="K63" s="82">
        <v>4187.4301857390001</v>
      </c>
      <c r="M63" s="81">
        <v>0.79810000000000003</v>
      </c>
      <c r="N63" s="81">
        <v>0.43070000000000003</v>
      </c>
    </row>
    <row r="64" spans="2:14">
      <c r="B64" t="s">
        <v>590</v>
      </c>
      <c r="C64" t="s">
        <v>591</v>
      </c>
      <c r="D64" t="s">
        <v>288</v>
      </c>
      <c r="E64" t="s">
        <v>592</v>
      </c>
      <c r="F64" t="s">
        <v>331</v>
      </c>
      <c r="G64" t="s">
        <v>106</v>
      </c>
      <c r="H64" s="78">
        <v>1257</v>
      </c>
      <c r="I64" s="78">
        <v>10586</v>
      </c>
      <c r="J64" s="78">
        <v>0</v>
      </c>
      <c r="K64" s="78">
        <v>474.3803613</v>
      </c>
      <c r="L64" s="79">
        <v>2.0000000000000001E-4</v>
      </c>
      <c r="M64" s="79">
        <v>9.0399999999999994E-2</v>
      </c>
      <c r="N64" s="79">
        <v>4.8800000000000003E-2</v>
      </c>
    </row>
    <row r="65" spans="2:14">
      <c r="B65" t="s">
        <v>593</v>
      </c>
      <c r="C65" t="s">
        <v>594</v>
      </c>
      <c r="D65" t="s">
        <v>288</v>
      </c>
      <c r="E65" t="s">
        <v>572</v>
      </c>
      <c r="F65" t="s">
        <v>331</v>
      </c>
      <c r="G65" t="s">
        <v>106</v>
      </c>
      <c r="H65" s="78">
        <v>924</v>
      </c>
      <c r="I65" s="78">
        <v>9061</v>
      </c>
      <c r="J65" s="78">
        <v>0</v>
      </c>
      <c r="K65" s="78">
        <v>298.47477659999998</v>
      </c>
      <c r="L65" s="79">
        <v>4.0000000000000002E-4</v>
      </c>
      <c r="M65" s="79">
        <v>5.6899999999999999E-2</v>
      </c>
      <c r="N65" s="79">
        <v>3.0700000000000002E-2</v>
      </c>
    </row>
    <row r="66" spans="2:14">
      <c r="B66" t="s">
        <v>595</v>
      </c>
      <c r="C66" t="s">
        <v>596</v>
      </c>
      <c r="D66" t="s">
        <v>288</v>
      </c>
      <c r="E66" t="s">
        <v>597</v>
      </c>
      <c r="F66" t="s">
        <v>331</v>
      </c>
      <c r="G66" t="s">
        <v>110</v>
      </c>
      <c r="H66" s="78">
        <v>569</v>
      </c>
      <c r="I66" s="78">
        <v>20954</v>
      </c>
      <c r="J66" s="78">
        <v>0</v>
      </c>
      <c r="K66" s="78">
        <v>465.025982478</v>
      </c>
      <c r="L66" s="79">
        <v>2.9999999999999997E-4</v>
      </c>
      <c r="M66" s="79">
        <v>8.8599999999999998E-2</v>
      </c>
      <c r="N66" s="79">
        <v>4.7800000000000002E-2</v>
      </c>
    </row>
    <row r="67" spans="2:14">
      <c r="B67" t="s">
        <v>598</v>
      </c>
      <c r="C67" t="s">
        <v>599</v>
      </c>
      <c r="D67" t="s">
        <v>288</v>
      </c>
      <c r="E67" t="s">
        <v>600</v>
      </c>
      <c r="F67" t="s">
        <v>331</v>
      </c>
      <c r="G67" t="s">
        <v>110</v>
      </c>
      <c r="H67" s="78">
        <v>823</v>
      </c>
      <c r="I67" s="78">
        <v>14954</v>
      </c>
      <c r="J67" s="78">
        <v>0</v>
      </c>
      <c r="K67" s="78">
        <v>480.01545942600001</v>
      </c>
      <c r="L67" s="79">
        <v>5.0000000000000001E-4</v>
      </c>
      <c r="M67" s="79">
        <v>9.1499999999999998E-2</v>
      </c>
      <c r="N67" s="79">
        <v>4.9399999999999999E-2</v>
      </c>
    </row>
    <row r="68" spans="2:14">
      <c r="B68" t="s">
        <v>601</v>
      </c>
      <c r="C68" t="s">
        <v>602</v>
      </c>
      <c r="D68" t="s">
        <v>288</v>
      </c>
      <c r="E68" t="s">
        <v>600</v>
      </c>
      <c r="F68" t="s">
        <v>331</v>
      </c>
      <c r="G68" t="s">
        <v>106</v>
      </c>
      <c r="H68" s="78">
        <v>489</v>
      </c>
      <c r="I68" s="78">
        <v>17684</v>
      </c>
      <c r="J68" s="78">
        <v>0</v>
      </c>
      <c r="K68" s="78">
        <v>308.28251940000001</v>
      </c>
      <c r="L68" s="79">
        <v>1.1000000000000001E-3</v>
      </c>
      <c r="M68" s="79">
        <v>5.8799999999999998E-2</v>
      </c>
      <c r="N68" s="79">
        <v>3.1699999999999999E-2</v>
      </c>
    </row>
    <row r="69" spans="2:14">
      <c r="B69" t="s">
        <v>603</v>
      </c>
      <c r="C69" t="s">
        <v>604</v>
      </c>
      <c r="D69" t="s">
        <v>123</v>
      </c>
      <c r="E69" t="s">
        <v>605</v>
      </c>
      <c r="F69" t="s">
        <v>331</v>
      </c>
      <c r="G69" t="s">
        <v>106</v>
      </c>
      <c r="H69" s="78">
        <v>872</v>
      </c>
      <c r="I69" s="78">
        <v>8667</v>
      </c>
      <c r="J69" s="78">
        <v>0</v>
      </c>
      <c r="K69" s="78">
        <v>269.42929559999999</v>
      </c>
      <c r="L69" s="79">
        <v>0</v>
      </c>
      <c r="M69" s="79">
        <v>5.1400000000000001E-2</v>
      </c>
      <c r="N69" s="79">
        <v>2.7699999999999999E-2</v>
      </c>
    </row>
    <row r="70" spans="2:14">
      <c r="B70" t="s">
        <v>606</v>
      </c>
      <c r="C70" t="s">
        <v>607</v>
      </c>
      <c r="D70" t="s">
        <v>288</v>
      </c>
      <c r="E70" t="s">
        <v>608</v>
      </c>
      <c r="F70" t="s">
        <v>331</v>
      </c>
      <c r="G70" t="s">
        <v>106</v>
      </c>
      <c r="H70" s="78">
        <v>4222</v>
      </c>
      <c r="I70" s="78">
        <v>1658</v>
      </c>
      <c r="J70" s="78">
        <v>0</v>
      </c>
      <c r="K70" s="78">
        <v>249.5527094</v>
      </c>
      <c r="L70" s="79">
        <v>1E-4</v>
      </c>
      <c r="M70" s="79">
        <v>4.7600000000000003E-2</v>
      </c>
      <c r="N70" s="79">
        <v>2.5700000000000001E-2</v>
      </c>
    </row>
    <row r="71" spans="2:14">
      <c r="B71" t="s">
        <v>609</v>
      </c>
      <c r="C71" t="s">
        <v>610</v>
      </c>
      <c r="D71" t="s">
        <v>288</v>
      </c>
      <c r="E71" t="s">
        <v>611</v>
      </c>
      <c r="F71" t="s">
        <v>331</v>
      </c>
      <c r="G71" t="s">
        <v>106</v>
      </c>
      <c r="H71" s="78">
        <v>3669</v>
      </c>
      <c r="I71" s="78">
        <v>3313</v>
      </c>
      <c r="J71" s="78">
        <v>0</v>
      </c>
      <c r="K71" s="78">
        <v>433.33990304999998</v>
      </c>
      <c r="L71" s="79">
        <v>4.0000000000000002E-4</v>
      </c>
      <c r="M71" s="79">
        <v>8.2600000000000007E-2</v>
      </c>
      <c r="N71" s="79">
        <v>4.4600000000000001E-2</v>
      </c>
    </row>
    <row r="72" spans="2:14">
      <c r="B72" t="s">
        <v>612</v>
      </c>
      <c r="C72" t="s">
        <v>613</v>
      </c>
      <c r="D72" t="s">
        <v>288</v>
      </c>
      <c r="E72" t="s">
        <v>611</v>
      </c>
      <c r="F72" t="s">
        <v>331</v>
      </c>
      <c r="G72" t="s">
        <v>106</v>
      </c>
      <c r="H72" s="78">
        <v>524</v>
      </c>
      <c r="I72" s="78">
        <v>6304.5</v>
      </c>
      <c r="J72" s="78">
        <v>0</v>
      </c>
      <c r="K72" s="78">
        <v>117.77184269999999</v>
      </c>
      <c r="L72" s="79">
        <v>0</v>
      </c>
      <c r="M72" s="79">
        <v>2.24E-2</v>
      </c>
      <c r="N72" s="79">
        <v>1.21E-2</v>
      </c>
    </row>
    <row r="73" spans="2:14">
      <c r="B73" t="s">
        <v>614</v>
      </c>
      <c r="C73" t="s">
        <v>615</v>
      </c>
      <c r="D73" t="s">
        <v>288</v>
      </c>
      <c r="E73" t="s">
        <v>616</v>
      </c>
      <c r="F73" t="s">
        <v>331</v>
      </c>
      <c r="G73" t="s">
        <v>106</v>
      </c>
      <c r="H73" s="78">
        <v>1889</v>
      </c>
      <c r="I73" s="78">
        <v>6234</v>
      </c>
      <c r="J73" s="78">
        <v>0</v>
      </c>
      <c r="K73" s="78">
        <v>419.8153269</v>
      </c>
      <c r="L73" s="79">
        <v>1E-4</v>
      </c>
      <c r="M73" s="79">
        <v>0.08</v>
      </c>
      <c r="N73" s="79">
        <v>4.3200000000000002E-2</v>
      </c>
    </row>
    <row r="74" spans="2:14">
      <c r="B74" t="s">
        <v>617</v>
      </c>
      <c r="C74" t="s">
        <v>618</v>
      </c>
      <c r="D74" t="s">
        <v>288</v>
      </c>
      <c r="E74" t="s">
        <v>616</v>
      </c>
      <c r="F74" t="s">
        <v>331</v>
      </c>
      <c r="G74" t="s">
        <v>106</v>
      </c>
      <c r="H74" s="78">
        <v>1808</v>
      </c>
      <c r="I74" s="78">
        <v>7910</v>
      </c>
      <c r="J74" s="78">
        <v>0</v>
      </c>
      <c r="K74" s="78">
        <v>509.84063200000003</v>
      </c>
      <c r="L74" s="79">
        <v>0</v>
      </c>
      <c r="M74" s="79">
        <v>9.7199999999999995E-2</v>
      </c>
      <c r="N74" s="79">
        <v>5.2400000000000002E-2</v>
      </c>
    </row>
    <row r="75" spans="2:14">
      <c r="B75" t="s">
        <v>619</v>
      </c>
      <c r="C75" t="s">
        <v>620</v>
      </c>
      <c r="D75" t="s">
        <v>123</v>
      </c>
      <c r="E75" t="s">
        <v>621</v>
      </c>
      <c r="F75" t="s">
        <v>565</v>
      </c>
      <c r="G75" t="s">
        <v>106</v>
      </c>
      <c r="H75" s="78">
        <v>136.44999999999999</v>
      </c>
      <c r="I75" s="78">
        <v>2442</v>
      </c>
      <c r="J75" s="78">
        <v>0</v>
      </c>
      <c r="K75" s="78">
        <v>11.878968585000001</v>
      </c>
      <c r="L75" s="79">
        <v>0</v>
      </c>
      <c r="M75" s="79">
        <v>2.3E-3</v>
      </c>
      <c r="N75" s="79">
        <v>1.1999999999999999E-3</v>
      </c>
    </row>
    <row r="76" spans="2:14">
      <c r="B76" t="s">
        <v>622</v>
      </c>
      <c r="C76" t="s">
        <v>623</v>
      </c>
      <c r="D76" t="s">
        <v>288</v>
      </c>
      <c r="E76" t="s">
        <v>611</v>
      </c>
      <c r="F76" t="s">
        <v>624</v>
      </c>
      <c r="G76" t="s">
        <v>106</v>
      </c>
      <c r="H76" s="78">
        <v>443</v>
      </c>
      <c r="I76" s="78">
        <v>9474</v>
      </c>
      <c r="J76" s="78">
        <v>0</v>
      </c>
      <c r="K76" s="78">
        <v>149.62240829999999</v>
      </c>
      <c r="L76" s="79">
        <v>0</v>
      </c>
      <c r="M76" s="79">
        <v>2.8500000000000001E-2</v>
      </c>
      <c r="N76" s="79">
        <v>1.54E-2</v>
      </c>
    </row>
    <row r="77" spans="2:14">
      <c r="B77" s="80" t="s">
        <v>281</v>
      </c>
      <c r="D77" s="16"/>
      <c r="E77" s="16"/>
      <c r="F77" s="16"/>
      <c r="G77" s="16"/>
      <c r="H77" s="82">
        <v>0</v>
      </c>
      <c r="J77" s="82">
        <v>0</v>
      </c>
      <c r="K77" s="82">
        <v>0</v>
      </c>
      <c r="M77" s="81">
        <v>0</v>
      </c>
      <c r="N77" s="81">
        <v>0</v>
      </c>
    </row>
    <row r="78" spans="2:14">
      <c r="B78" t="s">
        <v>214</v>
      </c>
      <c r="C78" t="s">
        <v>214</v>
      </c>
      <c r="D78" s="16"/>
      <c r="E78" s="16"/>
      <c r="F78" t="s">
        <v>214</v>
      </c>
      <c r="G78" t="s">
        <v>214</v>
      </c>
      <c r="H78" s="78">
        <v>0</v>
      </c>
      <c r="I78" s="78">
        <v>0</v>
      </c>
      <c r="K78" s="78">
        <v>0</v>
      </c>
      <c r="L78" s="79">
        <v>0</v>
      </c>
      <c r="M78" s="79">
        <v>0</v>
      </c>
      <c r="N78" s="79">
        <v>0</v>
      </c>
    </row>
    <row r="79" spans="2:14">
      <c r="B79" s="80" t="s">
        <v>486</v>
      </c>
      <c r="D79" s="16"/>
      <c r="E79" s="16"/>
      <c r="F79" s="16"/>
      <c r="G79" s="16"/>
      <c r="H79" s="82">
        <v>0</v>
      </c>
      <c r="J79" s="82">
        <v>0</v>
      </c>
      <c r="K79" s="82">
        <v>0</v>
      </c>
      <c r="M79" s="81">
        <v>0</v>
      </c>
      <c r="N79" s="81">
        <v>0</v>
      </c>
    </row>
    <row r="80" spans="2:14">
      <c r="B80" t="s">
        <v>214</v>
      </c>
      <c r="C80" t="s">
        <v>214</v>
      </c>
      <c r="D80" s="16"/>
      <c r="E80" s="16"/>
      <c r="F80" t="s">
        <v>214</v>
      </c>
      <c r="G80" t="s">
        <v>214</v>
      </c>
      <c r="H80" s="78">
        <v>0</v>
      </c>
      <c r="I80" s="78">
        <v>0</v>
      </c>
      <c r="K80" s="78">
        <v>0</v>
      </c>
      <c r="L80" s="79">
        <v>0</v>
      </c>
      <c r="M80" s="79">
        <v>0</v>
      </c>
      <c r="N80" s="79">
        <v>0</v>
      </c>
    </row>
    <row r="81" spans="2:7">
      <c r="B81" t="s">
        <v>229</v>
      </c>
      <c r="D81" s="16"/>
      <c r="E81" s="16"/>
      <c r="F81" s="16"/>
      <c r="G81" s="16"/>
    </row>
    <row r="82" spans="2:7">
      <c r="B82" t="s">
        <v>273</v>
      </c>
      <c r="D82" s="16"/>
      <c r="E82" s="16"/>
      <c r="F82" s="16"/>
      <c r="G82" s="16"/>
    </row>
    <row r="83" spans="2:7">
      <c r="B83" t="s">
        <v>274</v>
      </c>
      <c r="D83" s="16"/>
      <c r="E83" s="16"/>
      <c r="F83" s="16"/>
      <c r="G83" s="16"/>
    </row>
    <row r="84" spans="2:7">
      <c r="B84" t="s">
        <v>275</v>
      </c>
      <c r="D84" s="16"/>
      <c r="E84" s="16"/>
      <c r="F84" s="16"/>
      <c r="G84" s="16"/>
    </row>
    <row r="85" spans="2:7">
      <c r="B85" t="s">
        <v>276</v>
      </c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876</v>
      </c>
    </row>
    <row r="3" spans="2:65" s="1" customFormat="1">
      <c r="B3" s="2" t="s">
        <v>2</v>
      </c>
      <c r="C3" s="84" t="s">
        <v>877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2999.79</v>
      </c>
      <c r="K11" s="7"/>
      <c r="L11" s="76">
        <v>852.53434342434764</v>
      </c>
      <c r="M11" s="7"/>
      <c r="N11" s="77">
        <v>1</v>
      </c>
      <c r="O11" s="77">
        <v>8.77E-2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2999.79</v>
      </c>
      <c r="L21" s="82">
        <v>852.53434342434764</v>
      </c>
      <c r="N21" s="81">
        <v>1</v>
      </c>
      <c r="O21" s="81">
        <v>8.77E-2</v>
      </c>
    </row>
    <row r="22" spans="2:15">
      <c r="B22" s="80" t="s">
        <v>625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626</v>
      </c>
      <c r="C24" s="16"/>
      <c r="D24" s="16"/>
      <c r="E24" s="16"/>
      <c r="J24" s="82">
        <v>1331.88</v>
      </c>
      <c r="L24" s="82">
        <v>705.239520481</v>
      </c>
      <c r="N24" s="81">
        <v>0.82720000000000005</v>
      </c>
      <c r="O24" s="81">
        <v>7.2499999999999995E-2</v>
      </c>
    </row>
    <row r="25" spans="2:15">
      <c r="B25" t="s">
        <v>627</v>
      </c>
      <c r="C25" t="s">
        <v>628</v>
      </c>
      <c r="D25" t="s">
        <v>123</v>
      </c>
      <c r="E25" t="s">
        <v>629</v>
      </c>
      <c r="F25" t="s">
        <v>624</v>
      </c>
      <c r="G25" t="s">
        <v>214</v>
      </c>
      <c r="H25" t="s">
        <v>215</v>
      </c>
      <c r="I25" t="s">
        <v>106</v>
      </c>
      <c r="J25" s="78">
        <v>266</v>
      </c>
      <c r="K25" s="78">
        <v>26861.81</v>
      </c>
      <c r="L25" s="78">
        <v>254.72785804899999</v>
      </c>
      <c r="M25" s="79">
        <v>0</v>
      </c>
      <c r="N25" s="79">
        <v>0.29880000000000001</v>
      </c>
      <c r="O25" s="79">
        <v>2.6200000000000001E-2</v>
      </c>
    </row>
    <row r="26" spans="2:15">
      <c r="B26" t="s">
        <v>630</v>
      </c>
      <c r="C26" t="s">
        <v>631</v>
      </c>
      <c r="D26" t="s">
        <v>123</v>
      </c>
      <c r="E26" t="s">
        <v>632</v>
      </c>
      <c r="F26" t="s">
        <v>624</v>
      </c>
      <c r="G26" t="s">
        <v>214</v>
      </c>
      <c r="H26" t="s">
        <v>215</v>
      </c>
      <c r="I26" t="s">
        <v>106</v>
      </c>
      <c r="J26" s="78">
        <v>1065.8800000000001</v>
      </c>
      <c r="K26" s="78">
        <v>11856</v>
      </c>
      <c r="L26" s="78">
        <v>450.51166243199998</v>
      </c>
      <c r="M26" s="79">
        <v>4.0000000000000002E-4</v>
      </c>
      <c r="N26" s="79">
        <v>0.52839999999999998</v>
      </c>
      <c r="O26" s="79">
        <v>4.6300000000000001E-2</v>
      </c>
    </row>
    <row r="27" spans="2:15">
      <c r="B27" s="80" t="s">
        <v>92</v>
      </c>
      <c r="C27" s="16"/>
      <c r="D27" s="16"/>
      <c r="E27" s="16"/>
      <c r="J27" s="82">
        <v>1667.91</v>
      </c>
      <c r="L27" s="82">
        <v>147.29482294334761</v>
      </c>
      <c r="N27" s="81">
        <v>0.17280000000000001</v>
      </c>
      <c r="O27" s="81">
        <v>1.52E-2</v>
      </c>
    </row>
    <row r="28" spans="2:15">
      <c r="B28" t="s">
        <v>633</v>
      </c>
      <c r="C28" t="s">
        <v>634</v>
      </c>
      <c r="D28" t="s">
        <v>123</v>
      </c>
      <c r="E28" t="s">
        <v>635</v>
      </c>
      <c r="F28" t="s">
        <v>331</v>
      </c>
      <c r="G28" t="s">
        <v>214</v>
      </c>
      <c r="H28" t="s">
        <v>215</v>
      </c>
      <c r="I28" t="s">
        <v>106</v>
      </c>
      <c r="J28" s="78">
        <v>1207.57</v>
      </c>
      <c r="K28" s="78">
        <v>1189.7</v>
      </c>
      <c r="L28" s="78">
        <v>51.216430933849999</v>
      </c>
      <c r="M28" s="79">
        <v>0</v>
      </c>
      <c r="N28" s="79">
        <v>6.0100000000000001E-2</v>
      </c>
      <c r="O28" s="79">
        <v>5.3E-3</v>
      </c>
    </row>
    <row r="29" spans="2:15">
      <c r="B29" t="s">
        <v>636</v>
      </c>
      <c r="C29" t="s">
        <v>637</v>
      </c>
      <c r="D29" t="s">
        <v>123</v>
      </c>
      <c r="E29" t="s">
        <v>638</v>
      </c>
      <c r="F29" t="s">
        <v>331</v>
      </c>
      <c r="G29" t="s">
        <v>214</v>
      </c>
      <c r="H29" t="s">
        <v>215</v>
      </c>
      <c r="I29" t="s">
        <v>110</v>
      </c>
      <c r="J29" s="78">
        <v>62.17</v>
      </c>
      <c r="K29" s="78">
        <v>2688</v>
      </c>
      <c r="L29" s="78">
        <v>6.5179067788799996</v>
      </c>
      <c r="M29" s="79">
        <v>0</v>
      </c>
      <c r="N29" s="79">
        <v>7.6E-3</v>
      </c>
      <c r="O29" s="79">
        <v>6.9999999999999999E-4</v>
      </c>
    </row>
    <row r="30" spans="2:15">
      <c r="B30" t="s">
        <v>639</v>
      </c>
      <c r="C30" t="s">
        <v>640</v>
      </c>
      <c r="D30" t="s">
        <v>123</v>
      </c>
      <c r="E30" t="s">
        <v>638</v>
      </c>
      <c r="F30" t="s">
        <v>331</v>
      </c>
      <c r="G30" t="s">
        <v>214</v>
      </c>
      <c r="H30" t="s">
        <v>215</v>
      </c>
      <c r="I30" t="s">
        <v>202</v>
      </c>
      <c r="J30" s="78">
        <v>240.27</v>
      </c>
      <c r="K30" s="78">
        <v>123200</v>
      </c>
      <c r="L30" s="78">
        <v>9.7056624403199994</v>
      </c>
      <c r="M30" s="79">
        <v>0</v>
      </c>
      <c r="N30" s="79">
        <v>1.14E-2</v>
      </c>
      <c r="O30" s="79">
        <v>1E-3</v>
      </c>
    </row>
    <row r="31" spans="2:15">
      <c r="B31" t="s">
        <v>641</v>
      </c>
      <c r="C31" t="s">
        <v>642</v>
      </c>
      <c r="D31" t="s">
        <v>123</v>
      </c>
      <c r="E31" t="s">
        <v>643</v>
      </c>
      <c r="F31" t="s">
        <v>331</v>
      </c>
      <c r="G31" t="s">
        <v>214</v>
      </c>
      <c r="H31" t="s">
        <v>215</v>
      </c>
      <c r="I31" t="s">
        <v>202</v>
      </c>
      <c r="J31" s="78">
        <v>31.35</v>
      </c>
      <c r="K31" s="78">
        <v>945755.2</v>
      </c>
      <c r="L31" s="78">
        <v>9.7214536394976001</v>
      </c>
      <c r="M31" s="79">
        <v>0</v>
      </c>
      <c r="N31" s="79">
        <v>1.14E-2</v>
      </c>
      <c r="O31" s="79">
        <v>1E-3</v>
      </c>
    </row>
    <row r="32" spans="2:15">
      <c r="B32" t="s">
        <v>644</v>
      </c>
      <c r="C32" t="s">
        <v>645</v>
      </c>
      <c r="D32" t="s">
        <v>123</v>
      </c>
      <c r="E32" t="s">
        <v>559</v>
      </c>
      <c r="F32" t="s">
        <v>331</v>
      </c>
      <c r="G32" t="s">
        <v>214</v>
      </c>
      <c r="H32" t="s">
        <v>215</v>
      </c>
      <c r="I32" t="s">
        <v>106</v>
      </c>
      <c r="J32" s="78">
        <v>126.55</v>
      </c>
      <c r="K32" s="78">
        <v>15545.44</v>
      </c>
      <c r="L32" s="78">
        <v>70.133369150799993</v>
      </c>
      <c r="M32" s="79">
        <v>0</v>
      </c>
      <c r="N32" s="79">
        <v>8.2299999999999998E-2</v>
      </c>
      <c r="O32" s="79">
        <v>7.1999999999999998E-3</v>
      </c>
    </row>
    <row r="33" spans="2:15">
      <c r="B33" s="80" t="s">
        <v>281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214</v>
      </c>
      <c r="C34" t="s">
        <v>214</v>
      </c>
      <c r="D34" s="16"/>
      <c r="E34" s="16"/>
      <c r="F34" t="s">
        <v>214</v>
      </c>
      <c r="G34" t="s">
        <v>214</v>
      </c>
      <c r="I34" t="s">
        <v>214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229</v>
      </c>
      <c r="C35" s="16"/>
      <c r="D35" s="16"/>
      <c r="E35" s="16"/>
    </row>
    <row r="36" spans="2:15">
      <c r="B36" t="s">
        <v>273</v>
      </c>
      <c r="C36" s="16"/>
      <c r="D36" s="16"/>
      <c r="E36" s="16"/>
    </row>
    <row r="37" spans="2:15">
      <c r="B37" t="s">
        <v>274</v>
      </c>
      <c r="C37" s="16"/>
      <c r="D37" s="16"/>
      <c r="E37" s="16"/>
    </row>
    <row r="38" spans="2:15">
      <c r="B38" t="s">
        <v>275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876</v>
      </c>
    </row>
    <row r="3" spans="2:60" s="1" customFormat="1">
      <c r="B3" s="2" t="s">
        <v>2</v>
      </c>
      <c r="C3" s="84" t="s">
        <v>877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646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2020-05-31T06:21:30Z</dcterms:modified>
</cp:coreProperties>
</file>