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C45" i="27" l="1"/>
  <c r="C12" i="27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11" i="2"/>
  <c r="J49" i="2"/>
  <c r="J45" i="2"/>
  <c r="J36" i="2"/>
  <c r="J31" i="2"/>
  <c r="J29" i="2"/>
  <c r="J26" i="2"/>
  <c r="J22" i="2"/>
  <c r="J19" i="2"/>
  <c r="J17" i="2"/>
  <c r="C11" i="27" l="1"/>
  <c r="C43" i="1" s="1"/>
  <c r="D43" i="1" s="1"/>
  <c r="J12" i="2"/>
  <c r="J48" i="2"/>
  <c r="J11" i="2" l="1"/>
  <c r="K48" i="2" s="1"/>
  <c r="J47" i="2"/>
  <c r="K53" i="2" l="1"/>
  <c r="K51" i="2"/>
  <c r="K43" i="2"/>
  <c r="K41" i="2"/>
  <c r="K39" i="2"/>
  <c r="K37" i="2"/>
  <c r="K30" i="2"/>
  <c r="K25" i="2"/>
  <c r="K23" i="2"/>
  <c r="K18" i="2"/>
  <c r="K11" i="2"/>
  <c r="K46" i="2"/>
  <c r="K35" i="2"/>
  <c r="K33" i="2"/>
  <c r="K28" i="2"/>
  <c r="K21" i="2"/>
  <c r="K16" i="2"/>
  <c r="K14" i="2"/>
  <c r="K54" i="2"/>
  <c r="K52" i="2"/>
  <c r="K50" i="2"/>
  <c r="K44" i="2"/>
  <c r="K42" i="2"/>
  <c r="K40" i="2"/>
  <c r="K38" i="2"/>
  <c r="K24" i="2"/>
  <c r="K45" i="2"/>
  <c r="K34" i="2"/>
  <c r="K32" i="2"/>
  <c r="K27" i="2"/>
  <c r="K20" i="2"/>
  <c r="K15" i="2"/>
  <c r="K13" i="2"/>
  <c r="K49" i="2"/>
  <c r="K36" i="2"/>
  <c r="K22" i="2"/>
  <c r="K26" i="2"/>
  <c r="K29" i="2"/>
  <c r="K31" i="2"/>
  <c r="K17" i="2"/>
  <c r="K19" i="2"/>
  <c r="K47" i="2"/>
  <c r="K12" i="2"/>
</calcChain>
</file>

<file path=xl/sharedStrings.xml><?xml version="1.0" encoding="utf-8"?>
<sst xmlns="http://schemas.openxmlformats.org/spreadsheetml/2006/main" count="11952" uniqueCount="3514">
  <si>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</si>
  <si>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</si>
  <si>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</si>
  <si>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</si>
  <si>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</si>
  <si>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</si>
  <si>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</si>
  <si>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</si>
  <si>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</si>
  <si>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</si>
  <si>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</si>
  <si>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</si>
  <si>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</si>
  <si>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</si>
  <si>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</si>
  <si>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</si>
  <si>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</si>
  <si>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</si>
  <si>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</si>
  <si>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</si>
  <si>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</si>
  <si>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</si>
  <si>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</si>
  <si>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</si>
  <si>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</si>
  <si>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</si>
  <si>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</si>
  <si>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</si>
  <si>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</si>
  <si>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</si>
  <si>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</si>
  <si>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</si>
  <si>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</si>
  <si>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</si>
  <si>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</si>
  <si>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</si>
  <si>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</si>
  <si>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</si>
  <si>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</si>
  <si>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</si>
  <si>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</si>
  <si>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</si>
  <si>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</si>
  <si>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</si>
  <si>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</si>
  <si>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</si>
  <si>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</si>
  <si>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</si>
  <si>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</si>
  <si>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</si>
  <si>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</si>
  <si>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</si>
  <si>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</si>
  <si>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</si>
  <si>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</si>
  <si>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</si>
  <si>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</si>
  <si>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</si>
  <si>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</si>
  <si>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</si>
  <si>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</si>
  <si>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</si>
  <si>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</si>
  <si>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</si>
  <si>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</si>
  <si>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</si>
  <si>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</si>
  <si>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</si>
  <si>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</si>
  <si>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</si>
  <si>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</si>
  <si>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</si>
  <si>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</si>
  <si>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</si>
  <si>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</si>
  <si>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</si>
  <si>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</si>
  <si>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</si>
  <si>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</si>
  <si>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</si>
  <si>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</si>
  <si>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</si>
  <si>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</si>
  <si>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</si>
  <si>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</si>
  <si>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</si>
  <si>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</si>
  <si>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</si>
  <si>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</si>
  <si>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</si>
  <si>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</si>
  <si>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</si>
  <si>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</si>
  <si>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</si>
  <si>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</si>
  <si>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</si>
  <si>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</si>
  <si>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</si>
  <si>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</si>
  <si>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</si>
  <si>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</si>
  <si>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</si>
  <si>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</si>
  <si>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</si>
  <si>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</si>
  <si>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</si>
  <si>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</si>
  <si>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</si>
  <si>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</si>
  <si>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</si>
  <si>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</si>
  <si>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</si>
  <si>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</si>
  <si>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</si>
  <si>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</si>
  <si>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</si>
  <si>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</si>
  <si>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</si>
  <si>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</si>
  <si>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</si>
  <si>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</si>
  <si>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</si>
  <si>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</si>
  <si>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</si>
  <si>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</si>
  <si>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</si>
  <si>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</si>
  <si>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</si>
  <si>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</si>
  <si>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</si>
  <si>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</si>
  <si>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</si>
  <si>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</si>
  <si>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</si>
  <si>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</si>
  <si>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</si>
  <si>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</si>
  <si>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</si>
  <si>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</si>
  <si>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</si>
  <si>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</si>
  <si>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</si>
  <si>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</si>
  <si>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</si>
  <si>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</si>
  <si>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</si>
  <si>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</si>
  <si>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</si>
  <si>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</si>
  <si>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</si>
  <si>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</si>
  <si>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</si>
  <si>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</si>
  <si>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</si>
  <si>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</si>
  <si>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</si>
  <si>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</si>
  <si>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</si>
  <si>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</si>
  <si>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</si>
  <si>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</si>
  <si>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</si>
  <si>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</si>
  <si>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</si>
  <si>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</si>
  <si>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</si>
  <si>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</si>
  <si>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</si>
  <si>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</si>
  <si>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</si>
  <si>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</si>
  <si>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</si>
  <si>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</si>
  <si>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</si>
  <si>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</si>
  <si>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</si>
  <si>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</si>
  <si>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</si>
  <si>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</si>
  <si>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</si>
  <si>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</si>
  <si>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</si>
  <si>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</si>
  <si>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</si>
  <si>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</si>
  <si>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</si>
  <si>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</si>
  <si>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</si>
  <si>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</si>
  <si>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</si>
  <si>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</si>
  <si>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</si>
  <si>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</si>
  <si>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</si>
  <si>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</si>
  <si>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</si>
  <si>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</si>
  <si>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744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</si>
  <si>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</si>
  <si>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</si>
  <si>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</si>
  <si>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</si>
  <si>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</si>
  <si>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</si>
  <si>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</si>
  <si>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</si>
  <si>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</si>
  <si>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</si>
  <si>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</si>
  <si>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</si>
  <si>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</si>
  <si>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</si>
  <si>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1111111111- 26- יובנק בע"מ</t>
  </si>
  <si>
    <t>26</t>
  </si>
  <si>
    <t>1111111111- 10- לאומי</t>
  </si>
  <si>
    <t>10</t>
  </si>
  <si>
    <t>סה"כ יתרת מזומנים ועו"ש נקובים במט"ח</t>
  </si>
  <si>
    <t>0</t>
  </si>
  <si>
    <t>לא מדורג</t>
  </si>
  <si>
    <t>130018- 12- בנק הפועלים</t>
  </si>
  <si>
    <t>130018- 10- לאומי</t>
  </si>
  <si>
    <t>20001- 60- UBS</t>
  </si>
  <si>
    <t>Baa1</t>
  </si>
  <si>
    <t>Moodys</t>
  </si>
  <si>
    <t>20001- 12- בנק הפועלים</t>
  </si>
  <si>
    <t>20001- 26- יובנק בע"מ</t>
  </si>
  <si>
    <t>20001- 10- לאומי</t>
  </si>
  <si>
    <t>100006- 10- לאומי</t>
  </si>
  <si>
    <t>20003- 60- UBS</t>
  </si>
  <si>
    <t>20003- 12- בנק הפועלים</t>
  </si>
  <si>
    <t>20003- 26- יובנק בע"מ</t>
  </si>
  <si>
    <t>20003- 10- לאומי</t>
  </si>
  <si>
    <t>80031- 12- בנק הפועלים</t>
  </si>
  <si>
    <t>80031- 26- יובנק בע"מ</t>
  </si>
  <si>
    <t>80031- 10- לאומי</t>
  </si>
  <si>
    <t>200010- 12- בנק הפועלים</t>
  </si>
  <si>
    <t>200005- 10- לאומי</t>
  </si>
  <si>
    <t>70002- 60- UBS</t>
  </si>
  <si>
    <t>70002- 12- בנק הפועלים</t>
  </si>
  <si>
    <t>70002- 26- יובנק בע"מ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</si>
  <si>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</si>
  <si>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</si>
  <si>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</si>
  <si>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</si>
  <si>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</si>
  <si>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</si>
  <si>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</si>
  <si>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</si>
  <si>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</si>
  <si>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</si>
  <si>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</si>
  <si>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</si>
  <si>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</si>
  <si>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</si>
  <si>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</si>
  <si>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19/12/08</t>
  </si>
  <si>
    <t>גליל 5904- גליל</t>
  </si>
  <si>
    <t>9590431</t>
  </si>
  <si>
    <t>31/12/12</t>
  </si>
  <si>
    <t>ממשל צמודה 0527- גליל</t>
  </si>
  <si>
    <t>1140847</t>
  </si>
  <si>
    <t>21/06/18</t>
  </si>
  <si>
    <t>ממשל צמודה 0545- גליל</t>
  </si>
  <si>
    <t>1134865</t>
  </si>
  <si>
    <t>27/09/18</t>
  </si>
  <si>
    <t>ממשל צמודה 0923- גליל</t>
  </si>
  <si>
    <t>1128081</t>
  </si>
  <si>
    <t>12/10/14</t>
  </si>
  <si>
    <t>ממשל צמודה 1025- גליל</t>
  </si>
  <si>
    <t>1135912</t>
  </si>
  <si>
    <t>10/08/15</t>
  </si>
  <si>
    <t>ממשלתי צמוד 1020- גליל</t>
  </si>
  <si>
    <t>1137181</t>
  </si>
  <si>
    <t>28/12/16</t>
  </si>
  <si>
    <t>ממשלתי צמוד 841- גליל</t>
  </si>
  <si>
    <t>1120583</t>
  </si>
  <si>
    <t>11/03/14</t>
  </si>
  <si>
    <t>ממשלתי צמודה 0536- גליל</t>
  </si>
  <si>
    <t>1097708</t>
  </si>
  <si>
    <t>ממשלתי צמודה 922- גליל</t>
  </si>
  <si>
    <t>1124056</t>
  </si>
  <si>
    <t>09/12/12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</si>
  <si>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</si>
  <si>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</si>
  <si>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</si>
  <si>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</si>
  <si>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</si>
  <si>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420- בנק ישראל- מק"מ</t>
  </si>
  <si>
    <t>8200420</t>
  </si>
  <si>
    <t>30/04/19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</si>
  <si>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</si>
  <si>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</si>
  <si>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</si>
  <si>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</si>
  <si>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</si>
  <si>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</si>
  <si>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</si>
  <si>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</si>
  <si>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</si>
  <si>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</si>
  <si>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</si>
  <si>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</si>
  <si>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</si>
  <si>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</si>
  <si>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510- בנק ישראל- מק"מ</t>
  </si>
  <si>
    <t>8200511</t>
  </si>
  <si>
    <t>30/05/19</t>
  </si>
  <si>
    <t>מלווה קצר מועד 610- בנק ישראל- מק"מ</t>
  </si>
  <si>
    <t>8200610</t>
  </si>
  <si>
    <t>30/06/19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</si>
  <si>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</si>
  <si>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</si>
  <si>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</si>
  <si>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</si>
  <si>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</si>
  <si>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</si>
  <si>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</si>
  <si>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</si>
  <si>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</si>
  <si>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</si>
  <si>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</si>
  <si>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</si>
  <si>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</si>
  <si>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</si>
  <si>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</si>
  <si>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23/06/11</t>
  </si>
  <si>
    <t>ממשל שקלית 0327- שחר</t>
  </si>
  <si>
    <t>1139344</t>
  </si>
  <si>
    <t>09/11/16</t>
  </si>
  <si>
    <t>ממשל שקלית 0347- שחר</t>
  </si>
  <si>
    <t>1140193</t>
  </si>
  <si>
    <t>20/03/17</t>
  </si>
  <si>
    <t>ממשל שקלית 0825- שחר</t>
  </si>
  <si>
    <t>1135557</t>
  </si>
  <si>
    <t>05/05/15</t>
  </si>
  <si>
    <t>ממשל שקלית 323- שחר</t>
  </si>
  <si>
    <t>1126747</t>
  </si>
  <si>
    <t>ממשל שקלית 421- שחר</t>
  </si>
  <si>
    <t>1138130</t>
  </si>
  <si>
    <t>01/11/16</t>
  </si>
  <si>
    <t>ממשלתי שקלי  1026- שחר</t>
  </si>
  <si>
    <t>1099456</t>
  </si>
  <si>
    <t>08/05/09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</si>
  <si>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</si>
  <si>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</si>
  <si>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</si>
  <si>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</si>
  <si>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</si>
  <si>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</si>
  <si>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0.75% 07/22- שחר</t>
  </si>
  <si>
    <t>1158104</t>
  </si>
  <si>
    <t>ממשלתית שקלית 1.00% 03/30- שחר</t>
  </si>
  <si>
    <t>1160985</t>
  </si>
  <si>
    <t>31/03/20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</si>
  <si>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</si>
  <si>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</si>
  <si>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</si>
  <si>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</si>
  <si>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</si>
  <si>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</si>
  <si>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</si>
  <si>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</si>
  <si>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</si>
  <si>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ISRAEL 3.375 01/50- מדינת ישראל</t>
  </si>
  <si>
    <t>US46513JXN61</t>
  </si>
  <si>
    <t>A1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</si>
  <si>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</si>
  <si>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</si>
  <si>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</si>
  <si>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</si>
  <si>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</si>
  <si>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</si>
  <si>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</si>
  <si>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</si>
  <si>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</si>
  <si>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</si>
  <si>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</si>
  <si>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</si>
  <si>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</si>
  <si>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</si>
  <si>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</si>
  <si>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31/03/15</t>
  </si>
  <si>
    <t>לאומי   אגח 179- בנק לאומי לישראל בע"מ</t>
  </si>
  <si>
    <t>6040372</t>
  </si>
  <si>
    <t>520018078</t>
  </si>
  <si>
    <t>לאומי אגח 177- בנק לאומי לישראל בע"מ</t>
  </si>
  <si>
    <t>6040315</t>
  </si>
  <si>
    <t>21/07/15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</si>
  <si>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</si>
  <si>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</si>
  <si>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</si>
  <si>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</si>
  <si>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</si>
  <si>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08/01/15</t>
  </si>
  <si>
    <t>מוניציפל הנפקות ז 3.55- מוניציפל הנפקות בעמ</t>
  </si>
  <si>
    <t>1119825</t>
  </si>
  <si>
    <t>מז  הנפק    46 1.22% 9/27- מזרחי טפחות חברה להנפקות בע"מ</t>
  </si>
  <si>
    <t>2310225</t>
  </si>
  <si>
    <t>520032046</t>
  </si>
  <si>
    <t>Aaa.il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</si>
  <si>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</si>
  <si>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</si>
  <si>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</si>
  <si>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</si>
  <si>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</si>
  <si>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11/09/14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</si>
  <si>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</si>
  <si>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</si>
  <si>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</si>
  <si>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</si>
  <si>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</si>
  <si>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16/03/16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</si>
  <si>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</si>
  <si>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</si>
  <si>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</si>
  <si>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</si>
  <si>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</si>
  <si>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מזרחי טפחות הנפקות אגח 51- מזרחי טפחות חברה להנפקות בע"מ</t>
  </si>
  <si>
    <t>2310324</t>
  </si>
  <si>
    <t>מקורות 10  2023/2027 0.5%- מקורות חברת מים בע"מ</t>
  </si>
  <si>
    <t>1158468</t>
  </si>
  <si>
    <t>520010869</t>
  </si>
  <si>
    <t>מקורות אגח 11- מקורות חברת מים בע"מ</t>
  </si>
  <si>
    <t>1158476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</si>
  <si>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</si>
  <si>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</si>
  <si>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</si>
  <si>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</si>
  <si>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</si>
  <si>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</si>
  <si>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</si>
  <si>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</si>
  <si>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</si>
  <si>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</si>
  <si>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</si>
  <si>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</si>
  <si>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</si>
  <si>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</si>
  <si>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</si>
  <si>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בינל הנפק נדח התח ד- הבינלאומי הראשון הנפקות בע"מ</t>
  </si>
  <si>
    <t>1103126</t>
  </si>
  <si>
    <t>ilAA+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</si>
  <si>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</si>
  <si>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</si>
  <si>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</si>
  <si>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</si>
  <si>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520029935</t>
  </si>
  <si>
    <t>02/09/10</t>
  </si>
  <si>
    <t>וילאר אגח ו- וילאר אינטרנשיונל בע"מ</t>
  </si>
  <si>
    <t>4160115</t>
  </si>
  <si>
    <t>520038910</t>
  </si>
  <si>
    <t>נדל"ן מניב בישראל</t>
  </si>
  <si>
    <t>כה דיסקונט סדרה י 6.2010- בנק דיסקונט לישראל בע"מ</t>
  </si>
  <si>
    <t>6910129</t>
  </si>
  <si>
    <t>520007030</t>
  </si>
  <si>
    <t>לאומי התח נד יד- בנק לאומי לישראל בע"מ</t>
  </si>
  <si>
    <t>6040299</t>
  </si>
  <si>
    <t>05/01/15</t>
  </si>
  <si>
    <t>נמלי ישראל אג ב- חברת נמלי ישראל - פיתוח נכסים בע"מ</t>
  </si>
  <si>
    <t>1145572</t>
  </si>
  <si>
    <t>513569780</t>
  </si>
  <si>
    <t>Aa1.il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</si>
  <si>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</si>
  <si>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</si>
  <si>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</si>
  <si>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</si>
  <si>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</si>
  <si>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</si>
  <si>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28/02/19</t>
  </si>
  <si>
    <t>עזריאלי אגח ד- קבוצת עזריאלי בע"מ (לשעבר קנית מימון)</t>
  </si>
  <si>
    <t>1138650</t>
  </si>
  <si>
    <t>510960719</t>
  </si>
  <si>
    <t>07/07/16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</si>
  <si>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</si>
  <si>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</si>
  <si>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</si>
  <si>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</si>
  <si>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</si>
  <si>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</si>
  <si>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11/02/15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</si>
  <si>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</si>
  <si>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</si>
  <si>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</si>
  <si>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</si>
  <si>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</si>
  <si>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</si>
  <si>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</si>
  <si>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</si>
  <si>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</si>
  <si>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</si>
  <si>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</si>
  <si>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</si>
  <si>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</si>
  <si>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*מליסרון  אגח יח- מליסרון בע"מ</t>
  </si>
  <si>
    <t>3230372</t>
  </si>
  <si>
    <t>520037789</t>
  </si>
  <si>
    <t>*מליסרון אגח ה- מליסרון בע"מ</t>
  </si>
  <si>
    <t>3230091</t>
  </si>
  <si>
    <t>*מליסרון אגח ח- מליסרון בע"מ</t>
  </si>
  <si>
    <t>3230166</t>
  </si>
  <si>
    <t>12/06/13</t>
  </si>
  <si>
    <t>*מליסרון אגח י'- מליסרון בע"מ</t>
  </si>
  <si>
    <t>3230190</t>
  </si>
  <si>
    <t>21/06/16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</si>
  <si>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</si>
  <si>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</si>
  <si>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</si>
  <si>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</si>
  <si>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</si>
  <si>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</si>
  <si>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</si>
  <si>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</si>
  <si>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</si>
  <si>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</si>
  <si>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</si>
  <si>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</si>
  <si>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</si>
  <si>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</si>
  <si>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</si>
  <si>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</si>
  <si>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*שופרסל אגח ד- שופר-סל בע"מ</t>
  </si>
  <si>
    <t>7770191</t>
  </si>
  <si>
    <t>520022732</t>
  </si>
  <si>
    <t>מסחר</t>
  </si>
  <si>
    <t>*שופרסל אגח ו- שופר-סל בע"מ</t>
  </si>
  <si>
    <t>7770217</t>
  </si>
  <si>
    <t>31/07/19</t>
  </si>
  <si>
    <t>איירפורט אגח ה- איירפורט סיטי בע"מ</t>
  </si>
  <si>
    <t>1133487</t>
  </si>
  <si>
    <t>511659401</t>
  </si>
  <si>
    <t>14/09/16</t>
  </si>
  <si>
    <t>אמות אגח ב- אמות השקעות בע"מ</t>
  </si>
  <si>
    <t>1126630</t>
  </si>
  <si>
    <t>520026683</t>
  </si>
  <si>
    <t>06/11/13</t>
  </si>
  <si>
    <t>אמות אגח ג- אמות השקעות בע"מ</t>
  </si>
  <si>
    <t>1117357</t>
  </si>
  <si>
    <t>אמות אגח ד- אמות השקעות בע"מ</t>
  </si>
  <si>
    <t>1133149</t>
  </si>
  <si>
    <t>14/12/16</t>
  </si>
  <si>
    <t>אמות אגח ו- אמות השקעות בע"מ</t>
  </si>
  <si>
    <t>1158609</t>
  </si>
  <si>
    <t>ארפורט אגח ז- איירפורט סיטי בע"מ</t>
  </si>
  <si>
    <t>1140110</t>
  </si>
  <si>
    <t>01/03/17</t>
  </si>
  <si>
    <t>ארפורט אגח ט- אירפורט סיטי</t>
  </si>
  <si>
    <t>1160944</t>
  </si>
  <si>
    <t>ביג  אגח יג- ביג מרכזי קניות (2004) בע"מ</t>
  </si>
  <si>
    <t>1159516</t>
  </si>
  <si>
    <t>513623314</t>
  </si>
  <si>
    <t>ביג אגח יד- ביג מרכזי קניות (2004) בע"מ</t>
  </si>
  <si>
    <t>1161512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</si>
  <si>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</si>
  <si>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</si>
  <si>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</si>
  <si>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</si>
  <si>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</si>
  <si>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02/03/10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</si>
  <si>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</si>
  <si>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</si>
  <si>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</si>
  <si>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</si>
  <si>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</si>
  <si>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</si>
  <si>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</si>
  <si>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</si>
  <si>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</si>
  <si>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</si>
  <si>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</si>
  <si>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</si>
  <si>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</si>
  <si>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</si>
  <si>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</si>
  <si>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</si>
  <si>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</si>
  <si>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</si>
  <si>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</si>
  <si>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04/09/16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</si>
  <si>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</si>
  <si>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</si>
  <si>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</si>
  <si>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</si>
  <si>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</si>
  <si>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</si>
  <si>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</si>
  <si>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</si>
  <si>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</si>
  <si>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</si>
  <si>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</si>
  <si>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</si>
  <si>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</si>
  <si>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מבני תעשיה יח- מבני תעשיה בע"מ</t>
  </si>
  <si>
    <t>2260479</t>
  </si>
  <si>
    <t>520024126</t>
  </si>
  <si>
    <t>16/05/16</t>
  </si>
  <si>
    <t>פועלים הנפ שה נד 1- הפועלים הנפקות בע"מ</t>
  </si>
  <si>
    <t>1940444</t>
  </si>
  <si>
    <t>08/07/14</t>
  </si>
  <si>
    <t>*מליסרון אג"ח יג- מליסרון בע"מ</t>
  </si>
  <si>
    <t>3230224</t>
  </si>
  <si>
    <t>ilAA-</t>
  </si>
  <si>
    <t>08/05/16</t>
  </si>
  <si>
    <t>*מליסרון אגח ו- מליסרון בע"מ</t>
  </si>
  <si>
    <t>3230125</t>
  </si>
  <si>
    <t>*מליסרון אגח יא- מליסרון בע"מ</t>
  </si>
  <si>
    <t>3230208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</si>
  <si>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</si>
  <si>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</si>
  <si>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</si>
  <si>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</si>
  <si>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</si>
  <si>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</si>
  <si>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</si>
  <si>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</si>
  <si>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</si>
  <si>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</si>
  <si>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</si>
  <si>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</si>
  <si>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</si>
  <si>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</si>
  <si>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</si>
  <si>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</si>
  <si>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</si>
  <si>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15/10/15</t>
  </si>
  <si>
    <t>בזק אגח 6- בזק החברה הישראלית לתקשורת בע"מ</t>
  </si>
  <si>
    <t>2300143</t>
  </si>
  <si>
    <t>22/10/15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</si>
  <si>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</si>
  <si>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</si>
  <si>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</si>
  <si>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</si>
  <si>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</si>
  <si>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</si>
  <si>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</si>
  <si>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</si>
  <si>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</si>
  <si>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22/06/16</t>
  </si>
  <si>
    <t>ביג אגח טו- ביג מרכזי קניות (2004) בע"מ</t>
  </si>
  <si>
    <t>1162221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</si>
  <si>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</si>
  <si>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</si>
  <si>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</si>
  <si>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</si>
  <si>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</si>
  <si>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</si>
  <si>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</si>
  <si>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</si>
  <si>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</si>
  <si>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</si>
  <si>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</si>
  <si>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</si>
  <si>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</si>
  <si>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01/02/18</t>
  </si>
  <si>
    <t>גזית גלוב אגח יב- גזית-גלוב בע"מ</t>
  </si>
  <si>
    <t>1260603</t>
  </si>
  <si>
    <t>520033234</t>
  </si>
  <si>
    <t>נדל"ן מניב בחו"ל</t>
  </si>
  <si>
    <t>21/02/18</t>
  </si>
  <si>
    <t>גזית גלוב אגח יג- גזית-גלוב בע"מ</t>
  </si>
  <si>
    <t>1260652</t>
  </si>
  <si>
    <t>18/02/18</t>
  </si>
  <si>
    <t>דיסקונט מנ נד ו- דיסקונט מנפיקים בע"מ</t>
  </si>
  <si>
    <t>7480197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</si>
  <si>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</si>
  <si>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</si>
  <si>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</si>
  <si>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</si>
  <si>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</si>
  <si>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</si>
  <si>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</si>
  <si>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</si>
  <si>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</si>
  <si>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</si>
  <si>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</si>
  <si>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</si>
  <si>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23/11/15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</si>
  <si>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</si>
  <si>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</si>
  <si>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</si>
  <si>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</si>
  <si>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</si>
  <si>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ט- כללביט מימון בע"מ</t>
  </si>
  <si>
    <t>1136050</t>
  </si>
  <si>
    <t>22/07/15</t>
  </si>
  <si>
    <t>מבני תעש אגח כא- כלכלית ירושלים בע"מ</t>
  </si>
  <si>
    <t>2260529</t>
  </si>
  <si>
    <t>520017070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</si>
  <si>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</si>
  <si>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</si>
  <si>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</si>
  <si>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</si>
  <si>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</si>
  <si>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</si>
  <si>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</si>
  <si>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</si>
  <si>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</si>
  <si>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</si>
  <si>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</si>
  <si>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</si>
  <si>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</si>
  <si>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</si>
  <si>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</si>
  <si>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</si>
  <si>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</si>
  <si>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</si>
  <si>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</si>
  <si>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</si>
  <si>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</si>
  <si>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</si>
  <si>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</si>
  <si>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</si>
  <si>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</si>
  <si>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</si>
  <si>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</si>
  <si>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</si>
  <si>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אגח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</si>
  <si>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</si>
  <si>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</si>
  <si>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</si>
  <si>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</si>
  <si>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</si>
  <si>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</si>
  <si>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</si>
  <si>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</si>
  <si>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פניקס הון אגח ה- הפניקס גיוסי הון (2009) בע"מ</t>
  </si>
  <si>
    <t>1135417</t>
  </si>
  <si>
    <t>514290345</t>
  </si>
  <si>
    <t>05/03/17</t>
  </si>
  <si>
    <t>שה נדחה דיסקונט מנפיקים   א'- דיסקונט מנפיקים בע"מ</t>
  </si>
  <si>
    <t>7480098</t>
  </si>
  <si>
    <t>16/05/12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</si>
  <si>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</si>
  <si>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</si>
  <si>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</si>
  <si>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</si>
  <si>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</si>
  <si>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</si>
  <si>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</si>
  <si>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</si>
  <si>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</si>
  <si>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</si>
  <si>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</si>
  <si>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</si>
  <si>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</si>
  <si>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ilA+</t>
  </si>
  <si>
    <t>16/04/18</t>
  </si>
  <si>
    <t>אלדן תחבורה אגח ה- אלדן תחבורה בע"מ</t>
  </si>
  <si>
    <t>1155357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</si>
  <si>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</si>
  <si>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</si>
  <si>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</si>
  <si>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</si>
  <si>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</si>
  <si>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</si>
  <si>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מבני תעש אגח כג- מבני תעשיה בע"מ</t>
  </si>
  <si>
    <t>2260545</t>
  </si>
  <si>
    <t>מבני תעש אגח כד- מבני תעשיה בע"מ</t>
  </si>
  <si>
    <t>2260552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</si>
  <si>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</si>
  <si>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</si>
  <si>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</si>
  <si>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</si>
  <si>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</si>
  <si>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</si>
  <si>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</si>
  <si>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</si>
  <si>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</si>
  <si>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</si>
  <si>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</si>
  <si>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</si>
  <si>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בנייה</t>
  </si>
  <si>
    <t>25/02/13</t>
  </si>
  <si>
    <t>אשדר אגח א- אשדר חברה לבניה בע"מ</t>
  </si>
  <si>
    <t>1104330</t>
  </si>
  <si>
    <t>510609761</t>
  </si>
  <si>
    <t>ilA</t>
  </si>
  <si>
    <t>דיסקונט שה 1 סחיר- בנק דיסקונט לישראל בע"מ</t>
  </si>
  <si>
    <t>6910095</t>
  </si>
  <si>
    <t>ירושלים הנ סדרה 10 נ- ירושלים מימון והנפקות (2005) בע"מ</t>
  </si>
  <si>
    <t>1127414</t>
  </si>
  <si>
    <t>23/03/16</t>
  </si>
  <si>
    <t>מגה אור   אגח ו- מגה אור החזקות בע"מ</t>
  </si>
  <si>
    <t>1138668</t>
  </si>
  <si>
    <t>25/07/18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</si>
  <si>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</si>
  <si>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</si>
  <si>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</si>
  <si>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</si>
  <si>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</si>
  <si>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</si>
  <si>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סלקום אגח ח- סלקום ישראל בע"מ</t>
  </si>
  <si>
    <t>1132828</t>
  </si>
  <si>
    <t>511930125</t>
  </si>
  <si>
    <t>05/02/15</t>
  </si>
  <si>
    <t>אדגר אגח ט- אדגר השקעות ופיתוח בע"מ</t>
  </si>
  <si>
    <t>1820190</t>
  </si>
  <si>
    <t>520035171</t>
  </si>
  <si>
    <t>A3.il</t>
  </si>
  <si>
    <t>אפריקה נכסים אגח ו- אפי נכסים בע"מ</t>
  </si>
  <si>
    <t>1129550</t>
  </si>
  <si>
    <t>510560188</t>
  </si>
  <si>
    <t>21/08/13</t>
  </si>
  <si>
    <t>בזן אגח א- בתי זקוק לנפט בע"מ</t>
  </si>
  <si>
    <t>2590255</t>
  </si>
  <si>
    <t>520036658</t>
  </si>
  <si>
    <t>ilA-</t>
  </si>
  <si>
    <t>דה לסר אגח ג- דה לסר גרופ לימיטד</t>
  </si>
  <si>
    <t>1127299</t>
  </si>
  <si>
    <t>1513</t>
  </si>
  <si>
    <t>דה לסר אגח ד- דה לסר גרופ לימיטד</t>
  </si>
  <si>
    <t>1132059</t>
  </si>
  <si>
    <t>30/04/14</t>
  </si>
  <si>
    <t>LUMIIT 3.275 01/31-01/26- בנק לאומי לישראל בע"מ</t>
  </si>
  <si>
    <t>566251</t>
  </si>
  <si>
    <t>BBB</t>
  </si>
  <si>
    <t>*מניבים ריט אג 1- ריט 1 בע"מ</t>
  </si>
  <si>
    <t>1140581</t>
  </si>
  <si>
    <t>מניבים ריט אגח ב- מניבים ריט</t>
  </si>
  <si>
    <t>1155928</t>
  </si>
  <si>
    <t>515327120</t>
  </si>
  <si>
    <t>פלאזה סנטרס אגח ב(ריבית לקבל)- פלאזה סנטרס</t>
  </si>
  <si>
    <t>1109503</t>
  </si>
  <si>
    <t>33248324</t>
  </si>
  <si>
    <t>30/05/11</t>
  </si>
  <si>
    <t>קרדן אן וי אגח ב- קרדן אן.וי.</t>
  </si>
  <si>
    <t>1113034</t>
  </si>
  <si>
    <t>520041005</t>
  </si>
  <si>
    <t>16/12/08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</si>
  <si>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</si>
  <si>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</si>
  <si>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</si>
  <si>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</si>
  <si>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מוניציפל  הנ אגח יא- מוניציפל הנפקות בעמ</t>
  </si>
  <si>
    <t>1134154</t>
  </si>
  <si>
    <t>מזרחי אגח 41- מזרחי טפחות חברה להנפקות בע"מ</t>
  </si>
  <si>
    <t>2310175</t>
  </si>
  <si>
    <t>30/08/17</t>
  </si>
  <si>
    <t>מזרחי הנפקות 40- מזרחי טפחות חברה להנפקות בע"מ</t>
  </si>
  <si>
    <t>2310167</t>
  </si>
  <si>
    <t>מרכנתיל  ב- מרכנתיל הנפקות בע"מ</t>
  </si>
  <si>
    <t>1138205</t>
  </si>
  <si>
    <t>513686154</t>
  </si>
  <si>
    <t>31/03/16</t>
  </si>
  <si>
    <t>עמידר     אגח א- עמידר</t>
  </si>
  <si>
    <t>1143585</t>
  </si>
  <si>
    <t>520017393</t>
  </si>
  <si>
    <t>26/03/18</t>
  </si>
  <si>
    <t>אלביט מערכות אגח א- אלביט מערכות בע"מ</t>
  </si>
  <si>
    <t>1119635</t>
  </si>
  <si>
    <t>520043027</t>
  </si>
  <si>
    <t>ביטחוניות</t>
  </si>
  <si>
    <t>כה דיסקונט סידרה יא 6.2010- בנק דיסקונט לישראל בע"מ</t>
  </si>
  <si>
    <t>6910137</t>
  </si>
  <si>
    <t>17/08/10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</si>
  <si>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</si>
  <si>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</si>
  <si>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</si>
  <si>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</si>
  <si>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שטראוס אגח ה- שטראוס גרופ בע"מ</t>
  </si>
  <si>
    <t>7460389</t>
  </si>
  <si>
    <t>520003781</t>
  </si>
  <si>
    <t>מזון</t>
  </si>
  <si>
    <t>05/07/17</t>
  </si>
  <si>
    <t>*גב ים אגח ח- חברת גב-ים לקרקעות בע"מ</t>
  </si>
  <si>
    <t>7590151</t>
  </si>
  <si>
    <t>10/09/17</t>
  </si>
  <si>
    <t>*ישראכרט אג"ח א 2024 1.49%- ישראכרט בע"מ</t>
  </si>
  <si>
    <t>1157536</t>
  </si>
  <si>
    <t>510706153</t>
  </si>
  <si>
    <t>*סילברסטין אגח א- SILVERSTEIN PROPERTIES LTD</t>
  </si>
  <si>
    <t>1145598</t>
  </si>
  <si>
    <t>1737</t>
  </si>
  <si>
    <t>09/05/18</t>
  </si>
  <si>
    <t>*שופרסל אגח ה- שופר-סל בע"מ</t>
  </si>
  <si>
    <t>7770209</t>
  </si>
  <si>
    <t>אמות אגח ה- אמות השקעות בע"מ</t>
  </si>
  <si>
    <t>1138114</t>
  </si>
  <si>
    <t>03/01/17</t>
  </si>
  <si>
    <t>אמות אגח ז- אמות השקעות בע"מ</t>
  </si>
  <si>
    <t>1162866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</si>
  <si>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</si>
  <si>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</si>
  <si>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</si>
  <si>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</si>
  <si>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</si>
  <si>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25/05/16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</si>
  <si>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</si>
  <si>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</si>
  <si>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</si>
  <si>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</si>
  <si>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ישרס יח- ישרס חברה להשקעות בע"מ</t>
  </si>
  <si>
    <t>6130280</t>
  </si>
  <si>
    <t>כיל  אגח ז- כימיקלים לישראל בע"מ</t>
  </si>
  <si>
    <t>2810372</t>
  </si>
  <si>
    <t>520027830</t>
  </si>
  <si>
    <t>כימיקלים לישראל סד ה- כימיקלים לישראל בע"מ</t>
  </si>
  <si>
    <t>2810299</t>
  </si>
  <si>
    <t>לאומי התחייבות COCO 400- בנק לאומי לישראל בע"מ</t>
  </si>
  <si>
    <t>6040331</t>
  </si>
  <si>
    <t>24/01/16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</si>
  <si>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</si>
  <si>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</si>
  <si>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</si>
  <si>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</si>
  <si>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</si>
  <si>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</si>
  <si>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</si>
  <si>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</si>
  <si>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</si>
  <si>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</si>
  <si>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</si>
  <si>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</si>
  <si>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28/07/14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</si>
  <si>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</si>
  <si>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</si>
  <si>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</si>
  <si>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</si>
  <si>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19/06/14</t>
  </si>
  <si>
    <t>דיסקונט התחי נד- בנק דיסקונט לישראל בע"מ</t>
  </si>
  <si>
    <t>6910160</t>
  </si>
  <si>
    <t>10/01/17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</si>
  <si>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</si>
  <si>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</si>
  <si>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</si>
  <si>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</si>
  <si>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</si>
  <si>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</si>
  <si>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</si>
  <si>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</si>
  <si>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</si>
  <si>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</si>
  <si>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</si>
  <si>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</si>
  <si>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</si>
  <si>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</si>
  <si>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</si>
  <si>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</si>
  <si>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</si>
  <si>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</si>
  <si>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</si>
  <si>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</si>
  <si>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</si>
  <si>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</si>
  <si>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</si>
  <si>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</si>
  <si>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מנורה הון ד- מנורה מבטחים גיוס הון בע"מ</t>
  </si>
  <si>
    <t>1135920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</si>
  <si>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</si>
  <si>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</si>
  <si>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</si>
  <si>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</si>
  <si>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</si>
  <si>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</si>
  <si>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</si>
  <si>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</si>
  <si>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</si>
  <si>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</si>
  <si>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</si>
  <si>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</si>
  <si>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</si>
  <si>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</si>
  <si>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</si>
  <si>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</si>
  <si>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</si>
  <si>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</si>
  <si>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</si>
  <si>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</si>
  <si>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</si>
  <si>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</si>
  <si>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</si>
  <si>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*פתאל החז  אגח ב- פתאל החזקות 1998 בע"מ</t>
  </si>
  <si>
    <t>1150812</t>
  </si>
  <si>
    <t>512607888</t>
  </si>
  <si>
    <t>מלונאות ותיירות</t>
  </si>
  <si>
    <t>*פתאל החזקות אג"ח ג- פתאל החזקות 1998 בע"מ</t>
  </si>
  <si>
    <t>1161785</t>
  </si>
  <si>
    <t>*שפיר הנדסה  אג"ח א- שפיר הנדסה ותעשיה בע"מ</t>
  </si>
  <si>
    <t>1136134</t>
  </si>
  <si>
    <t>514892801</t>
  </si>
  <si>
    <t>מתכת ומוצרי בניה</t>
  </si>
  <si>
    <t>05/08/15</t>
  </si>
  <si>
    <t>*שפיר הנדסה אגח ב- שפיר הנדסה ותעשיה בע"מ</t>
  </si>
  <si>
    <t>1141951</t>
  </si>
  <si>
    <t>אלבר אג"ח יד- אלבר שירותי מימונית בע"מ</t>
  </si>
  <si>
    <t>1132562</t>
  </si>
  <si>
    <t>512025891</t>
  </si>
  <si>
    <t>22/06/14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</si>
  <si>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</si>
  <si>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</si>
  <si>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</si>
  <si>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</si>
  <si>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</si>
  <si>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</si>
  <si>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</si>
  <si>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</si>
  <si>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</si>
  <si>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יוניברסל אגח ב- יוניברסל מוטורס  ישראל בע"מ</t>
  </si>
  <si>
    <t>1141647</t>
  </si>
  <si>
    <t>511809071</t>
  </si>
  <si>
    <t>21/08/17</t>
  </si>
  <si>
    <t>לייטסטון אגח א- לייטסטון אנטרפרייזס לימיטד</t>
  </si>
  <si>
    <t>1133891</t>
  </si>
  <si>
    <t>1630</t>
  </si>
  <si>
    <t>06/08/15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</si>
  <si>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</si>
  <si>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</si>
  <si>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</si>
  <si>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</si>
  <si>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</si>
  <si>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</si>
  <si>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</si>
  <si>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</si>
  <si>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</si>
  <si>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</si>
  <si>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</si>
  <si>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</si>
  <si>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</si>
  <si>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</si>
  <si>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</si>
  <si>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</si>
  <si>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</si>
  <si>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</si>
  <si>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</si>
  <si>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*אגוד הנפקות שה נד 2- אגוד הנפקות בע"מ</t>
  </si>
  <si>
    <t>1115286</t>
  </si>
  <si>
    <t>*אנרג'יקס אגח א- אנרג'יקס אנרגיות מתחדשות בע"מ</t>
  </si>
  <si>
    <t>1161751</t>
  </si>
  <si>
    <t>513901371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</si>
  <si>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</si>
  <si>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</si>
  <si>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</si>
  <si>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</si>
  <si>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</si>
  <si>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</si>
  <si>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</si>
  <si>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</si>
  <si>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</si>
  <si>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</si>
  <si>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אלדן אגח ו- אלדן תחבורה בע"מ</t>
  </si>
  <si>
    <t>1161678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</si>
  <si>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</si>
  <si>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</si>
  <si>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</si>
  <si>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</si>
  <si>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</si>
  <si>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</si>
  <si>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26/07/18</t>
  </si>
  <si>
    <t>*או פי סי  אגח א- או.פי.סי. אנרגיה בע"מ</t>
  </si>
  <si>
    <t>1141589</t>
  </si>
  <si>
    <t>514401702</t>
  </si>
  <si>
    <t>20/08/17</t>
  </si>
  <si>
    <t>*אנלייט אנר אגח ו- אנלייט אנרגיה מתחדשת בע"מ</t>
  </si>
  <si>
    <t>7200173</t>
  </si>
  <si>
    <t>520041146</t>
  </si>
  <si>
    <t>בזן אגח ד- בתי זקוק לנפט בע"מ</t>
  </si>
  <si>
    <t>2590362</t>
  </si>
  <si>
    <t>בזן אגח ה- בתי זקוק לנפט בע"מ</t>
  </si>
  <si>
    <t>2590388</t>
  </si>
  <si>
    <t>30/05/16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</si>
  <si>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</si>
  <si>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</si>
  <si>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</si>
  <si>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</si>
  <si>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</si>
  <si>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13/01/16</t>
  </si>
  <si>
    <t>טן דלק אגח ג- טן-חברה לדלק בע"מ</t>
  </si>
  <si>
    <t>1131457</t>
  </si>
  <si>
    <t>511540809</t>
  </si>
  <si>
    <t>ilBBB+</t>
  </si>
  <si>
    <t>27/02/14</t>
  </si>
  <si>
    <t>רילייטד א' 2020- רילייטד פרוטפוליו מסחרי לימיטד</t>
  </si>
  <si>
    <t>1134923</t>
  </si>
  <si>
    <t>1638</t>
  </si>
  <si>
    <t>ilBBB</t>
  </si>
  <si>
    <t>12/03/15</t>
  </si>
  <si>
    <t>*אנלייט אנר אגח ה- אנלייט אנרגיה מתחדשת בע"מ</t>
  </si>
  <si>
    <t>7200116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</si>
  <si>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</si>
  <si>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</si>
  <si>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</si>
  <si>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</si>
  <si>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</si>
  <si>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*דלק קידוחים אגח א- דלק קידוחים - שותפות מוגבלת</t>
  </si>
  <si>
    <t>4750089</t>
  </si>
  <si>
    <t>550013098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</si>
  <si>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</si>
  <si>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</si>
  <si>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</si>
  <si>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</si>
  <si>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</si>
  <si>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</si>
  <si>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</si>
  <si>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בזן  אגח ט- בתי זקוק לנפט בע"מ</t>
  </si>
  <si>
    <t>2590461</t>
  </si>
  <si>
    <t>בזן אגח ו- בתי זקוק לנפט בע"מ</t>
  </si>
  <si>
    <t>2590396</t>
  </si>
  <si>
    <t>03/06/15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</si>
  <si>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</si>
  <si>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</si>
  <si>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</si>
  <si>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</si>
  <si>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</si>
  <si>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</si>
  <si>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</si>
  <si>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</si>
  <si>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</si>
  <si>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</si>
  <si>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</si>
  <si>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</si>
  <si>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</si>
  <si>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</si>
  <si>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DEVTAM 5.082% 30/12/2023- דלק ואבנר תמר בונד בע"מ</t>
  </si>
  <si>
    <t>il0011321747</t>
  </si>
  <si>
    <t>AFLAC 3.6 04/30- AFLAC INC</t>
  </si>
  <si>
    <t>US001055BJ00</t>
  </si>
  <si>
    <t>27030</t>
  </si>
  <si>
    <t>Insurance</t>
  </si>
  <si>
    <t>A+</t>
  </si>
  <si>
    <t>AIA GROUP 3.375 04/30- AIA GROUP</t>
  </si>
  <si>
    <t>US00131LAJ44</t>
  </si>
  <si>
    <t>28165</t>
  </si>
  <si>
    <t>CROWN CASTLE 3.3 07/30- CROWN CASTLE INTL</t>
  </si>
  <si>
    <t>US22822VAR24</t>
  </si>
  <si>
    <t>27630</t>
  </si>
  <si>
    <t>Real Estate</t>
  </si>
  <si>
    <t>CYBERARK SOFT 11/15/24- Cyberark Software Ltd</t>
  </si>
  <si>
    <t>US23248VAA35</t>
  </si>
  <si>
    <t>2296</t>
  </si>
  <si>
    <t>Software &amp; Services</t>
  </si>
  <si>
    <t>Oracle 3.85 04/60- ORACLE CORP</t>
  </si>
  <si>
    <t>US68389XBY04</t>
  </si>
  <si>
    <t>10772</t>
  </si>
  <si>
    <t>SYSCO CORP 5.95 04/30- SYSCO</t>
  </si>
  <si>
    <t>US871829BL07</t>
  </si>
  <si>
    <t>28167</t>
  </si>
  <si>
    <t>Food &amp; Staples Retailing</t>
  </si>
  <si>
    <t>ANHEUSER-BUSCH 3.7 04/40- ORACLE CORP</t>
  </si>
  <si>
    <t>BE6320936287</t>
  </si>
  <si>
    <t>Food, Beverage &amp; Tobacco</t>
  </si>
  <si>
    <t>A-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</si>
  <si>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</si>
  <si>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</si>
  <si>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</si>
  <si>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</si>
  <si>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</si>
  <si>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</si>
  <si>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</si>
  <si>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</si>
  <si>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</si>
  <si>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MERCK 2.875 06/29-06/79- MERCK KGAA</t>
  </si>
  <si>
    <t>XS2011260705</t>
  </si>
  <si>
    <t>10937</t>
  </si>
  <si>
    <t>BBB+</t>
  </si>
  <si>
    <t>[WESTPAC BANKING 4.11 07 WESTPAC BANKING 4.11 07/- WESTPAC BANKING CORP</t>
  </si>
  <si>
    <t>US961214EF61</t>
  </si>
  <si>
    <t>11055</t>
  </si>
  <si>
    <t>Telecommunication Services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</si>
  <si>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</si>
  <si>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</si>
  <si>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</si>
  <si>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</si>
  <si>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</si>
  <si>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</si>
  <si>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</si>
  <si>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</si>
  <si>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</si>
  <si>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</si>
  <si>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</si>
  <si>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</si>
  <si>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</si>
  <si>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11/02/16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</si>
  <si>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</si>
  <si>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</si>
  <si>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</si>
  <si>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</si>
  <si>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</si>
  <si>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</si>
  <si>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</si>
  <si>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</si>
  <si>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</si>
  <si>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19/01/16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</si>
  <si>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</si>
  <si>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</si>
  <si>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</si>
  <si>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</si>
  <si>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</si>
  <si>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</si>
  <si>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</si>
  <si>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</si>
  <si>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Commercial &amp; Professional Services</t>
  </si>
  <si>
    <t>ASHTEAD CAPITAL 4.25 11/29-11/27- ASHTEAD CAPITAL</t>
  </si>
  <si>
    <t>US045054AL70</t>
  </si>
  <si>
    <t>Other</t>
  </si>
  <si>
    <t>ASHTEAD CAPITAL 4.25 11/29-11/27- MOLSON COORS BREWING</t>
  </si>
  <si>
    <t>28073</t>
  </si>
  <si>
    <t>DELL 5.3 10/01/29- DELL INC</t>
  </si>
  <si>
    <t>US24703DBA81</t>
  </si>
  <si>
    <t>10111</t>
  </si>
  <si>
    <t>ETP 5 1/4 04/15/29- ETP</t>
  </si>
  <si>
    <t>US29278NAG88</t>
  </si>
  <si>
    <t>27878</t>
  </si>
  <si>
    <t>Energy</t>
  </si>
  <si>
    <t>MOTOROLA SOLUTIONS 4.6 05/29-02/29- MOTOROLA SOLUTIONS INC</t>
  </si>
  <si>
    <t>US620076BN89</t>
  </si>
  <si>
    <t>27312</t>
  </si>
  <si>
    <t>Technology Hardware &amp; Equipment</t>
  </si>
  <si>
    <t>Baa3</t>
  </si>
  <si>
    <t>NXP SEMICON 4.3 06/29- NXP SEMICONDUCTORS NV</t>
  </si>
  <si>
    <t>US62954HAB42</t>
  </si>
  <si>
    <t>27264</t>
  </si>
  <si>
    <t>Semiconductors &amp; Semiconductor Equipment</t>
  </si>
  <si>
    <t>Owl rock 3.75 22/07/25- OWL ROCK CAPITAL CORP</t>
  </si>
  <si>
    <t>US69121KAC80</t>
  </si>
  <si>
    <t>13156</t>
  </si>
  <si>
    <t>PEMEX 3 3/4 02/21/24- PETROLEOS MEXICANOS</t>
  </si>
  <si>
    <t>XS1568874983</t>
  </si>
  <si>
    <t>12345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</si>
  <si>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</si>
  <si>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</si>
  <si>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</si>
  <si>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</si>
  <si>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</si>
  <si>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</si>
  <si>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</si>
  <si>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</si>
  <si>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</si>
  <si>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</si>
  <si>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</si>
  <si>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</si>
  <si>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</si>
  <si>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</si>
  <si>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 07/24- Howard Hughes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</si>
  <si>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</si>
  <si>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</si>
  <si>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</si>
  <si>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</si>
  <si>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</si>
  <si>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</si>
  <si>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</si>
  <si>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</si>
  <si>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</si>
  <si>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Materials</t>
  </si>
  <si>
    <t>SYSTEM CITRIX- Citrix Systems Inc</t>
  </si>
  <si>
    <t>US177376AE06</t>
  </si>
  <si>
    <t>12350</t>
  </si>
  <si>
    <t>VODAFONE GROUP- Vodafone Group</t>
  </si>
  <si>
    <t>XS1888180640</t>
  </si>
  <si>
    <t>10475</t>
  </si>
  <si>
    <t>EDF 3  PERP- Electricite DE France SA</t>
  </si>
  <si>
    <t>FR0013464922</t>
  </si>
  <si>
    <t>27129</t>
  </si>
  <si>
    <t>BB</t>
  </si>
  <si>
    <t>EDF 5 01/22/49- Electricite DE France SA</t>
  </si>
  <si>
    <t>FR0011697028</t>
  </si>
  <si>
    <t>EURONEXT</t>
  </si>
  <si>
    <t>ELECTRICITE DE FRANCE- ELEC DE FRANCE</t>
  </si>
  <si>
    <t>FR0011401728</t>
  </si>
  <si>
    <t>10781</t>
  </si>
  <si>
    <t>ilBB</t>
  </si>
  <si>
    <t>ENBCN 6 01/27-01/77- ENBRIDGE</t>
  </si>
  <si>
    <t>US29250NAN57</t>
  </si>
  <si>
    <t>27509</t>
  </si>
  <si>
    <t>MSCI 3.625 09/30-03/28- MSCI INC</t>
  </si>
  <si>
    <t>US156700AR77</t>
  </si>
  <si>
    <t>11263</t>
  </si>
  <si>
    <t>Ba2</t>
  </si>
  <si>
    <t>RBS 3.754 11/01/29-11/24- ROYAL BK OF SCOTLAND PLC</t>
  </si>
  <si>
    <t>US780099CK11</t>
  </si>
  <si>
    <t>10802</t>
  </si>
  <si>
    <t>Banks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</si>
  <si>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</si>
  <si>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</si>
  <si>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</si>
  <si>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</si>
  <si>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</si>
  <si>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</si>
  <si>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31/10/16</t>
  </si>
  <si>
    <t>ALLISON TRANSMISSION- allison</t>
  </si>
  <si>
    <t>US019736AD97</t>
  </si>
  <si>
    <t>27589</t>
  </si>
  <si>
    <t>Ba3</t>
  </si>
  <si>
    <t>Century Link 4 02/27-02/25- CenturyLink Inc</t>
  </si>
  <si>
    <t>11102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</si>
  <si>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</si>
  <si>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</si>
  <si>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</si>
  <si>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</si>
  <si>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</si>
  <si>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</si>
  <si>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</si>
  <si>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</si>
  <si>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FS KKR CAPITAL 4.25 2/25-01/25- FS KKR CAPITAL CORP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</si>
  <si>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</si>
  <si>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</si>
  <si>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</si>
  <si>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</si>
  <si>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</si>
  <si>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</si>
  <si>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</si>
  <si>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</si>
  <si>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</si>
  <si>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</si>
  <si>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</si>
  <si>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</si>
  <si>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</si>
  <si>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05/12/16</t>
  </si>
  <si>
    <t>UNITED RENTALS NORTH 4 07/30- UNITED RENTALS NORTH AM</t>
  </si>
  <si>
    <t>28104</t>
  </si>
  <si>
    <t>CCO HOLDINGS 4.5 08/30-02/28- CCO HOLDINGS</t>
  </si>
  <si>
    <t>US02376RAE27</t>
  </si>
  <si>
    <t>28047</t>
  </si>
  <si>
    <t>Media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</si>
  <si>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</si>
  <si>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</si>
  <si>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</si>
  <si>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</si>
  <si>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</si>
  <si>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</si>
  <si>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</si>
  <si>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25/10/16</t>
  </si>
  <si>
    <t>AVGO 4.75 04/15/29- AVGO</t>
  </si>
  <si>
    <t>US11135FAB76</t>
  </si>
  <si>
    <t>27925</t>
  </si>
  <si>
    <t>BAXTER INTER 3.95 04/30- Baxter International Inc</t>
  </si>
  <si>
    <t>12180</t>
  </si>
  <si>
    <t>BAYNGR 3.125 11/79-11/27- BAYNGR</t>
  </si>
  <si>
    <t>XS2077670342</t>
  </si>
  <si>
    <t>27887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</si>
  <si>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</si>
  <si>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</si>
  <si>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</si>
  <si>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</si>
  <si>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</si>
  <si>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</si>
  <si>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CNC 4.625 12/29- Centene Corporation</t>
  </si>
  <si>
    <t>US15135BAS07</t>
  </si>
  <si>
    <t>13058</t>
  </si>
  <si>
    <t>Coca-Cola 4.2 03/50- Coca-Cola</t>
  </si>
  <si>
    <t>10707</t>
  </si>
  <si>
    <t>COSCAST 3.75 04/40- Comcast Corp</t>
  </si>
  <si>
    <t>10088</t>
  </si>
  <si>
    <t>FSK 4.125 02/25- FS KKR CAPITAL CORP</t>
  </si>
  <si>
    <t>US302635AE72</t>
  </si>
  <si>
    <t>GENERAL DYNAMICS 4.25 04/50- GENERAL DYNAMICS</t>
  </si>
  <si>
    <t>US369550BJ68</t>
  </si>
  <si>
    <t>10167</t>
  </si>
  <si>
    <t>Capital Goods</t>
  </si>
  <si>
    <t>GOLDMAN SACHS 3.75 02/25-01/25- goldman sachs</t>
  </si>
  <si>
    <t>US38147UAC18</t>
  </si>
  <si>
    <t>12657</t>
  </si>
  <si>
    <t>INTEL 4.75 03/50- INTEL CORP</t>
  </si>
  <si>
    <t>10210</t>
  </si>
  <si>
    <t>INTEL 4.95 03/60- INTEL CORP</t>
  </si>
  <si>
    <t>LOWES 5.125 04/50- Lowe's Companies Inc</t>
  </si>
  <si>
    <t>12376</t>
  </si>
  <si>
    <t>Retailing</t>
  </si>
  <si>
    <t>McDonald`s 4.2 04/50- MCDONALD'S CORP</t>
  </si>
  <si>
    <t>10742</t>
  </si>
  <si>
    <t>Hotels Restaurants &amp; Leisure</t>
  </si>
  <si>
    <t>NAB 3.933 08/2034-08/29- NATIONAL AUSTRALIA</t>
  </si>
  <si>
    <t>USG6S94TAB96</t>
  </si>
  <si>
    <t>10298</t>
  </si>
  <si>
    <t>Walt Disney 4.7 03/2050- WALT DISNEY CO</t>
  </si>
  <si>
    <t>27082</t>
  </si>
  <si>
    <t>סה"כ תל אביב 35</t>
  </si>
  <si>
    <t>אנרג'יאן- ENERGEAN OIL &amp; GAS PLC</t>
  </si>
  <si>
    <t>GB00BG12Y042_1152290</t>
  </si>
  <si>
    <t>1762</t>
  </si>
  <si>
    <t>בזן- בתי זקוק לנפט בע"מ</t>
  </si>
  <si>
    <t>2590248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</si>
  <si>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</si>
  <si>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</si>
  <si>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</si>
  <si>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</si>
  <si>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</si>
  <si>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</si>
  <si>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</si>
  <si>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</si>
  <si>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</si>
  <si>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</si>
  <si>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</si>
  <si>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</si>
  <si>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</si>
  <si>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</si>
  <si>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</si>
  <si>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</si>
  <si>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</si>
  <si>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</si>
  <si>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</si>
  <si>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</si>
  <si>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</si>
  <si>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</si>
  <si>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*דלק קדוחים יהש- דלק קידוחים - שותפות מוגבלת</t>
  </si>
  <si>
    <t>475020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</si>
  <si>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</si>
  <si>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</si>
  <si>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</si>
  <si>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</si>
  <si>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</si>
  <si>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</si>
  <si>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</si>
  <si>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US4595061015_1155019</t>
  </si>
  <si>
    <t>1760</t>
  </si>
  <si>
    <t>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</si>
  <si>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</si>
  <si>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</si>
  <si>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</si>
  <si>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</si>
  <si>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</si>
  <si>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</si>
  <si>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</si>
  <si>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</si>
  <si>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</si>
  <si>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</si>
  <si>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</si>
  <si>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</si>
  <si>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</si>
  <si>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</si>
  <si>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</si>
  <si>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</si>
  <si>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</si>
  <si>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</si>
  <si>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</si>
  <si>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</si>
  <si>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</si>
  <si>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</si>
  <si>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</si>
  <si>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</si>
  <si>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</si>
  <si>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</si>
  <si>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</si>
  <si>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</si>
  <si>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</si>
  <si>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</si>
  <si>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</si>
  <si>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</si>
  <si>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</si>
  <si>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</si>
  <si>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</si>
  <si>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</si>
  <si>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</si>
  <si>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</si>
  <si>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</si>
  <si>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</si>
  <si>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*או פי סי אנרגיה- או.פי.סי. אנרגיה בע"מ</t>
  </si>
  <si>
    <t>1141571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</si>
  <si>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</si>
  <si>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</si>
  <si>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</si>
  <si>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</si>
  <si>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</si>
  <si>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</si>
  <si>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</si>
  <si>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</si>
  <si>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</si>
  <si>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</si>
  <si>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</si>
  <si>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</si>
  <si>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</si>
  <si>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</si>
  <si>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</si>
  <si>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</si>
  <si>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</si>
  <si>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דמרי- י.ח.דמרי בניה ופיתוח בע"מ</t>
  </si>
  <si>
    <t>1090315</t>
  </si>
  <si>
    <t>511399388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</si>
  <si>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</si>
  <si>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</si>
  <si>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</si>
  <si>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</si>
  <si>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</si>
  <si>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</si>
  <si>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</si>
  <si>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</si>
  <si>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</si>
  <si>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</si>
  <si>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</si>
  <si>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*רציו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</si>
  <si>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</si>
  <si>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</si>
  <si>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</si>
  <si>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</si>
  <si>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</si>
  <si>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</si>
  <si>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</si>
  <si>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</si>
  <si>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</si>
  <si>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</si>
  <si>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</si>
  <si>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*קרור  1- קרור אחזקות בע"מ</t>
  </si>
  <si>
    <t>621011</t>
  </si>
  <si>
    <t>520001546</t>
  </si>
  <si>
    <t>יוחננוף- יוחננוף</t>
  </si>
  <si>
    <t>1161264</t>
  </si>
  <si>
    <t>511344186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</si>
  <si>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</si>
  <si>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</si>
  <si>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</si>
  <si>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</si>
  <si>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</si>
  <si>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</si>
  <si>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</si>
  <si>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</si>
  <si>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</si>
  <si>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</si>
  <si>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</si>
  <si>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</si>
  <si>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*בית שמש- מנועי בית שמש אחזקות (1997) בע"מ</t>
  </si>
  <si>
    <t>1081561</t>
  </si>
  <si>
    <t>520043480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</si>
  <si>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</si>
  <si>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</si>
  <si>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</si>
  <si>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</si>
  <si>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</si>
  <si>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</si>
  <si>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*ריט 1- ריט 1 בע"מ</t>
  </si>
  <si>
    <t>1098920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</si>
  <si>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</si>
  <si>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</si>
  <si>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</si>
  <si>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</si>
  <si>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</si>
  <si>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</si>
  <si>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</si>
  <si>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</si>
  <si>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</si>
  <si>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</si>
  <si>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</si>
  <si>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</si>
  <si>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</si>
  <si>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</si>
  <si>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</si>
  <si>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</si>
  <si>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</si>
  <si>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</si>
  <si>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</si>
  <si>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</si>
  <si>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</si>
  <si>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</si>
  <si>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</si>
  <si>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</si>
  <si>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</si>
  <si>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</si>
  <si>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</si>
  <si>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</si>
  <si>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</si>
  <si>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</si>
  <si>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</si>
  <si>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</si>
  <si>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</si>
  <si>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</si>
  <si>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</si>
  <si>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</si>
  <si>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*ג'נריישן קפיטל- ג'נריישן קפיטל בע"מ</t>
  </si>
  <si>
    <t>1156926</t>
  </si>
  <si>
    <t>515846558</t>
  </si>
  <si>
    <t>*אפריקה מגורים- אפריקה ישראל מגורים בע"מ</t>
  </si>
  <si>
    <t>1097948</t>
  </si>
  <si>
    <t>520034760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</si>
  <si>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</si>
  <si>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</si>
  <si>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</si>
  <si>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</si>
  <si>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</si>
  <si>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*ריט אזורים ליווינג- ריט אזורים ליווינג בע"מ</t>
  </si>
  <si>
    <t>1162775</t>
  </si>
  <si>
    <t>515492866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</si>
  <si>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</si>
  <si>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</si>
  <si>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</si>
  <si>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</si>
  <si>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</si>
  <si>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</si>
  <si>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</si>
  <si>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</si>
  <si>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</si>
  <si>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</si>
  <si>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</si>
  <si>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</si>
  <si>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</si>
  <si>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</si>
  <si>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</si>
  <si>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</si>
  <si>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</si>
  <si>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</si>
  <si>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</si>
  <si>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</si>
  <si>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</si>
  <si>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</si>
  <si>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</si>
  <si>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</si>
  <si>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</si>
  <si>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</si>
  <si>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</si>
  <si>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</si>
  <si>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</si>
  <si>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</si>
  <si>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</si>
  <si>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</si>
  <si>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</si>
  <si>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</si>
  <si>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</si>
  <si>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</si>
  <si>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</si>
  <si>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</si>
  <si>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</si>
  <si>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</si>
  <si>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</si>
  <si>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</si>
  <si>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</si>
  <si>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</si>
  <si>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</si>
  <si>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</si>
  <si>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</si>
  <si>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</si>
  <si>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</si>
  <si>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</si>
  <si>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</si>
  <si>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</si>
  <si>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</si>
  <si>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</si>
  <si>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</si>
  <si>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</si>
  <si>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</si>
  <si>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</si>
  <si>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</si>
  <si>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</si>
  <si>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</si>
  <si>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</si>
  <si>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</si>
  <si>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520026618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</si>
  <si>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</si>
  <si>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</si>
  <si>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</si>
  <si>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</si>
  <si>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</si>
  <si>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</si>
  <si>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- קרן הריט</t>
  </si>
  <si>
    <t>1140573</t>
  </si>
  <si>
    <t>*אבגול- אבגול תעשיות 1953 בע"מ</t>
  </si>
  <si>
    <t>1100957</t>
  </si>
  <si>
    <t>510119068</t>
  </si>
  <si>
    <t>עץ, נייר ודפוס</t>
  </si>
  <si>
    <t>*על בד- עלבד משואות יצחק בע"מ</t>
  </si>
  <si>
    <t>625012</t>
  </si>
  <si>
    <t>520040205</t>
  </si>
  <si>
    <t>*ברנמילר- ברנמילר אנרג'י בע"מ</t>
  </si>
  <si>
    <t>1141530</t>
  </si>
  <si>
    <t>514720374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</si>
  <si>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</si>
  <si>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</si>
  <si>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</si>
  <si>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</si>
  <si>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</si>
  <si>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</si>
  <si>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</si>
  <si>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</si>
  <si>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</si>
  <si>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</si>
  <si>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</si>
  <si>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</si>
  <si>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*נובולוג-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</si>
  <si>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</si>
  <si>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</si>
  <si>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</si>
  <si>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</si>
  <si>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</si>
  <si>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</si>
  <si>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</si>
  <si>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</si>
  <si>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</si>
  <si>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</si>
  <si>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</si>
  <si>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2264</t>
  </si>
  <si>
    <t>*Mediwound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</si>
  <si>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</si>
  <si>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</si>
  <si>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</si>
  <si>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</si>
  <si>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</si>
  <si>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</si>
  <si>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</si>
  <si>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</si>
  <si>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Teva Pharm- טבע תעשיות פרמצבטיות בע"מ</t>
  </si>
  <si>
    <t>US8816242098</t>
  </si>
  <si>
    <t>Kamada ltd- קמהדע בע"מ</t>
  </si>
  <si>
    <t>IL0010941198</t>
  </si>
  <si>
    <t>ADO PROPERTIES- ADO PROPERTIES SA</t>
  </si>
  <si>
    <t>LU1250154413</t>
  </si>
  <si>
    <t>27253</t>
  </si>
  <si>
    <t>FIVERR INTERNATIONAL LTD- FIVERR INTERNATIONAL LTD</t>
  </si>
  <si>
    <t>IL0011582033</t>
  </si>
  <si>
    <t>28012</t>
  </si>
  <si>
    <t>Mellanox Technologies- מלאנוקס טכנולוגיות בע"מ</t>
  </si>
  <si>
    <t>IL0011017329</t>
  </si>
  <si>
    <t>512763285</t>
  </si>
  <si>
    <t>Nova measuring inst- נובה מכשירי מדידה בע"מ</t>
  </si>
  <si>
    <t>IL0010845571</t>
  </si>
  <si>
    <t>Verint Systems Inc- VERINT SYSTEMS</t>
  </si>
  <si>
    <t>US92343X1000</t>
  </si>
  <si>
    <t>10467</t>
  </si>
  <si>
    <t>WIX.COM LTD- WIX ltd</t>
  </si>
  <si>
    <t>IL0011301780</t>
  </si>
  <si>
    <t>12913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</si>
  <si>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</si>
  <si>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</si>
  <si>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</si>
  <si>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</si>
  <si>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</si>
  <si>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</si>
  <si>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</si>
  <si>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</si>
  <si>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PARTNER COMM ADR- חברת פרטנר תקשורת בע"מ</t>
  </si>
  <si>
    <t>US70211M1099</t>
  </si>
  <si>
    <t>TUFIN SOFTWARE TECHNOLOGIES- TUFIN SOFTWARE TECHNOLOGIES</t>
  </si>
  <si>
    <t>IL0011571556</t>
  </si>
  <si>
    <t>513627398</t>
  </si>
  <si>
    <t>ELBIT SYSTEMS LTD- אלביט מערכות בע"מ</t>
  </si>
  <si>
    <t>IL0010811243</t>
  </si>
  <si>
    <t>Tower semiconductor- טאואר סמיקונדקטור בע"מ</t>
  </si>
  <si>
    <t>IL0010823792</t>
  </si>
  <si>
    <t>CAMTEK- קמטק בע"מ</t>
  </si>
  <si>
    <t>IL0010952641</t>
  </si>
  <si>
    <t>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</si>
  <si>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</si>
  <si>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</si>
  <si>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</si>
  <si>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</si>
  <si>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</si>
  <si>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*Allot Communications ltd- אלוט תקשרות בע"מ</t>
  </si>
  <si>
    <t>IL0010996549</t>
  </si>
  <si>
    <t>ABB Limited- ABB Limited</t>
  </si>
  <si>
    <t>CH0012221716</t>
  </si>
  <si>
    <t>10000</t>
  </si>
  <si>
    <t>AIRBUS GROUP NV- AIRBUS GROUP</t>
  </si>
  <si>
    <t>NL0000235190</t>
  </si>
  <si>
    <t>11195</t>
  </si>
  <si>
    <t>CATERPILLAR INC FOR- CATERPILLAR</t>
  </si>
  <si>
    <t>US1491231015</t>
  </si>
  <si>
    <t>10068</t>
  </si>
  <si>
    <t>EIFFAGE- EIFFAGE</t>
  </si>
  <si>
    <t>FR0000130452</t>
  </si>
  <si>
    <t>27267</t>
  </si>
  <si>
    <t>FERROVIAL SA- Ferrovial SA</t>
  </si>
  <si>
    <t>ES0118900010</t>
  </si>
  <si>
    <t>12740</t>
  </si>
  <si>
    <t>Lockhid martin corp- lockheed martin corp</t>
  </si>
  <si>
    <t>us5398301094</t>
  </si>
  <si>
    <t>27744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</si>
  <si>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</si>
  <si>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</si>
  <si>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</si>
  <si>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</si>
  <si>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</si>
  <si>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</si>
  <si>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</si>
  <si>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</si>
  <si>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</si>
  <si>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Consumer Durables &amp; Apparel</t>
  </si>
  <si>
    <t>LEVI STRAUSS &amp; CO- CLASS A- LEVI STRAUSS &amp; CO</t>
  </si>
  <si>
    <t>US24665A1034</t>
  </si>
  <si>
    <t>27145</t>
  </si>
  <si>
    <t>LULULEMON ATHLETICA INC- LULULEMON ATHLETICA</t>
  </si>
  <si>
    <t>US9113121068</t>
  </si>
  <si>
    <t>27161</t>
  </si>
  <si>
    <t>NKE US NIKE INC- NIKE INC</t>
  </si>
  <si>
    <t>US6541061031</t>
  </si>
  <si>
    <t>10310</t>
  </si>
  <si>
    <t>American Ex Co- AMERICAN EXPRESS</t>
  </si>
  <si>
    <t>US0258161092</t>
  </si>
  <si>
    <t>10019</t>
  </si>
  <si>
    <t>MODDYS CORP- Moody's corporation</t>
  </si>
  <si>
    <t>US6153691059</t>
  </si>
  <si>
    <t>12067</t>
  </si>
  <si>
    <t>OWL ROCK CAPITAL CORP- OWL ROCK CAPITAL CORP</t>
  </si>
  <si>
    <t>US69121K1043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</si>
  <si>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</si>
  <si>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</si>
  <si>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</si>
  <si>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</si>
  <si>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</si>
  <si>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</si>
  <si>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</si>
  <si>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</si>
  <si>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</si>
  <si>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ENERGEAN OIL- ENERGEAN OIL</t>
  </si>
  <si>
    <t>GB00BG12Y042</t>
  </si>
  <si>
    <t>27813</t>
  </si>
  <si>
    <t>Carrefour sa- Carrefour SA</t>
  </si>
  <si>
    <t>FR0000120172</t>
  </si>
  <si>
    <t>12121</t>
  </si>
  <si>
    <t>COSTCO WHOLESALE- COSTCO WHOLESAL</t>
  </si>
  <si>
    <t>27041</t>
  </si>
  <si>
    <t>Tesco plc- TESCO PLC</t>
  </si>
  <si>
    <t>GB0008847096</t>
  </si>
  <si>
    <t>10417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</si>
  <si>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</si>
  <si>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</si>
  <si>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</si>
  <si>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</si>
  <si>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</si>
  <si>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</si>
  <si>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</si>
  <si>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</si>
  <si>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</si>
  <si>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</si>
  <si>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KERING- Kering SA</t>
  </si>
  <si>
    <t>FR0000121485</t>
  </si>
  <si>
    <t>27107</t>
  </si>
  <si>
    <t>Starbucks Corp- Starbucks Corporation</t>
  </si>
  <si>
    <t>US8552441094</t>
  </si>
  <si>
    <t>12407</t>
  </si>
  <si>
    <t>YUM CHINA HOLDING INC- Yum ! Brands</t>
  </si>
  <si>
    <t>US98850P1093</t>
  </si>
  <si>
    <t>10492</t>
  </si>
  <si>
    <t>estee lauder companies-cl a- ESTEE LAUDER COMPANIES</t>
  </si>
  <si>
    <t>US5184391044</t>
  </si>
  <si>
    <t>28035</t>
  </si>
  <si>
    <t>Household &amp; Personal Products</t>
  </si>
  <si>
    <t>LOREAL - LOREAL</t>
  </si>
  <si>
    <t>28150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</si>
  <si>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</si>
  <si>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</si>
  <si>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</si>
  <si>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</si>
  <si>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SOL-GEL TECHNOL- SOL GEL TECHNOLOGIES</t>
  </si>
  <si>
    <t>IL0011417206</t>
  </si>
  <si>
    <t>28034</t>
  </si>
  <si>
    <t>Perrigo Co Plc- פריגו קומפני דואלי</t>
  </si>
  <si>
    <t>IE00BGH1M568</t>
  </si>
  <si>
    <t>AMERICAN TOWER- AMRICAN TOWER</t>
  </si>
  <si>
    <t>28162</t>
  </si>
  <si>
    <t>AROUNDTOWN SA- Aroundtown property</t>
  </si>
  <si>
    <t>LU1673108939</t>
  </si>
  <si>
    <t>12853</t>
  </si>
  <si>
    <t>CROWN CASTLE INTL CORP- CROWN CASTLE INTL</t>
  </si>
  <si>
    <t>EQUINIX- Equinix Inc</t>
  </si>
  <si>
    <t>12746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</si>
  <si>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</si>
  <si>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</si>
  <si>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</si>
  <si>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</si>
  <si>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</si>
  <si>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</si>
  <si>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</si>
  <si>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</si>
  <si>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</si>
  <si>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DOLLAR GENERAL - Dollar general corp</t>
  </si>
  <si>
    <t>12955</t>
  </si>
  <si>
    <t>HENNES &amp; MAURITZ AB-B SHS- HENNES &amp; MAURITZ AB-B SHS</t>
  </si>
  <si>
    <t>SE0000115446</t>
  </si>
  <si>
    <t>28031</t>
  </si>
  <si>
    <t>Home Depot Inc- HOME DEPOT</t>
  </si>
  <si>
    <t>US4370761029</t>
  </si>
  <si>
    <t>10192</t>
  </si>
  <si>
    <t>Netflix Inc- Netflix Inc</t>
  </si>
  <si>
    <t>US64110L1061</t>
  </si>
  <si>
    <t>1104792</t>
  </si>
  <si>
    <t>NEXT PLC- NEXT PLC</t>
  </si>
  <si>
    <t>GB0032089863</t>
  </si>
  <si>
    <t>LSE</t>
  </si>
  <si>
    <t>27180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</si>
  <si>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</si>
  <si>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</si>
  <si>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</si>
  <si>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</si>
  <si>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</si>
  <si>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</si>
  <si>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</si>
  <si>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</si>
  <si>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</si>
  <si>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INTEL CORP- INTEL CORP</t>
  </si>
  <si>
    <t>US4581401001</t>
  </si>
  <si>
    <t>Nvidia crop- NVIDIA CORP</t>
  </si>
  <si>
    <t>US67066G1040</t>
  </si>
  <si>
    <t>10322</t>
  </si>
  <si>
    <t>SEDG US_SOLAREDGE TECHNOLOGI- SOLAREDGE TECHNOLOGIES INC</t>
  </si>
  <si>
    <t>US83417M1045</t>
  </si>
  <si>
    <t>27183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</si>
  <si>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</si>
  <si>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</si>
  <si>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</si>
  <si>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</si>
  <si>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</si>
  <si>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</si>
  <si>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</si>
  <si>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</si>
  <si>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</si>
  <si>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</si>
  <si>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</si>
  <si>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</si>
  <si>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</si>
  <si>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</si>
  <si>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</si>
  <si>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</si>
  <si>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</si>
  <si>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</si>
  <si>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</si>
  <si>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</si>
  <si>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</si>
  <si>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</si>
  <si>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</si>
  <si>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</si>
  <si>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APPLE INC- APPLE COMPUTER INC</t>
  </si>
  <si>
    <t>US0378331005</t>
  </si>
  <si>
    <t>10027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</si>
  <si>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</si>
  <si>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</si>
  <si>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</si>
  <si>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</si>
  <si>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</si>
  <si>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</si>
  <si>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</si>
  <si>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</si>
  <si>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</si>
  <si>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</si>
  <si>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</si>
  <si>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</si>
  <si>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</si>
  <si>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</si>
  <si>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</si>
  <si>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SAMSUNG ELECTR-GDR REG- Samsung Electronics co ltd</t>
  </si>
  <si>
    <t>11111</t>
  </si>
  <si>
    <t>UNITED PARCEL SERVICE-CL B- United Parcel Service Inc</t>
  </si>
  <si>
    <t>27795</t>
  </si>
  <si>
    <t>Lvmh Moet Hennessy Louis Vui- Lvmh Moet Hennessy Louis Vui</t>
  </si>
  <si>
    <t>FR0000121014</t>
  </si>
  <si>
    <t>12965</t>
  </si>
  <si>
    <t>ross stores inc- ross stores</t>
  </si>
  <si>
    <t>US7782961038</t>
  </si>
  <si>
    <t>27461</t>
  </si>
  <si>
    <t>DOMINO`S PIZZA INC- DOMINO`S PIZZA INC</t>
  </si>
  <si>
    <t>US25754A2015</t>
  </si>
  <si>
    <t>28057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</si>
  <si>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</si>
  <si>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</si>
  <si>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</si>
  <si>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</si>
  <si>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</si>
  <si>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</si>
  <si>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</si>
  <si>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</si>
  <si>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</si>
  <si>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</si>
  <si>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</si>
  <si>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</si>
  <si>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</si>
  <si>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</si>
  <si>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</si>
  <si>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</si>
  <si>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</si>
  <si>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</si>
  <si>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</si>
  <si>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</si>
  <si>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</si>
  <si>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125- תכלית מדדים ניהול קרנות נאמנות</t>
  </si>
  <si>
    <t>1143718</t>
  </si>
  <si>
    <t>513534974</t>
  </si>
  <si>
    <t>תכלית קרן סל תא 35- תכלית מדדים ניהול קרנות נאמנות</t>
  </si>
  <si>
    <t>1143700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</si>
  <si>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</si>
  <si>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</si>
  <si>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</si>
  <si>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</si>
  <si>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</si>
  <si>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</si>
  <si>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</si>
  <si>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</si>
  <si>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</si>
  <si>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</si>
  <si>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</si>
  <si>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</si>
  <si>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</si>
  <si>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</si>
  <si>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</si>
  <si>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</si>
  <si>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</si>
  <si>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</si>
  <si>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</si>
  <si>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</si>
  <si>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</si>
  <si>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</si>
  <si>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</si>
  <si>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</si>
  <si>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</si>
  <si>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</si>
  <si>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</si>
  <si>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</si>
  <si>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</si>
  <si>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</si>
  <si>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</si>
  <si>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</si>
  <si>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</si>
  <si>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</si>
  <si>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</si>
  <si>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</si>
  <si>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</si>
  <si>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</si>
  <si>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</si>
  <si>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</si>
  <si>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</si>
  <si>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</si>
  <si>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</si>
  <si>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</si>
  <si>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</si>
  <si>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</si>
  <si>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</si>
  <si>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</si>
  <si>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</si>
  <si>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</si>
  <si>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</si>
  <si>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</si>
  <si>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</si>
  <si>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</si>
  <si>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</si>
  <si>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</si>
  <si>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</si>
  <si>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</si>
  <si>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</si>
  <si>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</si>
  <si>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</si>
  <si>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</si>
  <si>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</si>
  <si>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</si>
  <si>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</si>
  <si>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</si>
  <si>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</si>
  <si>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</si>
  <si>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</si>
  <si>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</si>
  <si>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</si>
  <si>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</si>
  <si>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</si>
  <si>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</si>
  <si>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</si>
  <si>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</si>
  <si>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INVESCO CHINA TECHNOLOGY ETF- Ishares_BlackRock _ IRE</t>
  </si>
  <si>
    <t>IE00BQT3WG13</t>
  </si>
  <si>
    <t>ISE</t>
  </si>
  <si>
    <t>20093</t>
  </si>
  <si>
    <t>ISH MSCI CHINA A- Ishares_BlackRock _ IRE</t>
  </si>
  <si>
    <t>ISH MSCI USA ESG EHNCD USD-D- Ishares_BlackRock _ IRE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</si>
  <si>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</si>
  <si>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</si>
  <si>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</si>
  <si>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</si>
  <si>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</si>
  <si>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</si>
  <si>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</si>
  <si>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</si>
  <si>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</si>
  <si>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Lyxor etf basic rs- LYXOR ETF</t>
  </si>
  <si>
    <t>FR0010345389</t>
  </si>
  <si>
    <t>10267</t>
  </si>
  <si>
    <t>Lyxor Etf S&amp;P 500- LYXOR ETF</t>
  </si>
  <si>
    <t>LU0496786657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</si>
  <si>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</si>
  <si>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</si>
  <si>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</si>
  <si>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</si>
  <si>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</si>
  <si>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</si>
  <si>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</si>
  <si>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</si>
  <si>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</si>
  <si>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S&amp;P US CON STAP SELECT- SPDR - State Street Global Advisors</t>
  </si>
  <si>
    <t>SPDR MSCI EUROPE CON- spdr s&amp;p 500</t>
  </si>
  <si>
    <t>IE00BKWQ0D84</t>
  </si>
  <si>
    <t>27401</t>
  </si>
  <si>
    <t>Vangurad info tech etf- VANGUARD</t>
  </si>
  <si>
    <t>us92204a7028</t>
  </si>
  <si>
    <t>10457</t>
  </si>
  <si>
    <t>VNGRD FTSE250(דיבידנד לקבל)- VNGRD FTSE250</t>
  </si>
  <si>
    <t>IE00BKX55Q28</t>
  </si>
  <si>
    <t>27748</t>
  </si>
  <si>
    <t>WISDOMTREE CHINA EX-ST OW- WisdomTree</t>
  </si>
  <si>
    <t>12311</t>
  </si>
  <si>
    <t>AMUNDI INDEX MSCI E- AMUNDI INDEX</t>
  </si>
  <si>
    <t>LU1437017350</t>
  </si>
  <si>
    <t>27907</t>
  </si>
  <si>
    <t>Ishares DJ construction- BlackRock Inc</t>
  </si>
  <si>
    <t>US4642887529</t>
  </si>
  <si>
    <t>27796</t>
  </si>
  <si>
    <t>ISHARES CORE EM- ISHARES CORE MSCI EMERGING</t>
  </si>
  <si>
    <t>IE00BKM4GZ66</t>
  </si>
  <si>
    <t>27421</t>
  </si>
  <si>
    <t>Ishares msci china- Ishares_BlackRock _ US</t>
  </si>
  <si>
    <t>US46429B6719</t>
  </si>
  <si>
    <t>20090</t>
  </si>
  <si>
    <t>LYXOR EURSTX600 HALTHCARE- LYXOR ETF</t>
  </si>
  <si>
    <t>LU1834986900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</si>
  <si>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</si>
  <si>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</si>
  <si>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</si>
  <si>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</si>
  <si>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</si>
  <si>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</si>
  <si>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</si>
  <si>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</si>
  <si>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</si>
  <si>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</si>
  <si>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</si>
  <si>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</si>
  <si>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</si>
  <si>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</si>
  <si>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</si>
  <si>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</si>
  <si>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</si>
  <si>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</si>
  <si>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</si>
  <si>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</si>
  <si>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WISDOMTREE EMERG MKT EX-ST- Wisdomtree emrg mkts</t>
  </si>
  <si>
    <t>US97717X7848</t>
  </si>
  <si>
    <t>10913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</si>
  <si>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</si>
  <si>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</si>
  <si>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</si>
  <si>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</si>
  <si>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</si>
  <si>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</si>
  <si>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</si>
  <si>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</si>
  <si>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</si>
  <si>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</si>
  <si>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</si>
  <si>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</si>
  <si>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</si>
  <si>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</si>
  <si>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</si>
  <si>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</si>
  <si>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</si>
  <si>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</si>
  <si>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</si>
  <si>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</si>
  <si>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</si>
  <si>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</si>
  <si>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</si>
  <si>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</si>
  <si>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</si>
  <si>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</si>
  <si>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</si>
  <si>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</si>
  <si>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</si>
  <si>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</si>
  <si>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</si>
  <si>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</si>
  <si>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</si>
  <si>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</si>
  <si>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</si>
  <si>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</si>
  <si>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</si>
  <si>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</si>
  <si>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</si>
  <si>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</si>
  <si>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</si>
  <si>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</si>
  <si>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</si>
  <si>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</si>
  <si>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</si>
  <si>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26017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</si>
  <si>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</si>
  <si>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</si>
  <si>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</si>
  <si>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</si>
  <si>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</si>
  <si>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</si>
  <si>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</si>
  <si>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</si>
  <si>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INVESCO US SENIOR LOAN-G- Invesco</t>
  </si>
  <si>
    <t>LU0564079282</t>
  </si>
  <si>
    <t>21100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</si>
  <si>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</si>
  <si>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</si>
  <si>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</si>
  <si>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</si>
  <si>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</si>
  <si>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</si>
  <si>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*אנרג'יקס   אפ 3- אנרג'יקס אנרגיות מתחדשות בע"מ</t>
  </si>
  <si>
    <t>1158922</t>
  </si>
  <si>
    <t>סה"כ כתבי אופציה בחו"ל</t>
  </si>
  <si>
    <t>SOLGEL WARRANT- רדהיל ביופארמה בע"מ</t>
  </si>
  <si>
    <t>IL0011589228</t>
  </si>
  <si>
    <t>סה"כ מדדים כולל מניות</t>
  </si>
  <si>
    <t>bC 1880 APR 2020- מסלקת הבורסה</t>
  </si>
  <si>
    <t>83057869</t>
  </si>
  <si>
    <t>bP 1880 APR 2020- מסלקת הבורסה</t>
  </si>
  <si>
    <t>83058016</t>
  </si>
  <si>
    <t>plC 2800 APR 2020- מסלקת הבורסה</t>
  </si>
  <si>
    <t>564155</t>
  </si>
  <si>
    <t>plP 2800 APR 2020- מסלקת הבורסה</t>
  </si>
  <si>
    <t>564133</t>
  </si>
  <si>
    <t>סה"כ ש"ח/מט"ח</t>
  </si>
  <si>
    <t>סה"כ ריבית</t>
  </si>
  <si>
    <t>MSFT 06/20 C180- בורסה בחול</t>
  </si>
  <si>
    <t>SPX0520P3250</t>
  </si>
  <si>
    <t>SPX 08/21/20 C3000- בורסה בחול</t>
  </si>
  <si>
    <t>SPXW 06/30/20 C2550- בורסה בחול</t>
  </si>
  <si>
    <t>SSPXW 06/30/20 C2850- בורסה בחול</t>
  </si>
  <si>
    <t>GOOG 04/17/20 C1600- בורסה בחול</t>
  </si>
  <si>
    <t>TGT0120C135</t>
  </si>
  <si>
    <t>LMT US 05/15/20 C460 - בורסה בחול</t>
  </si>
  <si>
    <t>MSFT US 04/17/20 C210 - בורסה בחול</t>
  </si>
  <si>
    <t>סה"כ מטבע</t>
  </si>
  <si>
    <t>סה"כ סחורות</t>
  </si>
  <si>
    <t>EUROSTOXX 50 JUN20- חוזים עתידיים בחול</t>
  </si>
  <si>
    <t>568734</t>
  </si>
  <si>
    <t>S&amp;P500 EMINI FUT JUN20 - חוזים עתידיים בחול</t>
  </si>
  <si>
    <t>566588</t>
  </si>
  <si>
    <t>STOXX EUROPE 600 JUN20- חוזים עתידיים בחול</t>
  </si>
  <si>
    <t>567277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</si>
  <si>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</si>
  <si>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</si>
  <si>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</si>
  <si>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</si>
  <si>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</si>
  <si>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</si>
  <si>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אלה פקדון אגח ה- אלה פקדונות בע"מ</t>
  </si>
  <si>
    <t>1162577</t>
  </si>
  <si>
    <t>מדדים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</si>
  <si>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</si>
  <si>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</si>
  <si>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</si>
  <si>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</si>
  <si>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</si>
  <si>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</si>
  <si>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</si>
  <si>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</si>
  <si>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</si>
  <si>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</si>
  <si>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</si>
  <si>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</si>
  <si>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</si>
  <si>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</si>
  <si>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</si>
  <si>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</si>
  <si>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</si>
  <si>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</si>
  <si>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22/09/16</t>
  </si>
  <si>
    <t>עירית רעננה אג"ח 1 - מ- עירית רעננה</t>
  </si>
  <si>
    <t>1098698</t>
  </si>
  <si>
    <t>500287008</t>
  </si>
  <si>
    <t>רפאל ג'- רפאל-רשות לפיתוח אמצעי לחימה בע"מ</t>
  </si>
  <si>
    <t>1140276</t>
  </si>
  <si>
    <t>520042185</t>
  </si>
  <si>
    <t>02/03/17</t>
  </si>
  <si>
    <t>נתיבי גז אג"ח א - רמ- נתיבי הגז הטבעי לישראל בע"מ</t>
  </si>
  <si>
    <t>1103084</t>
  </si>
  <si>
    <t>דור גז בטוחות אגח 1-ל- דור גז בטוחות בע"מ</t>
  </si>
  <si>
    <t>1093491</t>
  </si>
  <si>
    <t>513689059</t>
  </si>
  <si>
    <t>חשמל צמוד 2022 רמ- חברת החשמל לישראל בע"מ</t>
  </si>
  <si>
    <t>6000129</t>
  </si>
  <si>
    <t>18/01/11</t>
  </si>
  <si>
    <t>פועלים ש"ה ג ר"מ- בנק הפועלים בע"מ</t>
  </si>
  <si>
    <t>6620280</t>
  </si>
  <si>
    <t>אספיסי אלעד אגח 2 רמ- אס.פי.סי אל-עד</t>
  </si>
  <si>
    <t>1092774</t>
  </si>
  <si>
    <t>514667021</t>
  </si>
  <si>
    <t>16/10/08</t>
  </si>
  <si>
    <t>אספיסי אלעד אגח 3 רמ- אס.פי.סי אל-עד</t>
  </si>
  <si>
    <t>1093939</t>
  </si>
  <si>
    <t>אלון חברת הדלק אגח סד' א MG- אלון חברת הדלק לישראל בע"מ</t>
  </si>
  <si>
    <t>11015671</t>
  </si>
  <si>
    <t>520041690</t>
  </si>
  <si>
    <t>16/12/13</t>
  </si>
  <si>
    <t>כרמל משכנתאות 4%- כרמל-אגוד למשכנתאות והשקעות בע"מ</t>
  </si>
  <si>
    <t>1710250</t>
  </si>
  <si>
    <t>520024373</t>
  </si>
  <si>
    <t>קרדן אן_וי ב חש81/2- קרדן אן.וי.</t>
  </si>
  <si>
    <t>6094</t>
  </si>
  <si>
    <t>21/11/18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</si>
  <si>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</si>
  <si>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</si>
  <si>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</si>
  <si>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</si>
  <si>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</si>
  <si>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</si>
  <si>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</si>
  <si>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</si>
  <si>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</si>
  <si>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</si>
  <si>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</si>
  <si>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</si>
  <si>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</si>
  <si>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</si>
  <si>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</si>
  <si>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</si>
  <si>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</si>
  <si>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</si>
  <si>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</si>
  <si>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</si>
  <si>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21/09/14</t>
  </si>
  <si>
    <t>*אורמת  סדרה 2 12.09.2016- אורמת טכנולגיות אינק דואלי</t>
  </si>
  <si>
    <t>1139161</t>
  </si>
  <si>
    <t>07/08/17</t>
  </si>
  <si>
    <t>צים אג"ח ד-רמ MG- צים שירותי ספנות משולבים בע"מ</t>
  </si>
  <si>
    <t>65100694</t>
  </si>
  <si>
    <t>520015041</t>
  </si>
  <si>
    <t>25/07/14</t>
  </si>
  <si>
    <t>Crslnx 4.555 06/30/5- Crosslinx Transit Solutions</t>
  </si>
  <si>
    <t>CA22766TAB04</t>
  </si>
  <si>
    <t>12985</t>
  </si>
  <si>
    <t>07/04/16</t>
  </si>
  <si>
    <t>Rplllc 6% 04/01/22- Ruby Pipeline Llc</t>
  </si>
  <si>
    <t>USU7501KAB71</t>
  </si>
  <si>
    <t>12861</t>
  </si>
  <si>
    <t>12/05/15</t>
  </si>
  <si>
    <t>Transed 3.951 9/50- TRANSED PARTNERS GP</t>
  </si>
  <si>
    <t>CA89366TAA57</t>
  </si>
  <si>
    <t>27306</t>
  </si>
  <si>
    <t>אלון דלק מניה לא סחירה- אלון חברת הדלק לישראל בע"מ</t>
  </si>
  <si>
    <t>499906</t>
  </si>
  <si>
    <t>*BIG USA מניה לא סחירה- BIG USA</t>
  </si>
  <si>
    <t>29991765</t>
  </si>
  <si>
    <t>514435395</t>
  </si>
  <si>
    <t>הליוס- הליוס</t>
  </si>
  <si>
    <t>341173</t>
  </si>
  <si>
    <t>12720</t>
  </si>
  <si>
    <t>מנייה לס צים mg- צים שירותי ספנות משולבים בע"מ</t>
  </si>
  <si>
    <t>29992224</t>
  </si>
  <si>
    <t>medlnvest capital s.a.r.l- Medinvest</t>
  </si>
  <si>
    <t>2751</t>
  </si>
  <si>
    <t>12074</t>
  </si>
  <si>
    <t>סה"כ קרנות הון סיכון</t>
  </si>
  <si>
    <t>אורבימד 2</t>
  </si>
  <si>
    <t>5277</t>
  </si>
  <si>
    <t>KArkin Bio Ventures II L.P- Arkin Bio Ventures II L.P</t>
  </si>
  <si>
    <t>70341</t>
  </si>
  <si>
    <t>17/03/20</t>
  </si>
  <si>
    <t>evolution venture c- קרן Evolution</t>
  </si>
  <si>
    <t>50286</t>
  </si>
  <si>
    <t>anatomy  2- קרן אנטומיה</t>
  </si>
  <si>
    <t>5260</t>
  </si>
  <si>
    <t>anatomy- קרן אנטומיה</t>
  </si>
  <si>
    <t>52266</t>
  </si>
  <si>
    <t>סה"כ קרנות גידור</t>
  </si>
  <si>
    <t>סה"כ קרנות נדל"ן</t>
  </si>
  <si>
    <t>ריאליטי קרן השקעות בנדל"ן IV</t>
  </si>
  <si>
    <t>70040</t>
  </si>
  <si>
    <t>29/05/19</t>
  </si>
  <si>
    <t>Reality Real Estate Investment Fund 3 L.P- Reality Real Estate Investment Fund 3 L.P</t>
  </si>
  <si>
    <t>5265</t>
  </si>
  <si>
    <t>סה"כ קרנות השקעה אחרות</t>
  </si>
  <si>
    <t>Pitango VIII Vintage Migdal Co-Investment II -</t>
  </si>
  <si>
    <t>70441</t>
  </si>
  <si>
    <t>Vintage Migdal Co-Investment II- Vintage Investment Fund of Funds V</t>
  </si>
  <si>
    <t>70261</t>
  </si>
  <si>
    <t>17/10/19</t>
  </si>
  <si>
    <t>NOY ASHALIM קרן נוי- קרן נוי 1 להשקעה בתשתיות אנרגיה ש.מ</t>
  </si>
  <si>
    <t>5279</t>
  </si>
  <si>
    <t>קרן נוי 2- קרן נוי 1 להשקעה בתשתיות אנרגיה ש.מ</t>
  </si>
  <si>
    <t>5259</t>
  </si>
  <si>
    <t>TENE GROWTH CAPITAL 4- טנא השקעות</t>
  </si>
  <si>
    <t>5310</t>
  </si>
  <si>
    <t>SKY 3- sky 3</t>
  </si>
  <si>
    <t>5289</t>
  </si>
  <si>
    <t>Vintage Investments Partn</t>
  </si>
  <si>
    <t>5300</t>
  </si>
  <si>
    <t>Yesodot Gimmel- Yesodot Gimmel</t>
  </si>
  <si>
    <t>70291</t>
  </si>
  <si>
    <t>04/12/19</t>
  </si>
  <si>
    <t>s.h. sky l.p- ס. ה. סקיי 11 ש.מ.</t>
  </si>
  <si>
    <t>50492</t>
  </si>
  <si>
    <t>FIMI 6- פימי מזנין(1) קרן הון סיכון</t>
  </si>
  <si>
    <t>5272</t>
  </si>
  <si>
    <t>fimi israel opportunity- פימי מזנין(1) קרן הון סיכון</t>
  </si>
  <si>
    <t>50724</t>
  </si>
  <si>
    <t>Kedma Capital III- קדמה קפיטל 3</t>
  </si>
  <si>
    <t>6662</t>
  </si>
  <si>
    <t>21/04/19</t>
  </si>
  <si>
    <t>Accelmed Growth Partners L.P 2- Accelmed Growth Partners L.P</t>
  </si>
  <si>
    <t>5271</t>
  </si>
  <si>
    <t>*הליוס- Helios Renewable Energy 1</t>
  </si>
  <si>
    <t>5323</t>
  </si>
  <si>
    <t>*MA Movilim Renewable Energies L.P- אנלייט אנרגיה מתחדשת בע"מ</t>
  </si>
  <si>
    <t>5322</t>
  </si>
  <si>
    <t>סה"כ קרנות הון סיכון בחו"ל</t>
  </si>
  <si>
    <t>Vintage fund of funds ISRAEL V</t>
  </si>
  <si>
    <t>6645</t>
  </si>
  <si>
    <t>5295</t>
  </si>
  <si>
    <t>5333</t>
  </si>
  <si>
    <t>סה"כ קרנות גידור בחו"ל</t>
  </si>
  <si>
    <t>m realzation d invest- UBP</t>
  </si>
  <si>
    <t>71192256</t>
  </si>
  <si>
    <t>CHEYNE 1/A/20/1/GB</t>
  </si>
  <si>
    <t>385197</t>
  </si>
  <si>
    <t>סה"כ קרנות נדל"ן בחו"ל</t>
  </si>
  <si>
    <t>Co-Invest Antlia BSREP III</t>
  </si>
  <si>
    <t>5344</t>
  </si>
  <si>
    <t>05/12/18</t>
  </si>
  <si>
    <t>Portfolio EDGE- Portfolio EDGE</t>
  </si>
  <si>
    <t>5343</t>
  </si>
  <si>
    <t>Brookfield real estate partners II</t>
  </si>
  <si>
    <t>5274</t>
  </si>
  <si>
    <t>Brookfield SREP III</t>
  </si>
  <si>
    <t>5328</t>
  </si>
  <si>
    <t>WATERTON RESIDENTIAL P V XIII</t>
  </si>
  <si>
    <t>5334</t>
  </si>
  <si>
    <t>24/10/18</t>
  </si>
  <si>
    <t>Blackstone R.E. partners VIII.F- Blackstone Real Estate Partners</t>
  </si>
  <si>
    <t>5264</t>
  </si>
  <si>
    <t>Blackstone Real Estate Partners IX- Blackstone Real Estate Partners</t>
  </si>
  <si>
    <t>6649</t>
  </si>
  <si>
    <t>סה"כ קרנות השקעה אחרות בחו"ל</t>
  </si>
  <si>
    <t>Brookfield coinv JCI</t>
  </si>
  <si>
    <t>6665</t>
  </si>
  <si>
    <t>EC - 1 AUDAX CO INV</t>
  </si>
  <si>
    <t>6657</t>
  </si>
  <si>
    <t>EC - 2 AUDAX CO INV</t>
  </si>
  <si>
    <t>70091</t>
  </si>
  <si>
    <t>08/08/19</t>
  </si>
  <si>
    <t>Global Infrastructure Partners IV L.P</t>
  </si>
  <si>
    <t>70181</t>
  </si>
  <si>
    <t>23/10/19</t>
  </si>
  <si>
    <t>Harbourvest co inv : Project Starboard</t>
  </si>
  <si>
    <t>6659</t>
  </si>
  <si>
    <t>IFM GIF</t>
  </si>
  <si>
    <t>53411</t>
  </si>
  <si>
    <t>Kartesia Credit Opportunities V</t>
  </si>
  <si>
    <t>70111</t>
  </si>
  <si>
    <t>KARTESIA KASS</t>
  </si>
  <si>
    <t>6923</t>
  </si>
  <si>
    <t>KARTESIA KSO</t>
  </si>
  <si>
    <t>6885</t>
  </si>
  <si>
    <t>23/05/19</t>
  </si>
  <si>
    <t>Migdal HarbourVest Tranche B</t>
  </si>
  <si>
    <t>5298</t>
  </si>
  <si>
    <t>*APCS- Ares special situation fund IB</t>
  </si>
  <si>
    <t>5291</t>
  </si>
  <si>
    <t>*ARES- Ares special situation fund IB</t>
  </si>
  <si>
    <t>4122</t>
  </si>
  <si>
    <t>*AUDAX DIRECT LENDING SOLUTIONS- Ares special situation fund IB</t>
  </si>
  <si>
    <t>5339</t>
  </si>
  <si>
    <t>cheyne redf a1- Cheyn Capital</t>
  </si>
  <si>
    <t>5294</t>
  </si>
  <si>
    <t>harbourvest part' co inv fund IV- ארקלייט</t>
  </si>
  <si>
    <t>5297</t>
  </si>
  <si>
    <t>29/06/17</t>
  </si>
  <si>
    <t>HIG harbourvest  Tranche B- ארקלייט</t>
  </si>
  <si>
    <t>5313</t>
  </si>
  <si>
    <t>Insight harbourvest tranche B- ארקלייט</t>
  </si>
  <si>
    <t>5321</t>
  </si>
  <si>
    <t>KELSO INVESTMENT ASSOCIATES X - HARB B- ארקלייט</t>
  </si>
  <si>
    <t>6644</t>
  </si>
  <si>
    <t>Migdal-HarbourVes Elatec</t>
  </si>
  <si>
    <t>5318</t>
  </si>
  <si>
    <t>ARCLIGHT AEP FEEDER FUND VII LLC- ארקלייט</t>
  </si>
  <si>
    <t>70250</t>
  </si>
  <si>
    <t>24/02/20</t>
  </si>
  <si>
    <t>Cruise.co.uk</t>
  </si>
  <si>
    <t>5280</t>
  </si>
  <si>
    <t>Warburg Pincus China II L.P- WARBURG PINCUS</t>
  </si>
  <si>
    <t>6945</t>
  </si>
  <si>
    <t>20/06/19</t>
  </si>
  <si>
    <t>ADVENT INTERNATIONAL 8</t>
  </si>
  <si>
    <t>5273</t>
  </si>
  <si>
    <t>APOLLO</t>
  </si>
  <si>
    <t>5281</t>
  </si>
  <si>
    <t>Apollo Fund IX -</t>
  </si>
  <si>
    <t>5302</t>
  </si>
  <si>
    <t>BCP V Brand Co-Invest LP</t>
  </si>
  <si>
    <t>70321</t>
  </si>
  <si>
    <t>BLUEBAY</t>
  </si>
  <si>
    <t>5284</t>
  </si>
  <si>
    <t>BROOKFIELD IV</t>
  </si>
  <si>
    <t>5266</t>
  </si>
  <si>
    <t>co-inv DNLD</t>
  </si>
  <si>
    <t>5292</t>
  </si>
  <si>
    <t>CRESCENT</t>
  </si>
  <si>
    <t>5290</t>
  </si>
  <si>
    <t>DOVER</t>
  </si>
  <si>
    <t>5285</t>
  </si>
  <si>
    <t>GRAPH TECH BROOKFIELD</t>
  </si>
  <si>
    <t>5270</t>
  </si>
  <si>
    <t>harbourvest A</t>
  </si>
  <si>
    <t>70000</t>
  </si>
  <si>
    <t>07/02/18</t>
  </si>
  <si>
    <t>HARBOURVEST A AE II</t>
  </si>
  <si>
    <t>6640</t>
  </si>
  <si>
    <t>harbourvest abenex</t>
  </si>
  <si>
    <t>5324</t>
  </si>
  <si>
    <t>29/04/18</t>
  </si>
  <si>
    <t>harbourvest lytx</t>
  </si>
  <si>
    <t>5325</t>
  </si>
  <si>
    <t>HARBOURVEST SEC GRIDIRON</t>
  </si>
  <si>
    <t>5293</t>
  </si>
  <si>
    <t>IK HarbourVest Tranche B</t>
  </si>
  <si>
    <t>5336</t>
  </si>
  <si>
    <t>INCLINE</t>
  </si>
  <si>
    <t>5308</t>
  </si>
  <si>
    <t>06/12/17</t>
  </si>
  <si>
    <t>InfraRed Infrastructure Fund V</t>
  </si>
  <si>
    <t>5309</t>
  </si>
  <si>
    <t>Investindustrial VII Harbourvest B</t>
  </si>
  <si>
    <t>70120</t>
  </si>
  <si>
    <t>15/09/19</t>
  </si>
  <si>
    <t>KARTESIA</t>
  </si>
  <si>
    <t>5303</t>
  </si>
  <si>
    <t>MERIDIAM 3</t>
  </si>
  <si>
    <t>5278</t>
  </si>
  <si>
    <t>Migdal HarbourVest CO-INV DWYER</t>
  </si>
  <si>
    <t>5329</t>
  </si>
  <si>
    <t>11/06/18</t>
  </si>
  <si>
    <t>migdal harbourvest project saxa</t>
  </si>
  <si>
    <t>5330</t>
  </si>
  <si>
    <t>5239</t>
  </si>
  <si>
    <t>Migdal-HarbourVes project Draco</t>
  </si>
  <si>
    <t>5319</t>
  </si>
  <si>
    <t>MTDL</t>
  </si>
  <si>
    <t>6651</t>
  </si>
  <si>
    <t>OWEL ROCK</t>
  </si>
  <si>
    <t>5316</t>
  </si>
  <si>
    <t>Paragon III HarbourVest B</t>
  </si>
  <si>
    <t>70110</t>
  </si>
  <si>
    <t>18/08/19</t>
  </si>
  <si>
    <t>Patria Private Equity Fund VI</t>
  </si>
  <si>
    <t>5320</t>
  </si>
  <si>
    <t>PCS IV</t>
  </si>
  <si>
    <t>70131</t>
  </si>
  <si>
    <t>PERMIRA</t>
  </si>
  <si>
    <t>5287</t>
  </si>
  <si>
    <t>PERMIRA VII L.P.2 SCSP</t>
  </si>
  <si>
    <t>70281</t>
  </si>
  <si>
    <t>05/02/20</t>
  </si>
  <si>
    <t>PGCO 4 CO-MINGLED FUND SCSP</t>
  </si>
  <si>
    <t>5335</t>
  </si>
  <si>
    <t>RHONE V</t>
  </si>
  <si>
    <t>5268</t>
  </si>
  <si>
    <t>Sun Capital Partners  harbourvest B</t>
  </si>
  <si>
    <t>6652</t>
  </si>
  <si>
    <t>17/12/19</t>
  </si>
  <si>
    <t>TDL IV</t>
  </si>
  <si>
    <t>6646</t>
  </si>
  <si>
    <t>27/12/18</t>
  </si>
  <si>
    <t>Thoma Bravo Harbourvest B</t>
  </si>
  <si>
    <t>6642</t>
  </si>
  <si>
    <t>TOMA BRAVO</t>
  </si>
  <si>
    <t>5276</t>
  </si>
  <si>
    <t>TOMA BRAVO FUND 8</t>
  </si>
  <si>
    <t>6647</t>
  </si>
  <si>
    <t>Trilantic capital partners V</t>
  </si>
  <si>
    <t>5269</t>
  </si>
  <si>
    <t>VESTCOM</t>
  </si>
  <si>
    <t>5312</t>
  </si>
  <si>
    <t>27/12/17</t>
  </si>
  <si>
    <t>windjammer V har A</t>
  </si>
  <si>
    <t>6641</t>
  </si>
  <si>
    <t>WSREDII</t>
  </si>
  <si>
    <t>6658</t>
  </si>
  <si>
    <t>קרן סילברפליט</t>
  </si>
  <si>
    <t>5267</t>
  </si>
  <si>
    <t>Advent International GPE IX L.P- Advent International</t>
  </si>
  <si>
    <t>70061</t>
  </si>
  <si>
    <t>24/10/19</t>
  </si>
  <si>
    <t>CO INVESTMENT ANESTHESIA- Blackstone</t>
  </si>
  <si>
    <t>5307</t>
  </si>
  <si>
    <t>30/11/17</t>
  </si>
  <si>
    <t>PROJECT CELTICS- Blackstone</t>
  </si>
  <si>
    <t>5306</t>
  </si>
  <si>
    <t>Brookfield Capital Partners V- Blackstone Real Estate Partners</t>
  </si>
  <si>
    <t>66481</t>
  </si>
  <si>
    <t>16/09/19</t>
  </si>
  <si>
    <t>Brookfield HSO Co-Invest L.P - 7016- Blackstone Real Estate Partners</t>
  </si>
  <si>
    <t>70160</t>
  </si>
  <si>
    <t>ICG SDP 3- Cheyn Capital</t>
  </si>
  <si>
    <t>5304</t>
  </si>
  <si>
    <t>Court Square IV- Court Square</t>
  </si>
  <si>
    <t>53321</t>
  </si>
  <si>
    <t>05/11/19</t>
  </si>
  <si>
    <t>LS POWER FUND IV- Gatewood Capital Opportunity Fund</t>
  </si>
  <si>
    <t>5317</t>
  </si>
  <si>
    <t>GIP GEMINI FUND CAYMAN FEEDER II LP- GIP Gemini Fund LP</t>
  </si>
  <si>
    <t>70271</t>
  </si>
  <si>
    <t>HARBOURVEST CO INV PERSTON- HARBOURVEST</t>
  </si>
  <si>
    <t>5296</t>
  </si>
  <si>
    <t>HARBOURVEST medi fox - HARBOURVEST</t>
  </si>
  <si>
    <t>5340</t>
  </si>
  <si>
    <t>17/10/18</t>
  </si>
  <si>
    <t>HARBOURVEST WESTVIEW 4- HARBOURVEST</t>
  </si>
  <si>
    <t>5338</t>
  </si>
  <si>
    <t>ICGL V- ICG Fund</t>
  </si>
  <si>
    <t>5326</t>
  </si>
  <si>
    <t>KLIRMARK III- Klirmark Opportunity Fund III</t>
  </si>
  <si>
    <t>70191</t>
  </si>
  <si>
    <t>Klirmark Opportunity fund II MG- Klirmark Opportunity L.P</t>
  </si>
  <si>
    <t>29992298</t>
  </si>
  <si>
    <t>JP MORGAN IIF- Moneda Latin American Corporate</t>
  </si>
  <si>
    <t>6653</t>
  </si>
  <si>
    <t>25/02/19</t>
  </si>
  <si>
    <t>Pantheon Global Secondary Fund VI- Pantheon Global</t>
  </si>
  <si>
    <t>5331</t>
  </si>
  <si>
    <t>TPG Asia VII- TPG Partners</t>
  </si>
  <si>
    <t>5337</t>
  </si>
  <si>
    <t>WARBURG PINCUS- WARBURG PINCUS</t>
  </si>
  <si>
    <t>5286</t>
  </si>
  <si>
    <t>ויולה פרייבט אקווטי 2- ויולה</t>
  </si>
  <si>
    <t>5257</t>
  </si>
  <si>
    <t>Astorg VII Co-Invest ERT- JOY GLOBAL INC</t>
  </si>
  <si>
    <t>70351</t>
  </si>
  <si>
    <t>02/02/20</t>
  </si>
  <si>
    <t>Astorg VII Co-Invest LGC- JOY GLOBAL INC</t>
  </si>
  <si>
    <t>70401</t>
  </si>
  <si>
    <t>Astorg VII- JOY GLOBAL INC</t>
  </si>
  <si>
    <t>6650</t>
  </si>
  <si>
    <t>cdl 2</t>
  </si>
  <si>
    <t>5237</t>
  </si>
  <si>
    <t>COPENHAGEN INFRASTRUCTURE</t>
  </si>
  <si>
    <t>5315</t>
  </si>
  <si>
    <t>30/01/18</t>
  </si>
  <si>
    <t>PAMILCO 4</t>
  </si>
  <si>
    <t>5311</t>
  </si>
  <si>
    <t>*ACE 4- ACE</t>
  </si>
  <si>
    <t>5238</t>
  </si>
  <si>
    <t>סה"כ כתבי אופציה בישראל</t>
  </si>
  <si>
    <t>סה"כ מט"ח/מט"ח</t>
  </si>
  <si>
    <t>FW שקל/דולר</t>
  </si>
  <si>
    <t>701000060</t>
  </si>
  <si>
    <t>701000061</t>
  </si>
  <si>
    <t>701000064</t>
  </si>
  <si>
    <t>701000067</t>
  </si>
  <si>
    <t>701000068</t>
  </si>
  <si>
    <t>701000071</t>
  </si>
  <si>
    <t>701000073</t>
  </si>
  <si>
    <t>701000074</t>
  </si>
  <si>
    <t>701000075</t>
  </si>
  <si>
    <t>701000077</t>
  </si>
  <si>
    <t>701000079</t>
  </si>
  <si>
    <t>701000082</t>
  </si>
  <si>
    <t>701000090</t>
  </si>
  <si>
    <t>701000095</t>
  </si>
  <si>
    <t>701000097</t>
  </si>
  <si>
    <t>701000099</t>
  </si>
  <si>
    <t>702000137</t>
  </si>
  <si>
    <t>702000149</t>
  </si>
  <si>
    <t>702000162</t>
  </si>
  <si>
    <t>702000164</t>
  </si>
  <si>
    <t>702000168</t>
  </si>
  <si>
    <t>702000183</t>
  </si>
  <si>
    <t>702000185</t>
  </si>
  <si>
    <t>702000187</t>
  </si>
  <si>
    <t>702000189</t>
  </si>
  <si>
    <t>702000192</t>
  </si>
  <si>
    <t>702000195</t>
  </si>
  <si>
    <t>702000204</t>
  </si>
  <si>
    <t>702000206</t>
  </si>
  <si>
    <t>702000209</t>
  </si>
  <si>
    <t>702000213</t>
  </si>
  <si>
    <t>702000218</t>
  </si>
  <si>
    <t>702000239</t>
  </si>
  <si>
    <t>702000251</t>
  </si>
  <si>
    <t>702000253</t>
  </si>
  <si>
    <t>702000260</t>
  </si>
  <si>
    <t>702000263</t>
  </si>
  <si>
    <t>702000265</t>
  </si>
  <si>
    <t>703000073</t>
  </si>
  <si>
    <t>703000077</t>
  </si>
  <si>
    <t>703000079</t>
  </si>
  <si>
    <t>703000081</t>
  </si>
  <si>
    <t>703000083</t>
  </si>
  <si>
    <t>704000001</t>
  </si>
  <si>
    <t>704000002</t>
  </si>
  <si>
    <t>704000003</t>
  </si>
  <si>
    <t>704000004</t>
  </si>
  <si>
    <t>704000006</t>
  </si>
  <si>
    <t>704000011</t>
  </si>
  <si>
    <t>לונג דולר שקל</t>
  </si>
  <si>
    <t>702000158</t>
  </si>
  <si>
    <t>702000160</t>
  </si>
  <si>
    <t>פורוורד ש"ח-מט"ח</t>
  </si>
  <si>
    <t>701000096</t>
  </si>
  <si>
    <t>701000098</t>
  </si>
  <si>
    <t>702000245</t>
  </si>
  <si>
    <t>702000257</t>
  </si>
  <si>
    <t>702000259</t>
  </si>
  <si>
    <t>702000262</t>
  </si>
  <si>
    <t>702000267</t>
  </si>
  <si>
    <t>702000269</t>
  </si>
  <si>
    <t>702000271</t>
  </si>
  <si>
    <t>FWD USD\ILS 3.55 20200507- בנק הפועלים בע"מ</t>
  </si>
  <si>
    <t>90008706</t>
  </si>
  <si>
    <t>24/06/19</t>
  </si>
  <si>
    <t>FX Swap_EUR_USD_2020_04_20_S_1.12086000- בנק הפועלים בע"מ</t>
  </si>
  <si>
    <t>90020201</t>
  </si>
  <si>
    <t>06/11/19</t>
  </si>
  <si>
    <t>FX Swap_EUR_USD_2020_06_01_S_1.12080000- בנק הפועלים בע"מ</t>
  </si>
  <si>
    <t>90020382</t>
  </si>
  <si>
    <t>04/03/20</t>
  </si>
  <si>
    <t>FX Swap_EUR_USD_2020_10_19_S_1.09180000- בנק הפועלים בע"מ</t>
  </si>
  <si>
    <t>90020443</t>
  </si>
  <si>
    <t>25/03/20</t>
  </si>
  <si>
    <t>FX Swap_GBP_USD_2020_05_18_S- בנק הפועלים בע"מ</t>
  </si>
  <si>
    <t>90020167</t>
  </si>
  <si>
    <t>03/10/19</t>
  </si>
  <si>
    <t>90020182</t>
  </si>
  <si>
    <t>FX Swap_USD_ILS_2020_04_01_P_3.61800000- בנק הפועלים בע"מ</t>
  </si>
  <si>
    <t>90020453</t>
  </si>
  <si>
    <t>26/03/20</t>
  </si>
  <si>
    <t>FX Swap_USD_ILS_2020_06_26_S_3.43980000- בנק הפועלים בע"מ</t>
  </si>
  <si>
    <t>90020245</t>
  </si>
  <si>
    <t>FX Swap_USD_ILS_2020_07_15_S_3.64450000- בנק הפועלים בע"מ</t>
  </si>
  <si>
    <t>90020424</t>
  </si>
  <si>
    <t>19/03/20</t>
  </si>
  <si>
    <t>FX Swap_USD_ILS_2021_03_17_S_3.40850000- בנק הפועלים בע"מ</t>
  </si>
  <si>
    <t>90020385</t>
  </si>
  <si>
    <t>FX Swap_USD_ILS_2021_03_23_S_3.56700000- בנק הפועלים בע"מ</t>
  </si>
  <si>
    <t>90020454</t>
  </si>
  <si>
    <t>FWD CCY\ILS 20190605 USD\ILS 3.5303000 20200616- בנק לאומי לישראל בע"מ</t>
  </si>
  <si>
    <t>90008569</t>
  </si>
  <si>
    <t>05/06/19</t>
  </si>
  <si>
    <t>FWD CCY\ILS 20190625 USD\ILS 3.5300000 20200618- בנק לאומי לישראל בע"מ</t>
  </si>
  <si>
    <t>90008711</t>
  </si>
  <si>
    <t>25/06/19</t>
  </si>
  <si>
    <t>FWD CCY\ILS 20190626 USD\ILS 3.5069000 20201014- בנק לאומי לישראל בע"מ</t>
  </si>
  <si>
    <t>90008720</t>
  </si>
  <si>
    <t>26/06/19</t>
  </si>
  <si>
    <t>FWD CCY\ILS 20190626 USD\ILS 3.5072000 20201020- בנק לאומי לישראל בע"מ</t>
  </si>
  <si>
    <t>90008718</t>
  </si>
  <si>
    <t>FWD CCY\ILS 20190627 USD\ILS 3.4932000 20201020- בנק לאומי לישראל בע"מ</t>
  </si>
  <si>
    <t>90008735</t>
  </si>
  <si>
    <t>27/06/19</t>
  </si>
  <si>
    <t>FWD CCY\ILS 20190716 USD\ILS 3.4556000 20201103- בנק לאומי לישראל בע"מ</t>
  </si>
  <si>
    <t>90008835</t>
  </si>
  <si>
    <t>16/07/19</t>
  </si>
  <si>
    <t>FWD CCY\ILS 20190718 USD\ILS 3.4512000 20201022- בנק לאומי לישראל בע"מ</t>
  </si>
  <si>
    <t>90008854</t>
  </si>
  <si>
    <t>18/07/19</t>
  </si>
  <si>
    <t>FWD CCY\ILS 20190729 USD\ILS 3.4327000 20201116- בנק לאומי לישראל בע"מ</t>
  </si>
  <si>
    <t>90008892</t>
  </si>
  <si>
    <t>29/07/19</t>
  </si>
  <si>
    <t>FWD CCY\ILS 20190729 USD\ILS 3.4345000 20201123- בנק לאומי לישראל בע"מ</t>
  </si>
  <si>
    <t>90008894</t>
  </si>
  <si>
    <t>FWD CCY\ILS 20190730 USD\ILS 3.4174000 20201105- בנק לאומי לישראל בע"מ</t>
  </si>
  <si>
    <t>90008902</t>
  </si>
  <si>
    <t>30/07/19</t>
  </si>
  <si>
    <t>FWD CCY\ILS 20190909 USD\ILS 3.4672000 20200707- בנק לאומי לישראל בע"מ</t>
  </si>
  <si>
    <t>90009087</t>
  </si>
  <si>
    <t>09/09/19</t>
  </si>
  <si>
    <t>FWD CCY\ILS 20190911 USD\ILS 3.4880000 20200707- בנק לאומי לישראל בע"מ</t>
  </si>
  <si>
    <t>90009108</t>
  </si>
  <si>
    <t>11/09/19</t>
  </si>
  <si>
    <t>FWD CCY\ILS 20190916 USD\ILS 3.4673000 20200714- בנק לאומי לישראל בע"מ</t>
  </si>
  <si>
    <t>90009125</t>
  </si>
  <si>
    <t>FWD CCY\ILS 20191119 USD\ILS 3.3943000 20201124- בנק לאומי לישראל בע"מ</t>
  </si>
  <si>
    <t>90009385</t>
  </si>
  <si>
    <t>19/11/19</t>
  </si>
  <si>
    <t>FWD CCY\ILS 20191202 USD\ILS 3.4400000 20200520- בנק לאומי לישראל בע"מ</t>
  </si>
  <si>
    <t>90009436</t>
  </si>
  <si>
    <t>02/12/19</t>
  </si>
  <si>
    <t>FWD CCY\ILS 20191230 USD\ILS 3.4491000 20200401- בנק לאומי לישראל בע"מ</t>
  </si>
  <si>
    <t>90009562</t>
  </si>
  <si>
    <t>30/12/19</t>
  </si>
  <si>
    <t>FWD CCY\ILS 20200120 USD\ILS 3.4381000 20200513- בנק לאומי לישראל בע"מ</t>
  </si>
  <si>
    <t>90009660</t>
  </si>
  <si>
    <t>20/01/20</t>
  </si>
  <si>
    <t>FWD CCY\ILS 20200127 USD\ILS 3.4340000 20200618- בנק לאומי לישראל בע"מ</t>
  </si>
  <si>
    <t>90009695</t>
  </si>
  <si>
    <t>27/01/20</t>
  </si>
  <si>
    <t>FWD CCY\ILS 20200128 USD\ILS 3.4334000 20200618- בנק לאומי לישראל בע"מ</t>
  </si>
  <si>
    <t>90009703</t>
  </si>
  <si>
    <t>28/01/20</t>
  </si>
  <si>
    <t>FWD CCY\ILS 20200203 USD\ILS 3.4402000 20200401- בנק לאומי לישראל בע"מ</t>
  </si>
  <si>
    <t>90009736</t>
  </si>
  <si>
    <t>03/02/20</t>
  </si>
  <si>
    <t>FWD CCY\ILS 20200204 USD\ILS 3.4317500 20200422- בנק לאומי לישראל בע"מ</t>
  </si>
  <si>
    <t>90009760</t>
  </si>
  <si>
    <t>04/02/20</t>
  </si>
  <si>
    <t>FWD CCY\ILS 20200205 USD\ILS 3.4439000 20200406- בנק לאומי לישראל בע"מ</t>
  </si>
  <si>
    <t>90009777</t>
  </si>
  <si>
    <t>FWD CCY\ILS 20200210 USD\ILS 3.4161000 20200506- בנק לאומי לישראל בע"מ</t>
  </si>
  <si>
    <t>90009800</t>
  </si>
  <si>
    <t>10/02/20</t>
  </si>
  <si>
    <t>FWD CCY\ILS 20200212 USD\ILS 3.4079000 20200505- בנק לאומי לישראל בע"מ</t>
  </si>
  <si>
    <t>90009824</t>
  </si>
  <si>
    <t>12/02/20</t>
  </si>
  <si>
    <t>FWD CCY\ILS 20200218 USD\ILS 3.4074000 20200602- בנק לאומי לישראל בע"מ</t>
  </si>
  <si>
    <t>90009853</t>
  </si>
  <si>
    <t>18/02/20</t>
  </si>
  <si>
    <t>FWD CCY\ILS 20200219 USD\ILS 3.4093000 20200507- בנק לאומי לישראל בע"מ</t>
  </si>
  <si>
    <t>90009863</t>
  </si>
  <si>
    <t>19/02/20</t>
  </si>
  <si>
    <t>FWD CCY\ILS 20200225 USD\ILS 3.3834000 20201022- בנק לאומי לישראל בע"מ</t>
  </si>
  <si>
    <t>90009894</t>
  </si>
  <si>
    <t>25/02/20</t>
  </si>
  <si>
    <t>FWD CCY\ILS 20200304 USD\ILS 3.4100000 20210317- בנק לאומי לישראל בע"מ</t>
  </si>
  <si>
    <t>90009931</t>
  </si>
  <si>
    <t>FWD CCY\ILS 20200317 USD\ILS 3.8130000 20200615- בנק לאומי לישראל בע"מ</t>
  </si>
  <si>
    <t>90010011</t>
  </si>
  <si>
    <t>FWD CCY\ILS 20200318 USD\ILS 3.7791000 20201117- בנק לאומי לישראל בע"מ</t>
  </si>
  <si>
    <t>90010023</t>
  </si>
  <si>
    <t>18/03/20</t>
  </si>
  <si>
    <t>FWD CCY\ILS 20200319 USD\ILS 3.6565000 20200721- בנק לאומי לישראל בע"מ</t>
  </si>
  <si>
    <t>90010036</t>
  </si>
  <si>
    <t>FWD CCY\ILS 20200319 USD\ILS 3.7200000 20200715- בנק לאומי לישראל בע"מ</t>
  </si>
  <si>
    <t>90010034</t>
  </si>
  <si>
    <t>FWD CCY\ILS 20200323 USD\ILS 3.6693000 20200715- בנק לאומי לישראל בע"מ</t>
  </si>
  <si>
    <t>90010056</t>
  </si>
  <si>
    <t>23/03/20</t>
  </si>
  <si>
    <t>FWD CCY\ILS 20200324 USD\ILS 3.5985000 20200715- בנק לאומי לישראל בע"מ</t>
  </si>
  <si>
    <t>90010076</t>
  </si>
  <si>
    <t>24/03/20</t>
  </si>
  <si>
    <t>FWD CCY\ILS 20200331 USD\ILS 3.5560000 20200505- בנק לאומי לישראל בע"מ</t>
  </si>
  <si>
    <t>90010128</t>
  </si>
  <si>
    <t>FWD CCY\ILS 20200331 USD\ILS 3.5600000 20200406- בנק לאומי לישראל בע"מ</t>
  </si>
  <si>
    <t>90010127</t>
  </si>
  <si>
    <t>fw $ eur</t>
  </si>
  <si>
    <t>702000170</t>
  </si>
  <si>
    <t>702000172</t>
  </si>
  <si>
    <t>702000174</t>
  </si>
  <si>
    <t>702000177</t>
  </si>
  <si>
    <t>702000179</t>
  </si>
  <si>
    <t>702000181</t>
  </si>
  <si>
    <t>703000075</t>
  </si>
  <si>
    <t>FW דולר ליורו</t>
  </si>
  <si>
    <t>702000201</t>
  </si>
  <si>
    <t>702000202</t>
  </si>
  <si>
    <t>702000264</t>
  </si>
  <si>
    <t>703000089</t>
  </si>
  <si>
    <t>703000090</t>
  </si>
  <si>
    <t>FW יורו דולר</t>
  </si>
  <si>
    <t>702000063</t>
  </si>
  <si>
    <t>702000068</t>
  </si>
  <si>
    <t>702000069</t>
  </si>
  <si>
    <t>fw יורו דולר</t>
  </si>
  <si>
    <t>702000084</t>
  </si>
  <si>
    <t>702000124</t>
  </si>
  <si>
    <t>702000126</t>
  </si>
  <si>
    <t>703000046</t>
  </si>
  <si>
    <t>703000061</t>
  </si>
  <si>
    <t>FW יורו- דולר</t>
  </si>
  <si>
    <t>702000061</t>
  </si>
  <si>
    <t>שורט ידולר יורו</t>
  </si>
  <si>
    <t>703000035</t>
  </si>
  <si>
    <t>שורט יורו דולר</t>
  </si>
  <si>
    <t>703000022</t>
  </si>
  <si>
    <t>שורט ליש"ט דולר</t>
  </si>
  <si>
    <t>702000255</t>
  </si>
  <si>
    <t>703000065</t>
  </si>
  <si>
    <t>703000067</t>
  </si>
  <si>
    <t>703000087</t>
  </si>
  <si>
    <t>FWD CCY\EUR USD\EUR1.11241 20.04.20- בנק הפועלים בע"מ</t>
  </si>
  <si>
    <t>90020194</t>
  </si>
  <si>
    <t>30/10/19</t>
  </si>
  <si>
    <t>FWD CCY\CCY 20190625 EUR\USD 1.1639500 20200427- בנק לאומי לישראל בע"מ</t>
  </si>
  <si>
    <t>90008713</t>
  </si>
  <si>
    <t>FWD CCY\CCY 20190701 EUR\USD 1.1595000 20200427- בנק לאומי לישראל בע"מ</t>
  </si>
  <si>
    <t>90008742</t>
  </si>
  <si>
    <t>01/07/19</t>
  </si>
  <si>
    <t>FWD CCY\CCY 20191003 GBP\USD 1.2378500 20200518- בנק לאומי לישראל בע"מ</t>
  </si>
  <si>
    <t>90009203</t>
  </si>
  <si>
    <t>FWD CCY\CCY 20191105 EUR\USD 1.1224000 20200420- בנק לאומי לישראל בע"מ</t>
  </si>
  <si>
    <t>90009333</t>
  </si>
  <si>
    <t>FWD CCY\CCY 20191209 EUR\USD 1.1228300 20200720- בנק לאומי לישראל בע"מ</t>
  </si>
  <si>
    <t>90009476</t>
  </si>
  <si>
    <t>09/12/19</t>
  </si>
  <si>
    <t>FWD CCY\CCY 20191210 EUR\USD 1.1228000 20200720- בנק לאומי לישראל בע"מ</t>
  </si>
  <si>
    <t>90009489</t>
  </si>
  <si>
    <t>10/12/19</t>
  </si>
  <si>
    <t>FWD CCY\CCY 20191230 EUR\USD 1.1334000 20200720- בנק לאומי לישראל בע"מ</t>
  </si>
  <si>
    <t>90009560</t>
  </si>
  <si>
    <t>FWD CCY\CCY 20200108 USD\CAD 1.3000000 20200527- בנק לאומי לישראל בע"מ</t>
  </si>
  <si>
    <t>90009601</t>
  </si>
  <si>
    <t>08/01/20</t>
  </si>
  <si>
    <t>FWD CCY\CCY 20200109 EUR\USD 1.1197000 20200601- בנק לאומי לישראל בע"מ</t>
  </si>
  <si>
    <t>90009614</t>
  </si>
  <si>
    <t>09/01/20</t>
  </si>
  <si>
    <t>FWD CCY\CCY 20200115 EUR\USD 1.1283000 20200810- בנק לאומי לישראל בע"מ</t>
  </si>
  <si>
    <t>90009639</t>
  </si>
  <si>
    <t>15/01/20</t>
  </si>
  <si>
    <t>FWD CCY\CCY 20200116 EUR\USD 1.1294400 20200810- בנק לאומי לישראל בע"מ</t>
  </si>
  <si>
    <t>90009646</t>
  </si>
  <si>
    <t>16/01/20</t>
  </si>
  <si>
    <t>FWD CCY\CCY 20200130 GBP\USD 1.3019000 20200423- בנק לאומי לישראל בע"מ</t>
  </si>
  <si>
    <t>90009725</t>
  </si>
  <si>
    <t>FWD CCY\CCY 20200203 EUR\USD 1.1119000 20200420- בנק לאומי לישראל בע"מ</t>
  </si>
  <si>
    <t>90009750</t>
  </si>
  <si>
    <t>FWD CCY\CCY 20200206 USD\JPY 108.9320000 20200708- בנק לאומי לישראל בע"מ</t>
  </si>
  <si>
    <t>90009786</t>
  </si>
  <si>
    <t>06/02/20</t>
  </si>
  <si>
    <t>FWD CCY\CCY 20200217 USD\CAD 1.3228000 20200527- בנק לאומי לישראל בע"מ</t>
  </si>
  <si>
    <t>90009838</t>
  </si>
  <si>
    <t>17/02/20</t>
  </si>
  <si>
    <t>FWD CCY\CCY 20200227 GBP\USD 1.2968500 20200908- בנק לאומי לישראל בע"מ</t>
  </si>
  <si>
    <t>90009906</t>
  </si>
  <si>
    <t>IRS ILS</t>
  </si>
  <si>
    <t>708000002</t>
  </si>
  <si>
    <t>IRS ILS ILS 20300224- בנק הפועלים בע"מ</t>
  </si>
  <si>
    <t>708000005</t>
  </si>
  <si>
    <t>IRS ILS ILS 20300228- בנק הפועלים בע"מ</t>
  </si>
  <si>
    <t>708000004</t>
  </si>
  <si>
    <t>irs ils- בנק הפועלים בע"מ</t>
  </si>
  <si>
    <t>708000000</t>
  </si>
  <si>
    <t>TRS USD USD 20200507- בנק הפועלים בע"מ</t>
  </si>
  <si>
    <t>702000129</t>
  </si>
  <si>
    <t>TRS USD USD 20200929- בנק הפועלים בע"מ</t>
  </si>
  <si>
    <t>702000261</t>
  </si>
  <si>
    <t>TRS USDUSD 20200520- בנק הפועלים בע"מ</t>
  </si>
  <si>
    <t>702000134</t>
  </si>
  <si>
    <t>סה"כ כנגד חסכון עמיתים/מבוטחים</t>
  </si>
  <si>
    <t>גורם 110</t>
  </si>
  <si>
    <t>לא</t>
  </si>
  <si>
    <t>29991170</t>
  </si>
  <si>
    <t>AA+</t>
  </si>
  <si>
    <t>דירוג פנימי</t>
  </si>
  <si>
    <t>סה"כ מבוטחות במשכנתא או תיקי משכנתאות</t>
  </si>
  <si>
    <t>483891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</si>
  <si>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</si>
  <si>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</si>
  <si>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</si>
  <si>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</si>
  <si>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</si>
  <si>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</si>
  <si>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</si>
  <si>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</si>
  <si>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496072</t>
  </si>
  <si>
    <t>496073</t>
  </si>
  <si>
    <t>496075</t>
  </si>
  <si>
    <t>496263</t>
  </si>
  <si>
    <t>496264</t>
  </si>
  <si>
    <t>542099</t>
  </si>
  <si>
    <t>542100</t>
  </si>
  <si>
    <t>542101</t>
  </si>
  <si>
    <t>542102</t>
  </si>
  <si>
    <t>542103</t>
  </si>
  <si>
    <t>542104</t>
  </si>
  <si>
    <t>סה"כ מובטחות בערבות בנקאית</t>
  </si>
  <si>
    <t>סה"כ מובטחות בבטחונות אחרים</t>
  </si>
  <si>
    <t>גורם 33</t>
  </si>
  <si>
    <t>425769</t>
  </si>
  <si>
    <t>455714</t>
  </si>
  <si>
    <t>4563</t>
  </si>
  <si>
    <t>4693</t>
  </si>
  <si>
    <t>474664</t>
  </si>
  <si>
    <t>7520</t>
  </si>
  <si>
    <t>29/03/20</t>
  </si>
  <si>
    <t>גורם 07</t>
  </si>
  <si>
    <t>55061</t>
  </si>
  <si>
    <t>90150400</t>
  </si>
  <si>
    <t>Aa2</t>
  </si>
  <si>
    <t>גורם 29</t>
  </si>
  <si>
    <t>29991703</t>
  </si>
  <si>
    <t>AA</t>
  </si>
  <si>
    <t>4410</t>
  </si>
  <si>
    <t>גורם 94</t>
  </si>
  <si>
    <t>6686</t>
  </si>
  <si>
    <t>07/01/19</t>
  </si>
  <si>
    <t>75671</t>
  </si>
  <si>
    <t>AA-</t>
  </si>
  <si>
    <t>50013</t>
  </si>
  <si>
    <t>גורם 106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</si>
  <si>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</si>
  <si>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</si>
  <si>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</si>
  <si>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</si>
  <si>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</si>
  <si>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</si>
  <si>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</si>
  <si>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</si>
  <si>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07/10/19</t>
  </si>
  <si>
    <t>7340</t>
  </si>
  <si>
    <t>05/01/20</t>
  </si>
  <si>
    <t>7493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</si>
  <si>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</si>
  <si>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</si>
  <si>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</si>
  <si>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</si>
  <si>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</si>
  <si>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</si>
  <si>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</si>
  <si>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</si>
  <si>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</si>
  <si>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</si>
  <si>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</si>
  <si>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</si>
  <si>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</si>
  <si>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גורם 41</t>
  </si>
  <si>
    <t>3364</t>
  </si>
  <si>
    <t>364477</t>
  </si>
  <si>
    <t>458869</t>
  </si>
  <si>
    <t>24/01/17</t>
  </si>
  <si>
    <t>458870</t>
  </si>
  <si>
    <t>גורם 42</t>
  </si>
  <si>
    <t>71271</t>
  </si>
  <si>
    <t>7128</t>
  </si>
  <si>
    <t>7130</t>
  </si>
  <si>
    <t>גורם 63</t>
  </si>
  <si>
    <t>371197</t>
  </si>
  <si>
    <t>גורם 64</t>
  </si>
  <si>
    <t>371706</t>
  </si>
  <si>
    <t>גורם 69</t>
  </si>
  <si>
    <t>472710</t>
  </si>
  <si>
    <t>22/06/17</t>
  </si>
  <si>
    <t>7491</t>
  </si>
  <si>
    <t>גורם 17</t>
  </si>
  <si>
    <t>7497</t>
  </si>
  <si>
    <t>22/03/20</t>
  </si>
  <si>
    <t>29991704</t>
  </si>
  <si>
    <t>2963</t>
  </si>
  <si>
    <t>2968</t>
  </si>
  <si>
    <t>444873</t>
  </si>
  <si>
    <t>4605</t>
  </si>
  <si>
    <t>14/12/15</t>
  </si>
  <si>
    <t>4606</t>
  </si>
  <si>
    <t>20/12/15</t>
  </si>
  <si>
    <t>גורם 40</t>
  </si>
  <si>
    <t>451301</t>
  </si>
  <si>
    <t>07/11/16</t>
  </si>
  <si>
    <t>451302</t>
  </si>
  <si>
    <t>451303</t>
  </si>
  <si>
    <t>451304</t>
  </si>
  <si>
    <t>451305</t>
  </si>
  <si>
    <t>454754</t>
  </si>
  <si>
    <t>07/12/16</t>
  </si>
  <si>
    <t>454874</t>
  </si>
  <si>
    <t>גורם 47</t>
  </si>
  <si>
    <t>487742</t>
  </si>
  <si>
    <t>גורם 61</t>
  </si>
  <si>
    <t>6853</t>
  </si>
  <si>
    <t>גורם 62</t>
  </si>
  <si>
    <t>371707</t>
  </si>
  <si>
    <t>372051</t>
  </si>
  <si>
    <t>גורם 76</t>
  </si>
  <si>
    <t>414968</t>
  </si>
  <si>
    <t>03/03/16</t>
  </si>
  <si>
    <t>גורם 81</t>
  </si>
  <si>
    <t>כן</t>
  </si>
  <si>
    <t>429027</t>
  </si>
  <si>
    <t>גורם 96</t>
  </si>
  <si>
    <t>465782</t>
  </si>
  <si>
    <t>03/04/17</t>
  </si>
  <si>
    <t>467404</t>
  </si>
  <si>
    <t>04/05/17</t>
  </si>
  <si>
    <t>470540</t>
  </si>
  <si>
    <t>29/05/17</t>
  </si>
  <si>
    <t>484097</t>
  </si>
  <si>
    <t>523632</t>
  </si>
  <si>
    <t>09/08/18</t>
  </si>
  <si>
    <t>524747</t>
  </si>
  <si>
    <t>31/08/18</t>
  </si>
  <si>
    <t>6934</t>
  </si>
  <si>
    <t>7355</t>
  </si>
  <si>
    <t>13/01/20</t>
  </si>
  <si>
    <t>גורם 98</t>
  </si>
  <si>
    <t>475998</t>
  </si>
  <si>
    <t>485027</t>
  </si>
  <si>
    <t>494921</t>
  </si>
  <si>
    <t>510443</t>
  </si>
  <si>
    <t>520411</t>
  </si>
  <si>
    <t>525737</t>
  </si>
  <si>
    <t>6685</t>
  </si>
  <si>
    <t>7192</t>
  </si>
  <si>
    <t>7490</t>
  </si>
  <si>
    <t>*גורם 97</t>
  </si>
  <si>
    <t>531814</t>
  </si>
  <si>
    <t>28/12/18</t>
  </si>
  <si>
    <t>6431</t>
  </si>
  <si>
    <t>23/07/18</t>
  </si>
  <si>
    <t>6565</t>
  </si>
  <si>
    <t>6615</t>
  </si>
  <si>
    <t>26/11/18</t>
  </si>
  <si>
    <t>6679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</si>
  <si>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</si>
  <si>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</si>
  <si>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</si>
  <si>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</si>
  <si>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</si>
  <si>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</si>
  <si>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</si>
  <si>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</si>
  <si>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</si>
  <si>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</si>
  <si>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</si>
  <si>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6956</t>
  </si>
  <si>
    <t>12/06/19</t>
  </si>
  <si>
    <t>70071</t>
  </si>
  <si>
    <t>7058</t>
  </si>
  <si>
    <t>24/07/19</t>
  </si>
  <si>
    <t>7078</t>
  </si>
  <si>
    <t>7112</t>
  </si>
  <si>
    <t>7236</t>
  </si>
  <si>
    <t>A</t>
  </si>
  <si>
    <t>7370</t>
  </si>
  <si>
    <t>23/01/20</t>
  </si>
  <si>
    <t>7453</t>
  </si>
  <si>
    <t>75071</t>
  </si>
  <si>
    <t>30/03/20</t>
  </si>
  <si>
    <t>גורם 30</t>
  </si>
  <si>
    <t>392454</t>
  </si>
  <si>
    <t>גורם 38</t>
  </si>
  <si>
    <t>2571</t>
  </si>
  <si>
    <t>2572</t>
  </si>
  <si>
    <t>5977</t>
  </si>
  <si>
    <t>6525</t>
  </si>
  <si>
    <t>26/09/18</t>
  </si>
  <si>
    <t>גורם 43</t>
  </si>
  <si>
    <t>345369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</si>
  <si>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</si>
  <si>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</si>
  <si>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</si>
  <si>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</si>
  <si>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</si>
  <si>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</si>
  <si>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</si>
  <si>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</si>
  <si>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</si>
  <si>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</si>
  <si>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</si>
  <si>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</si>
  <si>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</si>
  <si>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</si>
  <si>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908395120</t>
  </si>
  <si>
    <t>908395160</t>
  </si>
  <si>
    <t>455954</t>
  </si>
  <si>
    <t>482153</t>
  </si>
  <si>
    <t>31/08/17</t>
  </si>
  <si>
    <t>482154</t>
  </si>
  <si>
    <t>7134</t>
  </si>
  <si>
    <t>539178</t>
  </si>
  <si>
    <t>10/03/19</t>
  </si>
  <si>
    <t>462345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</si>
  <si>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</si>
  <si>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</si>
  <si>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</si>
  <si>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</si>
  <si>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</si>
  <si>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</si>
  <si>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</si>
  <si>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</si>
  <si>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70481</t>
  </si>
  <si>
    <t>7265</t>
  </si>
  <si>
    <t>11/11/19</t>
  </si>
  <si>
    <t>גורם 77</t>
  </si>
  <si>
    <t>439968</t>
  </si>
  <si>
    <t>24/08/16</t>
  </si>
  <si>
    <t>439969</t>
  </si>
  <si>
    <t>445945</t>
  </si>
  <si>
    <t>05/10/16</t>
  </si>
  <si>
    <t>445946</t>
  </si>
  <si>
    <t>455056</t>
  </si>
  <si>
    <t>455057</t>
  </si>
  <si>
    <t>4565</t>
  </si>
  <si>
    <t>18/11/15</t>
  </si>
  <si>
    <t>4566</t>
  </si>
  <si>
    <t>472012</t>
  </si>
  <si>
    <t>15/06/17</t>
  </si>
  <si>
    <t>472013</t>
  </si>
  <si>
    <t>490960</t>
  </si>
  <si>
    <t>490961</t>
  </si>
  <si>
    <t>520888</t>
  </si>
  <si>
    <t>17/07/18</t>
  </si>
  <si>
    <t>520889</t>
  </si>
  <si>
    <t>539177</t>
  </si>
  <si>
    <t>גורם 16</t>
  </si>
  <si>
    <t>75611</t>
  </si>
  <si>
    <t>*גורם 70</t>
  </si>
  <si>
    <t>4647</t>
  </si>
  <si>
    <t>*גורם 14</t>
  </si>
  <si>
    <t>3153</t>
  </si>
  <si>
    <t>D</t>
  </si>
  <si>
    <t>7566</t>
  </si>
  <si>
    <t>גורם 100</t>
  </si>
  <si>
    <t>7364</t>
  </si>
  <si>
    <t>22/01/20</t>
  </si>
  <si>
    <t>גורם 108</t>
  </si>
  <si>
    <t>7323</t>
  </si>
  <si>
    <t>29/12/19</t>
  </si>
  <si>
    <t>7324</t>
  </si>
  <si>
    <t>7325</t>
  </si>
  <si>
    <t>7552</t>
  </si>
  <si>
    <t>גורם 109</t>
  </si>
  <si>
    <t>72971</t>
  </si>
  <si>
    <t>גורם 13</t>
  </si>
  <si>
    <t>7202</t>
  </si>
  <si>
    <t>7203</t>
  </si>
  <si>
    <t>7250</t>
  </si>
  <si>
    <t>7251</t>
  </si>
  <si>
    <t>7372</t>
  </si>
  <si>
    <t>7375</t>
  </si>
  <si>
    <t>66241</t>
  </si>
  <si>
    <t>גורם 44</t>
  </si>
  <si>
    <t>7125</t>
  </si>
  <si>
    <t>72041</t>
  </si>
  <si>
    <t>02/10/19</t>
  </si>
  <si>
    <t>7246</t>
  </si>
  <si>
    <t>7280</t>
  </si>
  <si>
    <t>7337</t>
  </si>
  <si>
    <t>31/12/19</t>
  </si>
  <si>
    <t>7386</t>
  </si>
  <si>
    <t>75351</t>
  </si>
  <si>
    <t>גורם 45</t>
  </si>
  <si>
    <t>7436</t>
  </si>
  <si>
    <t>7455</t>
  </si>
  <si>
    <t>75340</t>
  </si>
  <si>
    <t>7342</t>
  </si>
  <si>
    <t>07/01/20</t>
  </si>
  <si>
    <t>6718</t>
  </si>
  <si>
    <t>20/01/19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</si>
  <si>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</si>
  <si>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</si>
  <si>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</si>
  <si>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</si>
  <si>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</si>
  <si>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</si>
  <si>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</si>
  <si>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</si>
  <si>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27/03/18</t>
  </si>
  <si>
    <t>6831</t>
  </si>
  <si>
    <t>גורם 116</t>
  </si>
  <si>
    <t>7310</t>
  </si>
  <si>
    <t>15/12/19</t>
  </si>
  <si>
    <t>גורם 84</t>
  </si>
  <si>
    <t>404555</t>
  </si>
  <si>
    <t>16/12/15</t>
  </si>
  <si>
    <t>גורם 93</t>
  </si>
  <si>
    <t>7088</t>
  </si>
  <si>
    <t>גורם 86</t>
  </si>
  <si>
    <t>487556</t>
  </si>
  <si>
    <t>ilB</t>
  </si>
  <si>
    <t>487557</t>
  </si>
  <si>
    <t>גורם 02</t>
  </si>
  <si>
    <t>7373</t>
  </si>
  <si>
    <t>29/01/20</t>
  </si>
  <si>
    <t>7383</t>
  </si>
  <si>
    <t>7407</t>
  </si>
  <si>
    <t>7454</t>
  </si>
  <si>
    <t>7489</t>
  </si>
  <si>
    <t>15/03/20</t>
  </si>
  <si>
    <t>7532</t>
  </si>
  <si>
    <t>גורם 04</t>
  </si>
  <si>
    <t>7382</t>
  </si>
  <si>
    <t>גורם 06</t>
  </si>
  <si>
    <t>6954</t>
  </si>
  <si>
    <t>70201</t>
  </si>
  <si>
    <t>7301</t>
  </si>
  <si>
    <t>05/12/19</t>
  </si>
  <si>
    <t>7336</t>
  </si>
  <si>
    <t>7347</t>
  </si>
  <si>
    <t>7399</t>
  </si>
  <si>
    <t>7471</t>
  </si>
  <si>
    <t>08/03/20</t>
  </si>
  <si>
    <t>7533</t>
  </si>
  <si>
    <t>גורם 115</t>
  </si>
  <si>
    <t>7059</t>
  </si>
  <si>
    <t>22/07/19</t>
  </si>
  <si>
    <t>7107</t>
  </si>
  <si>
    <t>20/08/19</t>
  </si>
  <si>
    <t>7182</t>
  </si>
  <si>
    <t>22/09/19</t>
  </si>
  <si>
    <t>72231</t>
  </si>
  <si>
    <t>22/10/19</t>
  </si>
  <si>
    <t>7272</t>
  </si>
  <si>
    <t>20/11/19</t>
  </si>
  <si>
    <t>7313</t>
  </si>
  <si>
    <t>23/12/19</t>
  </si>
  <si>
    <t>7363</t>
  </si>
  <si>
    <t>21/01/20</t>
  </si>
  <si>
    <t>74431</t>
  </si>
  <si>
    <t>7503</t>
  </si>
  <si>
    <t>גורם 12</t>
  </si>
  <si>
    <t>464740</t>
  </si>
  <si>
    <t>30/03/17</t>
  </si>
  <si>
    <t>6932</t>
  </si>
  <si>
    <t>7291</t>
  </si>
  <si>
    <t>29/11/19</t>
  </si>
  <si>
    <t>גורם 15</t>
  </si>
  <si>
    <t>72100</t>
  </si>
  <si>
    <t>7482</t>
  </si>
  <si>
    <t>7505</t>
  </si>
  <si>
    <t>7056</t>
  </si>
  <si>
    <t>21/07/19</t>
  </si>
  <si>
    <t>7296</t>
  </si>
  <si>
    <t>7504</t>
  </si>
  <si>
    <t>70301</t>
  </si>
  <si>
    <t>04/07/19</t>
  </si>
  <si>
    <t>גורם 19</t>
  </si>
  <si>
    <t>7275</t>
  </si>
  <si>
    <t>27/11/19</t>
  </si>
  <si>
    <t>7385</t>
  </si>
  <si>
    <t>גורם 79</t>
  </si>
  <si>
    <t>474436</t>
  </si>
  <si>
    <t>474437</t>
  </si>
  <si>
    <t>7258</t>
  </si>
  <si>
    <t>גורם 87</t>
  </si>
  <si>
    <t>524748</t>
  </si>
  <si>
    <t>30/08/18</t>
  </si>
  <si>
    <t>6614</t>
  </si>
  <si>
    <t>6739</t>
  </si>
  <si>
    <t>30/01/19</t>
  </si>
  <si>
    <t>6830</t>
  </si>
  <si>
    <t>6931</t>
  </si>
  <si>
    <t>70151</t>
  </si>
  <si>
    <t>72791</t>
  </si>
  <si>
    <t>26/11/19</t>
  </si>
  <si>
    <t>7333</t>
  </si>
  <si>
    <t>גורם 88</t>
  </si>
  <si>
    <t>491469</t>
  </si>
  <si>
    <t>14/12/17</t>
  </si>
  <si>
    <t>6783</t>
  </si>
  <si>
    <t>6800</t>
  </si>
  <si>
    <t>05/03/19</t>
  </si>
  <si>
    <t>גורם 91</t>
  </si>
  <si>
    <t>487447</t>
  </si>
  <si>
    <t>12/11/17</t>
  </si>
  <si>
    <t>471677</t>
  </si>
  <si>
    <t>7276</t>
  </si>
  <si>
    <t>7319</t>
  </si>
  <si>
    <t>7320</t>
  </si>
  <si>
    <t>7384</t>
  </si>
  <si>
    <t>7441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</si>
  <si>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</si>
  <si>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</si>
  <si>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</si>
  <si>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</si>
  <si>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</si>
  <si>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</si>
  <si>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</si>
  <si>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</si>
  <si>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</si>
  <si>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</si>
  <si>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עו'ש(לקבל)</t>
  </si>
  <si>
    <t>1111111111</t>
  </si>
  <si>
    <t>בטחונות דולר ארצות הברית לאומי</t>
  </si>
  <si>
    <t>300011017</t>
  </si>
  <si>
    <t>ביטחונות CSA במטבע 20001 (OTC)- בנק לאומי</t>
  </si>
  <si>
    <t>77721001</t>
  </si>
  <si>
    <t>חייבים וזכאים בגין שיקוף</t>
  </si>
  <si>
    <t>26630548</t>
  </si>
  <si>
    <t>מגדל מקפת קרנות פנסיה וקופות גמל בע"מ</t>
  </si>
  <si>
    <t>מגדל לתגמולים ולפיצויים מסלול כללי</t>
  </si>
  <si>
    <t>בנק הפועלים</t>
  </si>
  <si>
    <t>יובנק בע"מ</t>
  </si>
  <si>
    <t>בנק לאומי</t>
  </si>
  <si>
    <t>200040- 10- לאומי</t>
  </si>
  <si>
    <t>30005- 10- לאומי</t>
  </si>
  <si>
    <t>UBS</t>
  </si>
  <si>
    <t>גורם 111</t>
  </si>
  <si>
    <t>גורם 105</t>
  </si>
  <si>
    <t>גורם 80</t>
  </si>
  <si>
    <t>גורם 155</t>
  </si>
  <si>
    <t>גורם 154</t>
  </si>
  <si>
    <t>גורם 158</t>
  </si>
  <si>
    <t>גורם 144</t>
  </si>
  <si>
    <t>גורם 156</t>
  </si>
  <si>
    <t>גורם 104</t>
  </si>
  <si>
    <t>Sky I</t>
  </si>
  <si>
    <t>Fimi Israel Opportunity II</t>
  </si>
  <si>
    <t>ANATOMY I</t>
  </si>
  <si>
    <t>NOY 2 infra &amp; energy investment LP</t>
  </si>
  <si>
    <t>ANATOMY 2</t>
  </si>
  <si>
    <t>Reality III</t>
  </si>
  <si>
    <t>Accelmed growth partners</t>
  </si>
  <si>
    <t>FIMI 6</t>
  </si>
  <si>
    <t>Vintage IX Migdal LP</t>
  </si>
  <si>
    <t>Orbimed  II</t>
  </si>
  <si>
    <t>NOY 2 co-investment Ashalim plot A</t>
  </si>
  <si>
    <t>sky III</t>
  </si>
  <si>
    <t>TENE GROWTH CAPITAL IV</t>
  </si>
  <si>
    <t>Helios Renewable Energy 1</t>
  </si>
  <si>
    <t>Kedma Capital III</t>
  </si>
  <si>
    <t>Reality IV</t>
  </si>
  <si>
    <t>Yesodot Gimmel</t>
  </si>
  <si>
    <t>Arkin Bio Ventures II, L.P</t>
  </si>
  <si>
    <t>Fortissimo Capital Fund V L.P.</t>
  </si>
  <si>
    <t>גורם 137</t>
  </si>
  <si>
    <t>גורם 148</t>
  </si>
  <si>
    <t>גורם 143</t>
  </si>
  <si>
    <t>גורם 138</t>
  </si>
  <si>
    <t>גורם 112</t>
  </si>
  <si>
    <t>גורם 149</t>
  </si>
  <si>
    <t>גורם 142</t>
  </si>
  <si>
    <t>גורם 139</t>
  </si>
  <si>
    <t>גורם 153</t>
  </si>
  <si>
    <t>גורם 146</t>
  </si>
  <si>
    <t>גורם 157</t>
  </si>
  <si>
    <t>Viola PE II LP</t>
  </si>
  <si>
    <t>Klirmark Opportunity II</t>
  </si>
  <si>
    <t>Ares Special Situations Fund IV</t>
  </si>
  <si>
    <t>Blackstone RE VIII</t>
  </si>
  <si>
    <t>Brookfield Capital Partners IV</t>
  </si>
  <si>
    <t>Silverfleet II</t>
  </si>
  <si>
    <t>Rhone Capital Partners V</t>
  </si>
  <si>
    <t>Graph Tech Brookfield</t>
  </si>
  <si>
    <t>Brookfield  RE  II</t>
  </si>
  <si>
    <t>THOMA BRAVO</t>
  </si>
  <si>
    <t>meridiam III</t>
  </si>
  <si>
    <t>Advent</t>
  </si>
  <si>
    <t>apollo natural pesources partners II</t>
  </si>
  <si>
    <t>Bluebay SLFI</t>
  </si>
  <si>
    <t>Migdal-HarbourVest 2016 Fund L.P. (Tranche B)</t>
  </si>
  <si>
    <t>harbourvest DOVER</t>
  </si>
  <si>
    <t>Warburg Pincus China I</t>
  </si>
  <si>
    <t>SVB</t>
  </si>
  <si>
    <t>Crescent mezzanine VII</t>
  </si>
  <si>
    <t>Permira</t>
  </si>
  <si>
    <t>ARES private credit solutions</t>
  </si>
  <si>
    <t>harbourvest Sec gridiron</t>
  </si>
  <si>
    <t>harbourvest part' co inv fund IV (Tranche B)</t>
  </si>
  <si>
    <t>Horsley Bridge XII Ventures</t>
  </si>
  <si>
    <t>waterton</t>
  </si>
  <si>
    <t>HARBOURVEST co-inv preston</t>
  </si>
  <si>
    <t>Vintage Migdal Co-investment</t>
  </si>
  <si>
    <t>Apollo Fund IX</t>
  </si>
  <si>
    <t>Kartesia Credit Opportunities IV SCS</t>
  </si>
  <si>
    <t>ICG SDP III</t>
  </si>
  <si>
    <t>project Celtics</t>
  </si>
  <si>
    <t>incline</t>
  </si>
  <si>
    <t>Pamlico capital IV</t>
  </si>
  <si>
    <t>HIG harbourvest Tranche B</t>
  </si>
  <si>
    <t>Copenhagen Infrastructure III</t>
  </si>
  <si>
    <t>harbourvest ח-ן מנוהל</t>
  </si>
  <si>
    <t>LS POWER FUND IV</t>
  </si>
  <si>
    <t>Patria VI</t>
  </si>
  <si>
    <t>Enlight</t>
  </si>
  <si>
    <t>Insight harbourvest tranche B</t>
  </si>
  <si>
    <t>migdal harbourvest LYTX</t>
  </si>
  <si>
    <t>ICGL V</t>
  </si>
  <si>
    <t>CDL II</t>
  </si>
  <si>
    <t>ACE IV</t>
  </si>
  <si>
    <t>GTCR harbourvest tranche B</t>
  </si>
  <si>
    <t>SVB IX</t>
  </si>
  <si>
    <t>Migdal-HarbourVest Project Saxa</t>
  </si>
  <si>
    <t>Pantheon Global Secondary Fund VI</t>
  </si>
  <si>
    <t>Court Square IV</t>
  </si>
  <si>
    <t>Vintage Fund of Funds (access) V</t>
  </si>
  <si>
    <t>PGCO IV Co-mingled Fund SCSP</t>
  </si>
  <si>
    <t xml:space="preserve">ADLS </t>
  </si>
  <si>
    <t>ADLS  co-inv</t>
  </si>
  <si>
    <t>IK harbourvest tranche B</t>
  </si>
  <si>
    <t>WestView IV harbourvest</t>
  </si>
  <si>
    <t>MediFox harbourvest</t>
  </si>
  <si>
    <t>Portfolio EDGE</t>
  </si>
  <si>
    <t>KELSO INVESTMENT ASSOCIATES X - HARB B</t>
  </si>
  <si>
    <t xml:space="preserve">TDLIV </t>
  </si>
  <si>
    <t>Thoma Bravo Fund XIII</t>
  </si>
  <si>
    <t>Brookfield Capital Partners V</t>
  </si>
  <si>
    <t>Blackstone Real Estate Partners IX</t>
  </si>
  <si>
    <t>Astorg VII</t>
  </si>
  <si>
    <t>EC1 ADLS  co-inv</t>
  </si>
  <si>
    <t>Harbourvest Project Starboard</t>
  </si>
  <si>
    <t>JCI Power Solut</t>
  </si>
  <si>
    <t xml:space="preserve">WSREDII </t>
  </si>
  <si>
    <t>KSO</t>
  </si>
  <si>
    <t>KASS</t>
  </si>
  <si>
    <t>Warburg Pincus China II L.P</t>
  </si>
  <si>
    <t>Advent International GPE IX L.P</t>
  </si>
  <si>
    <t>EC2 ADLS  co-inv</t>
  </si>
  <si>
    <t>PERMIRA CREDIT SOLUTIONS IV</t>
  </si>
  <si>
    <t>BROOKFIELD HSO CO-INVEST L.P</t>
  </si>
  <si>
    <t>KLIRMARK III</t>
  </si>
  <si>
    <t>ARCLIGHT AEP FEEDER FUND VII LLC</t>
  </si>
  <si>
    <t>VINTAGE MIGDAL CO-INVESTMENT F2</t>
  </si>
  <si>
    <t>PERMIRA VII PCS</t>
  </si>
  <si>
    <t>TPG ASIA VII L.P</t>
  </si>
  <si>
    <t>brookfield III F1</t>
  </si>
  <si>
    <t>BCP V BRAND CO-INVEST LP</t>
  </si>
  <si>
    <t>SPECTRUM</t>
  </si>
  <si>
    <t>CAPSII</t>
  </si>
  <si>
    <t>PITANGO VIII VINTAGE CO-INVESTMEN</t>
  </si>
  <si>
    <t>VINTAGE MIGDAL CO-INVESTMENT II LP</t>
  </si>
  <si>
    <t>22/11/19</t>
  </si>
  <si>
    <t>12/03/20</t>
  </si>
  <si>
    <t>23/02/20</t>
  </si>
  <si>
    <t>11/03/19</t>
  </si>
  <si>
    <t>17/12/18</t>
  </si>
  <si>
    <t>Vintage V Is</t>
  </si>
  <si>
    <t>Horsley Bridge</t>
  </si>
  <si>
    <t>28/02/20</t>
  </si>
  <si>
    <t>5288</t>
  </si>
  <si>
    <t>22/12/19</t>
  </si>
  <si>
    <t>svb ix</t>
  </si>
  <si>
    <t>5327</t>
  </si>
  <si>
    <t>Vintage IV- Vintage Venture</t>
  </si>
  <si>
    <t>5275</t>
  </si>
  <si>
    <t>Vintage V acces- Vintage Venture</t>
  </si>
  <si>
    <t>11/02/20</t>
  </si>
  <si>
    <t>16/02/20</t>
  </si>
  <si>
    <t>26/05/19</t>
  </si>
  <si>
    <t>03/03/20</t>
  </si>
  <si>
    <t>24/05/19</t>
  </si>
  <si>
    <t>29/06/18</t>
  </si>
  <si>
    <t>25/09/18</t>
  </si>
  <si>
    <t>29/01/19</t>
  </si>
  <si>
    <t>12/06/18</t>
  </si>
  <si>
    <t>12/01/20</t>
  </si>
  <si>
    <t>25/11/19</t>
  </si>
  <si>
    <t>20/02/20</t>
  </si>
  <si>
    <t>16/12/19</t>
  </si>
  <si>
    <t>11/03/20</t>
  </si>
  <si>
    <t>15/07/19</t>
  </si>
  <si>
    <t>19/03/18</t>
  </si>
  <si>
    <t>07/06/18</t>
  </si>
  <si>
    <t>*גורם 7</t>
  </si>
  <si>
    <t>30/10/14</t>
  </si>
  <si>
    <t>13/11/19</t>
  </si>
  <si>
    <t>*גורם 159</t>
  </si>
  <si>
    <t>גורם 159</t>
  </si>
  <si>
    <t>29/01/17</t>
  </si>
  <si>
    <t>31/10/18</t>
  </si>
  <si>
    <t>**גורם 98</t>
  </si>
  <si>
    <t>גורם 103</t>
  </si>
  <si>
    <t>29/10/19</t>
  </si>
  <si>
    <t>גורם 129</t>
  </si>
  <si>
    <t>גורם 130</t>
  </si>
  <si>
    <t>12/12/18</t>
  </si>
  <si>
    <t>גורם 78</t>
  </si>
  <si>
    <t>גורם 89</t>
  </si>
  <si>
    <t>גורם 90</t>
  </si>
  <si>
    <t>29/02/20</t>
  </si>
  <si>
    <t>17/10/13</t>
  </si>
  <si>
    <t>**גורם 115</t>
  </si>
  <si>
    <t>23/01/19</t>
  </si>
  <si>
    <t>גורם 101</t>
  </si>
  <si>
    <t>05/03/20</t>
  </si>
  <si>
    <t>גורם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</si>
</sst>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</cellStyleXfs>
  <cellXfs count="13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6" fontId="20" fillId="0" borderId="0" xfId="0" applyNumberFormat="1" applyFont="1"/>
    <xf numFmtId="4" fontId="20" fillId="0" borderId="0" xfId="0" applyNumberFormat="1" applyFont="1"/>
    <xf numFmtId="0" fontId="1" fillId="0" borderId="0" xfId="0" applyFont="1"/>
    <xf numFmtId="10" fontId="18" fillId="4" borderId="0" xfId="12" applyNumberFormat="1" applyFont="1" applyFill="1"/>
    <xf numFmtId="0" fontId="0" fillId="0" borderId="0" xfId="0" applyFill="1"/>
    <xf numFmtId="43" fontId="0" fillId="0" borderId="0" xfId="11" applyFont="1" applyFill="1"/>
    <xf numFmtId="14" fontId="0" fillId="0" borderId="0" xfId="0" applyNumberFormat="1" applyFont="1" applyFill="1"/>
    <xf numFmtId="14" fontId="0" fillId="0" borderId="0" xfId="0" applyNumberFormat="1" applyFill="1"/>
    <xf numFmtId="0" fontId="1" fillId="0" borderId="0" xfId="13"/>
    <xf numFmtId="3" fontId="7" fillId="2" borderId="3" xfId="13" applyNumberFormat="1" applyFont="1" applyFill="1" applyBorder="1" applyAlignment="1">
      <alignment horizontal="center" vertical="center" wrapText="1"/>
    </xf>
    <xf numFmtId="3" fontId="7" fillId="2" borderId="4" xfId="13" applyNumberFormat="1" applyFont="1" applyFill="1" applyBorder="1" applyAlignment="1">
      <alignment horizontal="center" vertical="center" wrapText="1"/>
    </xf>
    <xf numFmtId="0" fontId="5" fillId="0" borderId="0" xfId="13" applyFont="1" applyAlignment="1">
      <alignment horizontal="center" vertical="center" wrapText="1"/>
    </xf>
    <xf numFmtId="0" fontId="2" fillId="0" borderId="0" xfId="13" applyFont="1" applyAlignment="1">
      <alignment horizontal="center"/>
    </xf>
    <xf numFmtId="0" fontId="8" fillId="2" borderId="2" xfId="13" applyFont="1" applyFill="1" applyBorder="1" applyAlignment="1">
      <alignment horizontal="center" vertical="center" wrapText="1"/>
    </xf>
    <xf numFmtId="0" fontId="8" fillId="2" borderId="3" xfId="13" applyFont="1" applyFill="1" applyBorder="1" applyAlignment="1">
      <alignment horizontal="center" vertical="center" wrapText="1"/>
    </xf>
    <xf numFmtId="3" fontId="8" fillId="2" borderId="3" xfId="13" applyNumberFormat="1" applyFont="1" applyFill="1" applyBorder="1" applyAlignment="1">
      <alignment horizontal="center" vertical="center" wrapText="1"/>
    </xf>
    <xf numFmtId="3" fontId="8" fillId="2" borderId="4" xfId="13" applyNumberFormat="1" applyFont="1" applyFill="1" applyBorder="1" applyAlignment="1">
      <alignment horizontal="center" vertical="center" wrapText="1"/>
    </xf>
    <xf numFmtId="49" fontId="7" fillId="2" borderId="2" xfId="13" applyNumberFormat="1" applyFont="1" applyFill="1" applyBorder="1" applyAlignment="1">
      <alignment horizontal="center" wrapText="1"/>
    </xf>
    <xf numFmtId="49" fontId="7" fillId="2" borderId="3" xfId="13" applyNumberFormat="1" applyFont="1" applyFill="1" applyBorder="1" applyAlignment="1">
      <alignment horizontal="center" wrapText="1"/>
    </xf>
    <xf numFmtId="49" fontId="7" fillId="2" borderId="4" xfId="13" applyNumberFormat="1" applyFont="1" applyFill="1" applyBorder="1" applyAlignment="1">
      <alignment horizontal="center" wrapText="1"/>
    </xf>
    <xf numFmtId="0" fontId="9" fillId="0" borderId="0" xfId="13" applyFont="1" applyAlignment="1">
      <alignment horizontal="center" wrapText="1"/>
    </xf>
    <xf numFmtId="0" fontId="7" fillId="2" borderId="10" xfId="13" applyFont="1" applyFill="1" applyBorder="1" applyAlignment="1">
      <alignment horizontal="right" wrapText="1"/>
    </xf>
    <xf numFmtId="4" fontId="18" fillId="4" borderId="0" xfId="13" applyNumberFormat="1" applyFont="1" applyFill="1"/>
    <xf numFmtId="166" fontId="18" fillId="4" borderId="0" xfId="13" applyNumberFormat="1" applyFont="1" applyFill="1"/>
    <xf numFmtId="0" fontId="18" fillId="0" borderId="0" xfId="13" applyFont="1"/>
    <xf numFmtId="4" fontId="18" fillId="0" borderId="0" xfId="13" applyNumberFormat="1" applyFont="1"/>
    <xf numFmtId="166" fontId="18" fillId="0" borderId="0" xfId="13" applyNumberFormat="1" applyFont="1"/>
    <xf numFmtId="4" fontId="1" fillId="0" borderId="0" xfId="13" applyNumberFormat="1" applyFont="1"/>
    <xf numFmtId="166" fontId="1" fillId="0" borderId="0" xfId="13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4" fillId="2" borderId="14" xfId="13" applyFont="1" applyFill="1" applyBorder="1" applyAlignment="1">
      <alignment horizontal="center" vertical="center" wrapText="1" readingOrder="2"/>
    </xf>
    <xf numFmtId="0" fontId="4" fillId="2" borderId="15" xfId="13" applyFont="1" applyFill="1" applyBorder="1" applyAlignment="1">
      <alignment horizontal="center" vertical="center" wrapText="1" readingOrder="2"/>
    </xf>
    <xf numFmtId="0" fontId="4" fillId="2" borderId="16" xfId="13" applyFont="1" applyFill="1" applyBorder="1" applyAlignment="1">
      <alignment horizontal="center" vertical="center" wrapText="1" readingOrder="2"/>
    </xf>
  </cellXfs>
  <cellStyles count="14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3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9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3">
        <v>43921</v>
      </c>
      <c r="D1" s="15"/>
    </row>
    <row r="2" spans="1:36" s="16" customFormat="1">
      <c r="B2" s="2" t="s">
        <v>1</v>
      </c>
      <c r="C2" s="12" t="s">
        <v>3327</v>
      </c>
      <c r="D2" s="15"/>
    </row>
    <row r="3" spans="1:36" s="16" customFormat="1">
      <c r="B3" s="2" t="s">
        <v>2</v>
      </c>
      <c r="C3" s="26" t="s">
        <v>3328</v>
      </c>
      <c r="D3" s="15"/>
    </row>
    <row r="4" spans="1:36" s="16" customFormat="1">
      <c r="B4" s="2" t="s">
        <v>3</v>
      </c>
      <c r="C4" s="84" t="s">
        <v>197</v>
      </c>
      <c r="D4" s="15"/>
    </row>
    <row r="5" spans="1:36">
      <c r="B5" s="75" t="s">
        <v>198</v>
      </c>
      <c r="C5" t="s">
        <v>199</v>
      </c>
    </row>
    <row r="6" spans="1:36" ht="26.25" customHeight="1">
      <c r="B6" s="117" t="s">
        <v>4</v>
      </c>
      <c r="C6" s="118"/>
      <c r="D6" s="119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82842.602312352945</v>
      </c>
      <c r="D11" s="91">
        <f>C11/$C$42</f>
        <v>8.7599948959478757E-2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118987.41114768198</v>
      </c>
      <c r="D13" s="79">
        <f t="shared" ref="D13:D22" si="0">C13/$C$42</f>
        <v>0.12582042152728468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198234.21631637932</v>
      </c>
      <c r="D15" s="79">
        <f t="shared" si="0"/>
        <v>0.20961807990847842</v>
      </c>
    </row>
    <row r="16" spans="1:36">
      <c r="A16" s="10" t="s">
        <v>13</v>
      </c>
      <c r="B16" s="70" t="s">
        <v>19</v>
      </c>
      <c r="C16" s="78">
        <v>154851.49536465527</v>
      </c>
      <c r="D16" s="79">
        <f t="shared" si="0"/>
        <v>0.16374404849206484</v>
      </c>
    </row>
    <row r="17" spans="1:4">
      <c r="A17" s="10" t="s">
        <v>13</v>
      </c>
      <c r="B17" s="70" t="s">
        <v>195</v>
      </c>
      <c r="C17" s="78">
        <v>89660.58577818521</v>
      </c>
      <c r="D17" s="79">
        <f t="shared" si="0"/>
        <v>9.4809464196114648E-2</v>
      </c>
    </row>
    <row r="18" spans="1:4" ht="33">
      <c r="A18" s="10" t="s">
        <v>13</v>
      </c>
      <c r="B18" s="70" t="s">
        <v>20</v>
      </c>
      <c r="C18" s="78">
        <v>46192.563319282919</v>
      </c>
      <c r="D18" s="79">
        <f t="shared" si="0"/>
        <v>4.8845232719992568E-2</v>
      </c>
    </row>
    <row r="19" spans="1:4">
      <c r="A19" s="10" t="s">
        <v>13</v>
      </c>
      <c r="B19" s="70" t="s">
        <v>21</v>
      </c>
      <c r="C19" s="78">
        <v>14.3037743527698</v>
      </c>
      <c r="D19" s="79">
        <f t="shared" si="0"/>
        <v>1.5125187623949073E-5</v>
      </c>
    </row>
    <row r="20" spans="1:4">
      <c r="A20" s="10" t="s">
        <v>13</v>
      </c>
      <c r="B20" s="70" t="s">
        <v>22</v>
      </c>
      <c r="C20" s="78">
        <v>303.80288999999999</v>
      </c>
      <c r="D20" s="79">
        <f t="shared" si="0"/>
        <v>3.2124917512126201E-4</v>
      </c>
    </row>
    <row r="21" spans="1:4">
      <c r="A21" s="10" t="s">
        <v>13</v>
      </c>
      <c r="B21" s="70" t="s">
        <v>23</v>
      </c>
      <c r="C21" s="78">
        <v>-4590.5230520161458</v>
      </c>
      <c r="D21" s="79">
        <f t="shared" si="0"/>
        <v>-4.8541399452629473E-3</v>
      </c>
    </row>
    <row r="22" spans="1:4">
      <c r="A22" s="10" t="s">
        <v>13</v>
      </c>
      <c r="B22" s="70" t="s">
        <v>24</v>
      </c>
      <c r="C22" s="78">
        <v>4188.1595159119997</v>
      </c>
      <c r="D22" s="79">
        <f t="shared" si="0"/>
        <v>4.4286701478152297E-3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27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25235.045962352677</v>
      </c>
      <c r="D26" s="79">
        <f t="shared" si="1"/>
        <v>2.66842020480876E-2</v>
      </c>
    </row>
    <row r="27" spans="1:4">
      <c r="A27" s="10" t="s">
        <v>13</v>
      </c>
      <c r="B27" s="70" t="s">
        <v>28</v>
      </c>
      <c r="C27" s="78">
        <v>4545.2543026279318</v>
      </c>
      <c r="D27" s="79">
        <f t="shared" si="1"/>
        <v>4.8062715777180071E-3</v>
      </c>
    </row>
    <row r="28" spans="1:4">
      <c r="A28" s="10" t="s">
        <v>13</v>
      </c>
      <c r="B28" s="70" t="s">
        <v>29</v>
      </c>
      <c r="C28" s="78">
        <v>88155.196458498933</v>
      </c>
      <c r="D28" s="79">
        <f t="shared" si="1"/>
        <v>9.3217625892056469E-2</v>
      </c>
    </row>
    <row r="29" spans="1:4">
      <c r="A29" s="10" t="s">
        <v>13</v>
      </c>
      <c r="B29" s="70" t="s">
        <v>30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31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32</v>
      </c>
      <c r="C31" s="78">
        <v>-2427.0852266941497</v>
      </c>
      <c r="D31" s="79">
        <f t="shared" si="1"/>
        <v>-2.566463824700604E-3</v>
      </c>
    </row>
    <row r="32" spans="1:4">
      <c r="A32" s="10" t="s">
        <v>13</v>
      </c>
      <c r="B32" s="70" t="s">
        <v>33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34</v>
      </c>
      <c r="C33" s="78">
        <v>126305.02884728751</v>
      </c>
      <c r="D33" s="79">
        <f t="shared" si="1"/>
        <v>0.13355826315825475</v>
      </c>
    </row>
    <row r="34" spans="1:4">
      <c r="A34" s="10" t="s">
        <v>13</v>
      </c>
      <c r="B34" s="69" t="s">
        <v>35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36</v>
      </c>
      <c r="C35" s="78">
        <v>0</v>
      </c>
      <c r="D35" s="79">
        <f t="shared" si="1"/>
        <v>0</v>
      </c>
    </row>
    <row r="36" spans="1:4">
      <c r="A36" s="10" t="s">
        <v>13</v>
      </c>
      <c r="B36" s="69" t="s">
        <v>37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38</v>
      </c>
      <c r="C37" s="78">
        <v>13194.300519550001</v>
      </c>
      <c r="D37" s="79">
        <f t="shared" si="1"/>
        <v>1.395200077987236E-2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41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42</v>
      </c>
      <c r="C41" s="78">
        <v>0</v>
      </c>
      <c r="D41" s="79">
        <f t="shared" si="2"/>
        <v>0</v>
      </c>
    </row>
    <row r="42" spans="1:4">
      <c r="B42" s="72" t="s">
        <v>43</v>
      </c>
      <c r="C42" s="78">
        <v>945692.35823040921</v>
      </c>
      <c r="D42" s="79">
        <f t="shared" si="2"/>
        <v>1</v>
      </c>
    </row>
    <row r="43" spans="1:4">
      <c r="A43" s="10" t="s">
        <v>13</v>
      </c>
      <c r="B43" s="73" t="s">
        <v>44</v>
      </c>
      <c r="C43" s="78">
        <f>'יתרת התחייבות להשקעה'!C11</f>
        <v>89064.610000000015</v>
      </c>
      <c r="D43" s="79">
        <f>C43/$C$42</f>
        <v>9.4179263716013067E-2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  <row r="48" spans="1:4">
      <c r="C48" t="s">
        <v>110</v>
      </c>
      <c r="D48">
        <v>3.9003000000000001</v>
      </c>
    </row>
    <row r="49" spans="3:4">
      <c r="C49" t="s">
        <v>201</v>
      </c>
      <c r="D49">
        <v>3.6854</v>
      </c>
    </row>
    <row r="50" spans="3:4">
      <c r="C50" t="s">
        <v>113</v>
      </c>
      <c r="D50">
        <v>4.3986000000000001</v>
      </c>
    </row>
    <row r="51" spans="3:4">
      <c r="C51" t="s">
        <v>202</v>
      </c>
      <c r="D51">
        <v>3.2787999999999998E-2</v>
      </c>
    </row>
    <row r="52" spans="3:4">
      <c r="C52" t="s">
        <v>116</v>
      </c>
      <c r="D52">
        <v>2.5002</v>
      </c>
    </row>
    <row r="53" spans="3:4">
      <c r="C53" t="s">
        <v>120</v>
      </c>
      <c r="D53">
        <v>2.1722000000000001</v>
      </c>
    </row>
    <row r="54" spans="3:4">
      <c r="C54" t="s">
        <v>203</v>
      </c>
      <c r="D54">
        <v>0.35189999999999999</v>
      </c>
    </row>
    <row r="55" spans="3:4">
      <c r="C55" t="s">
        <v>204</v>
      </c>
      <c r="D55">
        <v>0.52229999999999999</v>
      </c>
    </row>
    <row r="56" spans="3:4">
      <c r="C56" t="s">
        <v>205</v>
      </c>
      <c r="D56">
        <v>0.45889999999999997</v>
      </c>
    </row>
    <row r="57" spans="3:4">
      <c r="C57" t="s">
        <v>110</v>
      </c>
      <c r="D57">
        <v>3.9003000000000001</v>
      </c>
    </row>
    <row r="58" spans="3:4">
      <c r="C58" t="s">
        <v>113</v>
      </c>
      <c r="D58">
        <v>4.3986000000000001</v>
      </c>
    </row>
    <row r="59" spans="3:4">
      <c r="C59" t="s">
        <v>106</v>
      </c>
      <c r="D59">
        <v>3.5649999999999999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>
        <v>43921</v>
      </c>
      <c r="E1" s="16"/>
    </row>
    <row r="2" spans="2:61">
      <c r="B2" s="2" t="s">
        <v>1</v>
      </c>
      <c r="C2" s="12" t="s">
        <v>3327</v>
      </c>
      <c r="E2" s="16"/>
    </row>
    <row r="3" spans="2:61">
      <c r="B3" s="2" t="s">
        <v>2</v>
      </c>
      <c r="C3" s="26" t="s">
        <v>3328</v>
      </c>
      <c r="E3" s="16"/>
    </row>
    <row r="4" spans="2:61">
      <c r="B4" s="2" t="s">
        <v>3</v>
      </c>
      <c r="C4" s="84" t="s">
        <v>197</v>
      </c>
      <c r="E4" s="16"/>
    </row>
    <row r="5" spans="2:61">
      <c r="B5" s="75" t="s">
        <v>198</v>
      </c>
      <c r="C5" t="s">
        <v>199</v>
      </c>
    </row>
    <row r="6" spans="2:61" ht="26.25" customHeight="1">
      <c r="B6" s="130" t="s">
        <v>68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61" ht="26.25" customHeight="1">
      <c r="B7" s="130" t="s">
        <v>98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  <c r="BI7" s="19"/>
    </row>
    <row r="8" spans="2:61" s="19" customFormat="1" ht="78.75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-44.8</v>
      </c>
      <c r="H11" s="7"/>
      <c r="I11" s="76">
        <v>303.80288999999999</v>
      </c>
      <c r="J11" s="25"/>
      <c r="K11" s="77">
        <v>1</v>
      </c>
      <c r="L11" s="77">
        <v>2.9999999999999997E-4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-235.88820000000001</v>
      </c>
      <c r="K12" s="81">
        <v>-0.77649999999999997</v>
      </c>
      <c r="L12" s="81">
        <v>-2.0000000000000001E-4</v>
      </c>
    </row>
    <row r="13" spans="2:61">
      <c r="B13" s="80" t="s">
        <v>2183</v>
      </c>
      <c r="C13" s="16"/>
      <c r="D13" s="16"/>
      <c r="E13" s="16"/>
      <c r="G13" s="82">
        <v>0</v>
      </c>
      <c r="I13" s="82">
        <v>-235.88820000000001</v>
      </c>
      <c r="K13" s="81">
        <v>-0.77649999999999997</v>
      </c>
      <c r="L13" s="81">
        <v>-2.0000000000000001E-4</v>
      </c>
    </row>
    <row r="14" spans="2:61">
      <c r="B14" t="s">
        <v>2184</v>
      </c>
      <c r="C14" t="s">
        <v>2185</v>
      </c>
      <c r="D14" t="s">
        <v>100</v>
      </c>
      <c r="E14" t="s">
        <v>123</v>
      </c>
      <c r="F14" t="s">
        <v>102</v>
      </c>
      <c r="G14" s="78">
        <v>1.9</v>
      </c>
      <c r="H14" s="78">
        <v>1309000</v>
      </c>
      <c r="I14" s="78">
        <v>24.870999999999999</v>
      </c>
      <c r="J14" s="79">
        <v>0</v>
      </c>
      <c r="K14" s="79">
        <v>8.1900000000000001E-2</v>
      </c>
      <c r="L14" s="79">
        <v>0</v>
      </c>
    </row>
    <row r="15" spans="2:61">
      <c r="B15" t="s">
        <v>2186</v>
      </c>
      <c r="C15" t="s">
        <v>2187</v>
      </c>
      <c r="D15" t="s">
        <v>100</v>
      </c>
      <c r="E15" t="s">
        <v>123</v>
      </c>
      <c r="F15" t="s">
        <v>102</v>
      </c>
      <c r="G15" s="78">
        <v>-1.9</v>
      </c>
      <c r="H15" s="78">
        <v>529000</v>
      </c>
      <c r="I15" s="78">
        <v>-10.051</v>
      </c>
      <c r="J15" s="79">
        <v>0</v>
      </c>
      <c r="K15" s="79">
        <v>-3.3099999999999997E-2</v>
      </c>
      <c r="L15" s="79">
        <v>0</v>
      </c>
    </row>
    <row r="16" spans="2:61">
      <c r="B16" t="s">
        <v>2188</v>
      </c>
      <c r="C16" t="s">
        <v>2189</v>
      </c>
      <c r="D16" t="s">
        <v>100</v>
      </c>
      <c r="E16" t="s">
        <v>123</v>
      </c>
      <c r="F16" t="s">
        <v>102</v>
      </c>
      <c r="G16" s="78">
        <v>59.48</v>
      </c>
      <c r="H16" s="78">
        <v>16500</v>
      </c>
      <c r="I16" s="78">
        <v>9.8141999999999996</v>
      </c>
      <c r="J16" s="79">
        <v>0</v>
      </c>
      <c r="K16" s="79">
        <v>3.2300000000000002E-2</v>
      </c>
      <c r="L16" s="79">
        <v>0</v>
      </c>
    </row>
    <row r="17" spans="2:12">
      <c r="B17" t="s">
        <v>2190</v>
      </c>
      <c r="C17" t="s">
        <v>2191</v>
      </c>
      <c r="D17" t="s">
        <v>100</v>
      </c>
      <c r="E17" t="s">
        <v>123</v>
      </c>
      <c r="F17" t="s">
        <v>102</v>
      </c>
      <c r="G17" s="78">
        <v>-59.48</v>
      </c>
      <c r="H17" s="78">
        <v>438000</v>
      </c>
      <c r="I17" s="78">
        <v>-260.5224</v>
      </c>
      <c r="J17" s="79">
        <v>0</v>
      </c>
      <c r="K17" s="79">
        <v>-0.85750000000000004</v>
      </c>
      <c r="L17" s="79">
        <v>-2.9999999999999997E-4</v>
      </c>
    </row>
    <row r="18" spans="2:12">
      <c r="B18" s="80" t="s">
        <v>2192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F19" t="s">
        <v>217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2193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F21" t="s">
        <v>217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1097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247</v>
      </c>
      <c r="C24" s="16"/>
      <c r="D24" s="16"/>
      <c r="E24" s="16"/>
      <c r="G24" s="82">
        <v>-44.8</v>
      </c>
      <c r="I24" s="82">
        <v>539.69109000000003</v>
      </c>
      <c r="K24" s="81">
        <v>1.7765</v>
      </c>
      <c r="L24" s="81">
        <v>5.9999999999999995E-4</v>
      </c>
    </row>
    <row r="25" spans="2:12">
      <c r="B25" s="80" t="s">
        <v>2183</v>
      </c>
      <c r="C25" s="16"/>
      <c r="D25" s="16"/>
      <c r="E25" s="16"/>
      <c r="G25" s="82">
        <v>-44.8</v>
      </c>
      <c r="I25" s="82">
        <v>539.69109000000003</v>
      </c>
      <c r="K25" s="81">
        <v>1.7765</v>
      </c>
      <c r="L25" s="81">
        <v>5.9999999999999995E-4</v>
      </c>
    </row>
    <row r="26" spans="2:12">
      <c r="B26" t="s">
        <v>2194</v>
      </c>
      <c r="C26" t="s">
        <v>2195</v>
      </c>
      <c r="D26" t="s">
        <v>1106</v>
      </c>
      <c r="E26" t="s">
        <v>1192</v>
      </c>
      <c r="F26" t="s">
        <v>106</v>
      </c>
      <c r="G26" s="78">
        <v>-5.77</v>
      </c>
      <c r="H26" s="78">
        <v>39000</v>
      </c>
      <c r="I26" s="78">
        <v>-8.0223195</v>
      </c>
      <c r="J26" s="79">
        <v>0</v>
      </c>
      <c r="K26" s="79">
        <v>-2.64E-2</v>
      </c>
      <c r="L26" s="79">
        <v>0</v>
      </c>
    </row>
    <row r="27" spans="2:12">
      <c r="B27" t="s">
        <v>2196</v>
      </c>
      <c r="C27" t="s">
        <v>2195</v>
      </c>
      <c r="D27" t="s">
        <v>1106</v>
      </c>
      <c r="E27" t="s">
        <v>1192</v>
      </c>
      <c r="F27" t="s">
        <v>106</v>
      </c>
      <c r="G27" s="78">
        <v>-17.399999999999999</v>
      </c>
      <c r="H27" s="78">
        <v>480000</v>
      </c>
      <c r="I27" s="78">
        <v>-297.74880000000002</v>
      </c>
      <c r="J27" s="79">
        <v>0</v>
      </c>
      <c r="K27" s="79">
        <v>-0.98009999999999997</v>
      </c>
      <c r="L27" s="79">
        <v>-2.9999999999999997E-4</v>
      </c>
    </row>
    <row r="28" spans="2:12">
      <c r="B28" t="s">
        <v>2197</v>
      </c>
      <c r="C28" t="s">
        <v>2195</v>
      </c>
      <c r="D28" t="s">
        <v>1106</v>
      </c>
      <c r="E28" t="s">
        <v>1192</v>
      </c>
      <c r="F28" t="s">
        <v>106</v>
      </c>
      <c r="G28" s="78">
        <v>17.41</v>
      </c>
      <c r="H28" s="78">
        <v>2060000</v>
      </c>
      <c r="I28" s="78">
        <v>1278.5729899999999</v>
      </c>
      <c r="J28" s="79">
        <v>0</v>
      </c>
      <c r="K28" s="79">
        <v>4.2085999999999997</v>
      </c>
      <c r="L28" s="79">
        <v>1.4E-3</v>
      </c>
    </row>
    <row r="29" spans="2:12">
      <c r="B29" t="s">
        <v>2198</v>
      </c>
      <c r="C29" t="s">
        <v>2195</v>
      </c>
      <c r="D29" t="s">
        <v>1106</v>
      </c>
      <c r="E29" t="s">
        <v>1192</v>
      </c>
      <c r="F29" t="s">
        <v>106</v>
      </c>
      <c r="G29" s="78">
        <v>-17.41</v>
      </c>
      <c r="H29" s="78">
        <v>697000</v>
      </c>
      <c r="I29" s="78">
        <v>-432.60455050000002</v>
      </c>
      <c r="J29" s="79">
        <v>0</v>
      </c>
      <c r="K29" s="79">
        <v>-1.4239999999999999</v>
      </c>
      <c r="L29" s="79">
        <v>-5.0000000000000001E-4</v>
      </c>
    </row>
    <row r="30" spans="2:12">
      <c r="B30" t="s">
        <v>2199</v>
      </c>
      <c r="C30" t="s">
        <v>2200</v>
      </c>
      <c r="D30" t="s">
        <v>1106</v>
      </c>
      <c r="E30" t="s">
        <v>123</v>
      </c>
      <c r="F30" t="s">
        <v>106</v>
      </c>
      <c r="G30" s="78">
        <v>-2.17</v>
      </c>
      <c r="H30" s="78">
        <v>1000</v>
      </c>
      <c r="I30" s="78">
        <v>-7.7360499999999999E-2</v>
      </c>
      <c r="J30" s="79">
        <v>0</v>
      </c>
      <c r="K30" s="79">
        <v>-2.9999999999999997E-4</v>
      </c>
      <c r="L30" s="79">
        <v>0</v>
      </c>
    </row>
    <row r="31" spans="2:12">
      <c r="B31" t="s">
        <v>2201</v>
      </c>
      <c r="C31" t="s">
        <v>2200</v>
      </c>
      <c r="D31" t="s">
        <v>1106</v>
      </c>
      <c r="E31" t="s">
        <v>123</v>
      </c>
      <c r="F31" t="s">
        <v>106</v>
      </c>
      <c r="G31" s="78">
        <v>-2.2999999999999998</v>
      </c>
      <c r="H31" s="78">
        <v>1500</v>
      </c>
      <c r="I31" s="78">
        <v>-0.1229925</v>
      </c>
      <c r="J31" s="79">
        <v>0</v>
      </c>
      <c r="K31" s="79">
        <v>-4.0000000000000002E-4</v>
      </c>
      <c r="L31" s="79">
        <v>0</v>
      </c>
    </row>
    <row r="32" spans="2:12">
      <c r="B32" t="s">
        <v>2202</v>
      </c>
      <c r="C32" t="s">
        <v>2200</v>
      </c>
      <c r="D32" t="s">
        <v>1106</v>
      </c>
      <c r="E32" t="s">
        <v>123</v>
      </c>
      <c r="F32" t="s">
        <v>106</v>
      </c>
      <c r="G32" s="78">
        <v>-17.16</v>
      </c>
      <c r="H32" s="78">
        <v>500</v>
      </c>
      <c r="I32" s="78">
        <v>-0.30587700000000001</v>
      </c>
      <c r="J32" s="79">
        <v>0</v>
      </c>
      <c r="K32" s="79">
        <v>-1E-3</v>
      </c>
      <c r="L32" s="79">
        <v>0</v>
      </c>
    </row>
    <row r="33" spans="2:12">
      <c r="B33" s="80" t="s">
        <v>2203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217</v>
      </c>
      <c r="C34" t="s">
        <v>217</v>
      </c>
      <c r="D34" s="16"/>
      <c r="E34" t="s">
        <v>217</v>
      </c>
      <c r="F34" t="s">
        <v>217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2193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217</v>
      </c>
      <c r="C36" t="s">
        <v>217</v>
      </c>
      <c r="D36" s="16"/>
      <c r="E36" t="s">
        <v>217</v>
      </c>
      <c r="F36" t="s">
        <v>217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2204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217</v>
      </c>
      <c r="C38" t="s">
        <v>217</v>
      </c>
      <c r="D38" s="16"/>
      <c r="E38" t="s">
        <v>217</v>
      </c>
      <c r="F38" t="s">
        <v>217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1097</v>
      </c>
      <c r="C39" s="16"/>
      <c r="D39" s="16"/>
      <c r="E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217</v>
      </c>
      <c r="C40" t="s">
        <v>217</v>
      </c>
      <c r="D40" s="16"/>
      <c r="E40" t="s">
        <v>217</v>
      </c>
      <c r="F40" t="s">
        <v>217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t="s">
        <v>249</v>
      </c>
      <c r="C41" s="16"/>
      <c r="D41" s="16"/>
      <c r="E41" s="16"/>
    </row>
    <row r="42" spans="2:12">
      <c r="B42" t="s">
        <v>367</v>
      </c>
      <c r="C42" s="16"/>
      <c r="D42" s="16"/>
      <c r="E42" s="16"/>
    </row>
    <row r="43" spans="2:12">
      <c r="B43" t="s">
        <v>368</v>
      </c>
      <c r="C43" s="16"/>
      <c r="D43" s="16"/>
      <c r="E43" s="16"/>
    </row>
    <row r="44" spans="2:12">
      <c r="B44" t="s">
        <v>369</v>
      </c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3">
        <v>43921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3327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3328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4" t="s">
        <v>197</v>
      </c>
      <c r="E4" s="16"/>
      <c r="K4" s="16"/>
      <c r="L4" s="16"/>
      <c r="M4" s="16"/>
      <c r="N4" s="16"/>
      <c r="O4" s="16"/>
      <c r="P4" s="16"/>
    </row>
    <row r="5" spans="1:60">
      <c r="B5" s="75" t="s">
        <v>198</v>
      </c>
      <c r="C5" t="s">
        <v>199</v>
      </c>
    </row>
    <row r="6" spans="1:60" ht="26.25" customHeight="1">
      <c r="B6" s="130" t="s">
        <v>68</v>
      </c>
      <c r="C6" s="131"/>
      <c r="D6" s="131"/>
      <c r="E6" s="131"/>
      <c r="F6" s="131"/>
      <c r="G6" s="131"/>
      <c r="H6" s="131"/>
      <c r="I6" s="131"/>
      <c r="J6" s="131"/>
      <c r="K6" s="132"/>
      <c r="BD6" s="16" t="s">
        <v>100</v>
      </c>
      <c r="BF6" s="16" t="s">
        <v>101</v>
      </c>
      <c r="BH6" s="19" t="s">
        <v>102</v>
      </c>
    </row>
    <row r="7" spans="1:60" ht="26.25" customHeight="1">
      <c r="B7" s="130" t="s">
        <v>103</v>
      </c>
      <c r="C7" s="131"/>
      <c r="D7" s="131"/>
      <c r="E7" s="131"/>
      <c r="F7" s="131"/>
      <c r="G7" s="131"/>
      <c r="H7" s="131"/>
      <c r="I7" s="131"/>
      <c r="J7" s="131"/>
      <c r="K7" s="132"/>
      <c r="BD7" s="19" t="s">
        <v>104</v>
      </c>
      <c r="BF7" s="16" t="s">
        <v>105</v>
      </c>
      <c r="BH7" s="19" t="s">
        <v>106</v>
      </c>
    </row>
    <row r="8" spans="1:60" s="19" customFormat="1" ht="78.75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337.24</v>
      </c>
      <c r="H11" s="25"/>
      <c r="I11" s="76">
        <v>-4590.5230520161458</v>
      </c>
      <c r="J11" s="77">
        <v>1</v>
      </c>
      <c r="K11" s="77">
        <v>-4.8999999999999998E-3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247</v>
      </c>
      <c r="C14" s="19"/>
      <c r="D14" s="19"/>
      <c r="E14" s="19"/>
      <c r="F14" s="19"/>
      <c r="G14" s="82">
        <v>337.24</v>
      </c>
      <c r="H14" s="19"/>
      <c r="I14" s="82">
        <v>-4590.5230520161458</v>
      </c>
      <c r="J14" s="81">
        <v>1</v>
      </c>
      <c r="K14" s="81">
        <v>-4.8999999999999998E-3</v>
      </c>
      <c r="BF14" s="16" t="s">
        <v>126</v>
      </c>
    </row>
    <row r="15" spans="1:60">
      <c r="B15" t="s">
        <v>2205</v>
      </c>
      <c r="C15" t="s">
        <v>2206</v>
      </c>
      <c r="D15" t="s">
        <v>123</v>
      </c>
      <c r="E15" t="s">
        <v>123</v>
      </c>
      <c r="F15" t="s">
        <v>110</v>
      </c>
      <c r="G15" s="78">
        <v>38.18</v>
      </c>
      <c r="H15" s="78">
        <v>189309.85100000032</v>
      </c>
      <c r="I15" s="78">
        <v>281.907837886354</v>
      </c>
      <c r="J15" s="79">
        <v>-6.1400000000000003E-2</v>
      </c>
      <c r="K15" s="79">
        <v>2.9999999999999997E-4</v>
      </c>
      <c r="BF15" s="16" t="s">
        <v>127</v>
      </c>
    </row>
    <row r="16" spans="1:60">
      <c r="B16" t="s">
        <v>2207</v>
      </c>
      <c r="C16" t="s">
        <v>2208</v>
      </c>
      <c r="D16" t="s">
        <v>123</v>
      </c>
      <c r="E16" t="s">
        <v>123</v>
      </c>
      <c r="F16" t="s">
        <v>106</v>
      </c>
      <c r="G16" s="78">
        <v>129.63</v>
      </c>
      <c r="H16" s="78">
        <v>-1220215</v>
      </c>
      <c r="I16" s="78">
        <v>-5638.9911715424996</v>
      </c>
      <c r="J16" s="79">
        <v>1.2283999999999999</v>
      </c>
      <c r="K16" s="79">
        <v>-6.0000000000000001E-3</v>
      </c>
      <c r="BF16" s="16" t="s">
        <v>128</v>
      </c>
    </row>
    <row r="17" spans="2:58">
      <c r="B17" t="s">
        <v>2209</v>
      </c>
      <c r="C17" t="s">
        <v>2210</v>
      </c>
      <c r="D17" t="s">
        <v>123</v>
      </c>
      <c r="E17" t="s">
        <v>123</v>
      </c>
      <c r="F17" t="s">
        <v>110</v>
      </c>
      <c r="G17" s="78">
        <v>169.43</v>
      </c>
      <c r="H17" s="78">
        <v>116000</v>
      </c>
      <c r="I17" s="78">
        <v>766.56028163999997</v>
      </c>
      <c r="J17" s="79">
        <v>-0.16700000000000001</v>
      </c>
      <c r="K17" s="79">
        <v>8.0000000000000004E-4</v>
      </c>
      <c r="BF17" s="16" t="s">
        <v>129</v>
      </c>
    </row>
    <row r="18" spans="2:58">
      <c r="B18" t="s">
        <v>249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367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368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369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>
        <v>43921</v>
      </c>
    </row>
    <row r="2" spans="2:81">
      <c r="B2" s="2" t="s">
        <v>1</v>
      </c>
      <c r="C2" s="12" t="s">
        <v>3327</v>
      </c>
    </row>
    <row r="3" spans="2:81">
      <c r="B3" s="2" t="s">
        <v>2</v>
      </c>
      <c r="C3" s="26" t="s">
        <v>3328</v>
      </c>
    </row>
    <row r="4" spans="2:8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30" t="s">
        <v>68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81" ht="26.25" customHeight="1">
      <c r="B7" s="130" t="s">
        <v>133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2:81" s="19" customFormat="1" ht="78.75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3.34</v>
      </c>
      <c r="I11" s="7"/>
      <c r="J11" s="7"/>
      <c r="K11" s="77">
        <v>1.5299999999999999E-2</v>
      </c>
      <c r="L11" s="76">
        <v>4310342.12</v>
      </c>
      <c r="M11" s="7"/>
      <c r="N11" s="76">
        <v>4188.1595159119997</v>
      </c>
      <c r="O11" s="7"/>
      <c r="P11" s="77">
        <v>1</v>
      </c>
      <c r="Q11" s="77">
        <v>4.4000000000000003E-3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3.34</v>
      </c>
      <c r="K12" s="81">
        <v>1.5299999999999999E-2</v>
      </c>
      <c r="L12" s="82">
        <v>4310342.12</v>
      </c>
      <c r="N12" s="82">
        <v>4188.1595159119997</v>
      </c>
      <c r="P12" s="81">
        <v>1</v>
      </c>
      <c r="Q12" s="81">
        <v>4.4000000000000003E-3</v>
      </c>
    </row>
    <row r="13" spans="2:81">
      <c r="B13" s="80" t="s">
        <v>2211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2212</v>
      </c>
      <c r="H15" s="82">
        <v>3.34</v>
      </c>
      <c r="K15" s="81">
        <v>1.5299999999999999E-2</v>
      </c>
      <c r="L15" s="82">
        <v>4310342.12</v>
      </c>
      <c r="N15" s="82">
        <v>4188.1595159119997</v>
      </c>
      <c r="P15" s="81">
        <v>1</v>
      </c>
      <c r="Q15" s="81">
        <v>4.4000000000000003E-3</v>
      </c>
    </row>
    <row r="16" spans="2:81">
      <c r="B16" t="s">
        <v>2213</v>
      </c>
      <c r="C16" t="s">
        <v>2214</v>
      </c>
      <c r="D16" t="s">
        <v>2215</v>
      </c>
      <c r="E16" t="s">
        <v>210</v>
      </c>
      <c r="F16" t="s">
        <v>211</v>
      </c>
      <c r="G16" t="s">
        <v>2216</v>
      </c>
      <c r="H16" s="78">
        <v>2.57</v>
      </c>
      <c r="I16" t="s">
        <v>102</v>
      </c>
      <c r="J16" s="79">
        <v>6.1999999999999998E-3</v>
      </c>
      <c r="K16" s="79">
        <v>1.6E-2</v>
      </c>
      <c r="L16" s="78">
        <v>3212349.12</v>
      </c>
      <c r="M16" s="78">
        <v>98.76</v>
      </c>
      <c r="N16" s="78">
        <v>3172.5159909119998</v>
      </c>
      <c r="O16" s="79">
        <v>5.9999999999999995E-4</v>
      </c>
      <c r="P16" s="79">
        <v>0.75749999999999995</v>
      </c>
      <c r="Q16" s="79">
        <v>3.3999999999999998E-3</v>
      </c>
    </row>
    <row r="17" spans="2:17">
      <c r="B17" t="s">
        <v>2217</v>
      </c>
      <c r="C17" t="s">
        <v>2218</v>
      </c>
      <c r="D17" t="s">
        <v>2219</v>
      </c>
      <c r="E17" t="s">
        <v>210</v>
      </c>
      <c r="F17" t="s">
        <v>211</v>
      </c>
      <c r="G17" t="s">
        <v>295</v>
      </c>
      <c r="H17" s="78">
        <v>5.73</v>
      </c>
      <c r="I17" t="s">
        <v>102</v>
      </c>
      <c r="J17" s="79">
        <v>5.0000000000000001E-3</v>
      </c>
      <c r="K17" s="79">
        <v>1.32E-2</v>
      </c>
      <c r="L17" s="78">
        <v>1097993</v>
      </c>
      <c r="M17" s="78">
        <v>92.5</v>
      </c>
      <c r="N17" s="78">
        <v>1015.643525</v>
      </c>
      <c r="O17" s="79">
        <v>1.4E-3</v>
      </c>
      <c r="P17" s="79">
        <v>0.24249999999999999</v>
      </c>
      <c r="Q17" s="79">
        <v>1.1000000000000001E-3</v>
      </c>
    </row>
    <row r="18" spans="2:17">
      <c r="B18" s="80" t="s">
        <v>2220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2221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217</v>
      </c>
      <c r="C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2222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217</v>
      </c>
      <c r="C22" t="s">
        <v>217</v>
      </c>
      <c r="E22" t="s">
        <v>217</v>
      </c>
      <c r="H22" s="78">
        <v>0</v>
      </c>
      <c r="I22" t="s">
        <v>217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2223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217</v>
      </c>
      <c r="C24" t="s">
        <v>217</v>
      </c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2224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217</v>
      </c>
      <c r="C26" t="s">
        <v>217</v>
      </c>
      <c r="E26" t="s">
        <v>217</v>
      </c>
      <c r="H26" s="78">
        <v>0</v>
      </c>
      <c r="I26" t="s">
        <v>217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247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2211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217</v>
      </c>
      <c r="C29" t="s">
        <v>217</v>
      </c>
      <c r="E29" t="s">
        <v>217</v>
      </c>
      <c r="H29" s="78">
        <v>0</v>
      </c>
      <c r="I29" t="s">
        <v>217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2212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217</v>
      </c>
      <c r="C31" t="s">
        <v>217</v>
      </c>
      <c r="E31" t="s">
        <v>217</v>
      </c>
      <c r="H31" s="78">
        <v>0</v>
      </c>
      <c r="I31" t="s">
        <v>217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2220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2221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217</v>
      </c>
      <c r="C34" t="s">
        <v>217</v>
      </c>
      <c r="E34" t="s">
        <v>217</v>
      </c>
      <c r="H34" s="78">
        <v>0</v>
      </c>
      <c r="I34" t="s">
        <v>217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2222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217</v>
      </c>
      <c r="C36" t="s">
        <v>217</v>
      </c>
      <c r="E36" t="s">
        <v>217</v>
      </c>
      <c r="H36" s="78">
        <v>0</v>
      </c>
      <c r="I36" t="s">
        <v>217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2223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217</v>
      </c>
      <c r="C38" t="s">
        <v>217</v>
      </c>
      <c r="E38" t="s">
        <v>217</v>
      </c>
      <c r="H38" s="78">
        <v>0</v>
      </c>
      <c r="I38" t="s">
        <v>217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2224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217</v>
      </c>
      <c r="C40" t="s">
        <v>217</v>
      </c>
      <c r="E40" t="s">
        <v>217</v>
      </c>
      <c r="H40" s="78">
        <v>0</v>
      </c>
      <c r="I40" t="s">
        <v>217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249</v>
      </c>
    </row>
    <row r="42" spans="2:17">
      <c r="B42" t="s">
        <v>367</v>
      </c>
    </row>
    <row r="43" spans="2:17">
      <c r="B43" t="s">
        <v>368</v>
      </c>
    </row>
    <row r="44" spans="2:17">
      <c r="B44" t="s">
        <v>369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>
        <v>43921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3327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3328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4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75" t="s">
        <v>198</v>
      </c>
      <c r="C5" t="s">
        <v>199</v>
      </c>
    </row>
    <row r="6" spans="2:72" ht="26.25" customHeight="1">
      <c r="B6" s="130" t="s">
        <v>136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72" ht="26.25" customHeight="1">
      <c r="B7" s="130" t="s">
        <v>69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2"/>
    </row>
    <row r="8" spans="2:72" s="19" customFormat="1" ht="78.75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2225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2226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2227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2228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1097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362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2229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367</v>
      </c>
    </row>
    <row r="29" spans="2:16">
      <c r="B29" t="s">
        <v>368</v>
      </c>
    </row>
    <row r="30" spans="2:16">
      <c r="B30" t="s">
        <v>369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>
        <v>43921</v>
      </c>
      <c r="E1" s="16"/>
      <c r="F1" s="16"/>
    </row>
    <row r="2" spans="2:65">
      <c r="B2" s="2" t="s">
        <v>1</v>
      </c>
      <c r="C2" s="12" t="s">
        <v>3327</v>
      </c>
      <c r="E2" s="16"/>
      <c r="F2" s="16"/>
    </row>
    <row r="3" spans="2:65">
      <c r="B3" s="2" t="s">
        <v>2</v>
      </c>
      <c r="C3" s="26" t="s">
        <v>3328</v>
      </c>
      <c r="E3" s="16"/>
      <c r="F3" s="16"/>
    </row>
    <row r="4" spans="2:65">
      <c r="B4" s="2" t="s">
        <v>3</v>
      </c>
      <c r="C4" s="84" t="s">
        <v>197</v>
      </c>
      <c r="E4" s="16"/>
      <c r="F4" s="16"/>
    </row>
    <row r="5" spans="2:65">
      <c r="B5" s="75" t="s">
        <v>198</v>
      </c>
      <c r="C5" t="s">
        <v>199</v>
      </c>
    </row>
    <row r="6" spans="2:65" ht="26.25" customHeight="1">
      <c r="B6" s="130" t="s">
        <v>136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65" ht="26.25" customHeight="1">
      <c r="B7" s="130" t="s">
        <v>82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</row>
    <row r="8" spans="2:65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2230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2231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372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1097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2232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2233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249</v>
      </c>
      <c r="D26" s="16"/>
      <c r="E26" s="16"/>
      <c r="F26" s="16"/>
    </row>
    <row r="27" spans="2:19">
      <c r="B27" t="s">
        <v>367</v>
      </c>
      <c r="D27" s="16"/>
      <c r="E27" s="16"/>
      <c r="F27" s="16"/>
    </row>
    <row r="28" spans="2:19">
      <c r="B28" t="s">
        <v>368</v>
      </c>
      <c r="D28" s="16"/>
      <c r="E28" s="16"/>
      <c r="F28" s="16"/>
    </row>
    <row r="29" spans="2:19">
      <c r="B29" t="s">
        <v>369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>
        <v>43921</v>
      </c>
      <c r="E1" s="16"/>
    </row>
    <row r="2" spans="2:81">
      <c r="B2" s="2" t="s">
        <v>1</v>
      </c>
      <c r="C2" s="12" t="s">
        <v>3327</v>
      </c>
      <c r="E2" s="16"/>
    </row>
    <row r="3" spans="2:81">
      <c r="B3" s="2" t="s">
        <v>2</v>
      </c>
      <c r="C3" s="26" t="s">
        <v>3328</v>
      </c>
      <c r="E3" s="16"/>
    </row>
    <row r="4" spans="2:81">
      <c r="B4" s="2" t="s">
        <v>3</v>
      </c>
      <c r="C4" s="84" t="s">
        <v>197</v>
      </c>
      <c r="E4" s="16"/>
    </row>
    <row r="5" spans="2:81">
      <c r="B5" s="75" t="s">
        <v>198</v>
      </c>
      <c r="C5" t="s">
        <v>199</v>
      </c>
    </row>
    <row r="6" spans="2:81" ht="26.25" customHeight="1">
      <c r="B6" s="130" t="s">
        <v>136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81" ht="26.25" customHeight="1">
      <c r="B7" s="130" t="s">
        <v>89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</row>
    <row r="8" spans="2:81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5.88</v>
      </c>
      <c r="K11" s="7"/>
      <c r="L11" s="7"/>
      <c r="M11" s="77">
        <v>3.1E-2</v>
      </c>
      <c r="N11" s="76">
        <v>19621527.350000001</v>
      </c>
      <c r="O11" s="7"/>
      <c r="P11" s="76">
        <v>25235.045962352677</v>
      </c>
      <c r="Q11" s="7"/>
      <c r="R11" s="77">
        <v>1</v>
      </c>
      <c r="S11" s="77">
        <v>2.6700000000000002E-2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5.66</v>
      </c>
      <c r="M12" s="81">
        <v>2.1399999999999999E-2</v>
      </c>
      <c r="N12" s="82">
        <v>18778527.350000001</v>
      </c>
      <c r="P12" s="82">
        <v>23142.909749517476</v>
      </c>
      <c r="R12" s="81">
        <v>0.91710000000000003</v>
      </c>
      <c r="S12" s="81">
        <v>2.4500000000000001E-2</v>
      </c>
    </row>
    <row r="13" spans="2:81">
      <c r="B13" s="80" t="s">
        <v>2230</v>
      </c>
      <c r="C13" s="16"/>
      <c r="D13" s="16"/>
      <c r="E13" s="16"/>
      <c r="J13" s="82">
        <v>6.56</v>
      </c>
      <c r="M13" s="81">
        <v>1.78E-2</v>
      </c>
      <c r="N13" s="82">
        <v>12219181.439999999</v>
      </c>
      <c r="P13" s="82">
        <v>15337.731995793005</v>
      </c>
      <c r="R13" s="81">
        <v>0.60780000000000001</v>
      </c>
      <c r="S13" s="81">
        <v>1.6199999999999999E-2</v>
      </c>
    </row>
    <row r="14" spans="2:81">
      <c r="B14" t="s">
        <v>2234</v>
      </c>
      <c r="C14" t="s">
        <v>2235</v>
      </c>
      <c r="D14" t="s">
        <v>123</v>
      </c>
      <c r="E14" t="s">
        <v>421</v>
      </c>
      <c r="F14" t="s">
        <v>127</v>
      </c>
      <c r="G14" t="s">
        <v>210</v>
      </c>
      <c r="H14" t="s">
        <v>211</v>
      </c>
      <c r="I14" t="s">
        <v>258</v>
      </c>
      <c r="J14" s="78">
        <v>7.57</v>
      </c>
      <c r="K14" t="s">
        <v>102</v>
      </c>
      <c r="L14" s="79">
        <v>4.9000000000000002E-2</v>
      </c>
      <c r="M14" s="79">
        <v>1.55E-2</v>
      </c>
      <c r="N14" s="78">
        <v>957016</v>
      </c>
      <c r="O14" s="78">
        <v>154.69999999999999</v>
      </c>
      <c r="P14" s="78">
        <v>1480.5037520000001</v>
      </c>
      <c r="Q14" s="79">
        <v>5.0000000000000001E-4</v>
      </c>
      <c r="R14" s="79">
        <v>5.8700000000000002E-2</v>
      </c>
      <c r="S14" s="79">
        <v>1.6000000000000001E-3</v>
      </c>
    </row>
    <row r="15" spans="2:81">
      <c r="B15" t="s">
        <v>2236</v>
      </c>
      <c r="C15" t="s">
        <v>2237</v>
      </c>
      <c r="D15" t="s">
        <v>123</v>
      </c>
      <c r="E15" t="s">
        <v>421</v>
      </c>
      <c r="F15" t="s">
        <v>127</v>
      </c>
      <c r="G15" t="s">
        <v>210</v>
      </c>
      <c r="H15" t="s">
        <v>211</v>
      </c>
      <c r="I15" t="s">
        <v>2238</v>
      </c>
      <c r="J15" s="78">
        <v>11.19</v>
      </c>
      <c r="K15" t="s">
        <v>102</v>
      </c>
      <c r="L15" s="79">
        <v>4.1000000000000002E-2</v>
      </c>
      <c r="M15" s="79">
        <v>2.06E-2</v>
      </c>
      <c r="N15" s="78">
        <v>4471658.9800000004</v>
      </c>
      <c r="O15" s="78">
        <v>131.69</v>
      </c>
      <c r="P15" s="78">
        <v>5888.7277107620002</v>
      </c>
      <c r="Q15" s="79">
        <v>1.1000000000000001E-3</v>
      </c>
      <c r="R15" s="79">
        <v>0.2334</v>
      </c>
      <c r="S15" s="79">
        <v>6.1999999999999998E-3</v>
      </c>
    </row>
    <row r="16" spans="2:81">
      <c r="B16" t="s">
        <v>2239</v>
      </c>
      <c r="C16" t="s">
        <v>2240</v>
      </c>
      <c r="D16" t="s">
        <v>123</v>
      </c>
      <c r="E16" t="s">
        <v>2241</v>
      </c>
      <c r="F16" t="s">
        <v>127</v>
      </c>
      <c r="G16" t="s">
        <v>210</v>
      </c>
      <c r="H16" t="s">
        <v>211</v>
      </c>
      <c r="I16" t="s">
        <v>258</v>
      </c>
      <c r="J16" s="78">
        <v>0.74</v>
      </c>
      <c r="K16" t="s">
        <v>102</v>
      </c>
      <c r="L16" s="79">
        <v>0.05</v>
      </c>
      <c r="M16" s="79">
        <v>1.6799999999999999E-2</v>
      </c>
      <c r="N16" s="78">
        <v>14970.47</v>
      </c>
      <c r="O16" s="78">
        <v>121.91</v>
      </c>
      <c r="P16" s="78">
        <v>18.250499977</v>
      </c>
      <c r="Q16" s="79">
        <v>1.6000000000000001E-3</v>
      </c>
      <c r="R16" s="79">
        <v>6.9999999999999999E-4</v>
      </c>
      <c r="S16" s="79">
        <v>0</v>
      </c>
    </row>
    <row r="17" spans="2:19">
      <c r="B17" t="s">
        <v>2242</v>
      </c>
      <c r="C17" t="s">
        <v>2243</v>
      </c>
      <c r="D17" t="s">
        <v>123</v>
      </c>
      <c r="E17" t="s">
        <v>2244</v>
      </c>
      <c r="F17" t="s">
        <v>565</v>
      </c>
      <c r="G17" t="s">
        <v>399</v>
      </c>
      <c r="H17" t="s">
        <v>150</v>
      </c>
      <c r="I17" t="s">
        <v>2245</v>
      </c>
      <c r="J17" s="78">
        <v>6.9</v>
      </c>
      <c r="K17" t="s">
        <v>102</v>
      </c>
      <c r="L17" s="79">
        <v>2.1399999999999999E-2</v>
      </c>
      <c r="M17" s="79">
        <v>1.3899999999999999E-2</v>
      </c>
      <c r="N17" s="78">
        <v>1242000</v>
      </c>
      <c r="O17" s="78">
        <v>106.92</v>
      </c>
      <c r="P17" s="78">
        <v>1327.9464</v>
      </c>
      <c r="Q17" s="79">
        <v>4.7999999999999996E-3</v>
      </c>
      <c r="R17" s="79">
        <v>5.2600000000000001E-2</v>
      </c>
      <c r="S17" s="79">
        <v>1.4E-3</v>
      </c>
    </row>
    <row r="18" spans="2:19">
      <c r="B18" t="s">
        <v>2246</v>
      </c>
      <c r="C18" t="s">
        <v>2247</v>
      </c>
      <c r="D18" t="s">
        <v>123</v>
      </c>
      <c r="E18" t="s">
        <v>467</v>
      </c>
      <c r="F18" t="s">
        <v>127</v>
      </c>
      <c r="G18" t="s">
        <v>441</v>
      </c>
      <c r="H18" t="s">
        <v>211</v>
      </c>
      <c r="I18" t="s">
        <v>258</v>
      </c>
      <c r="J18" s="78">
        <v>3.52</v>
      </c>
      <c r="K18" t="s">
        <v>102</v>
      </c>
      <c r="L18" s="79">
        <v>5.6000000000000001E-2</v>
      </c>
      <c r="M18" s="79">
        <v>0.01</v>
      </c>
      <c r="N18" s="78">
        <v>371746.33</v>
      </c>
      <c r="O18" s="78">
        <v>143.28</v>
      </c>
      <c r="P18" s="78">
        <v>532.63814162400001</v>
      </c>
      <c r="Q18" s="79">
        <v>5.0000000000000001E-4</v>
      </c>
      <c r="R18" s="79">
        <v>2.1100000000000001E-2</v>
      </c>
      <c r="S18" s="79">
        <v>5.9999999999999995E-4</v>
      </c>
    </row>
    <row r="19" spans="2:19">
      <c r="B19" t="s">
        <v>2248</v>
      </c>
      <c r="C19" t="s">
        <v>2249</v>
      </c>
      <c r="D19" t="s">
        <v>123</v>
      </c>
      <c r="E19" t="s">
        <v>2250</v>
      </c>
      <c r="F19" t="s">
        <v>127</v>
      </c>
      <c r="G19" t="s">
        <v>490</v>
      </c>
      <c r="H19" t="s">
        <v>211</v>
      </c>
      <c r="I19" t="s">
        <v>258</v>
      </c>
      <c r="J19" s="78">
        <v>0.25</v>
      </c>
      <c r="K19" t="s">
        <v>102</v>
      </c>
      <c r="L19" s="79">
        <v>4.9500000000000002E-2</v>
      </c>
      <c r="M19" s="79">
        <v>1.72E-2</v>
      </c>
      <c r="N19" s="78">
        <v>5333.17</v>
      </c>
      <c r="O19" s="78">
        <v>124.57</v>
      </c>
      <c r="P19" s="78">
        <v>6.643529869</v>
      </c>
      <c r="Q19" s="79">
        <v>1E-4</v>
      </c>
      <c r="R19" s="79">
        <v>2.9999999999999997E-4</v>
      </c>
      <c r="S19" s="79">
        <v>0</v>
      </c>
    </row>
    <row r="20" spans="2:19">
      <c r="B20" t="s">
        <v>2251</v>
      </c>
      <c r="C20" t="s">
        <v>2252</v>
      </c>
      <c r="D20" t="s">
        <v>123</v>
      </c>
      <c r="E20" t="s">
        <v>564</v>
      </c>
      <c r="F20" t="s">
        <v>565</v>
      </c>
      <c r="G20" t="s">
        <v>566</v>
      </c>
      <c r="H20" t="s">
        <v>150</v>
      </c>
      <c r="I20" t="s">
        <v>2253</v>
      </c>
      <c r="J20" s="78">
        <v>1.5</v>
      </c>
      <c r="K20" t="s">
        <v>102</v>
      </c>
      <c r="L20" s="79">
        <v>0.06</v>
      </c>
      <c r="M20" s="79">
        <v>1.84E-2</v>
      </c>
      <c r="N20" s="78">
        <v>1947300</v>
      </c>
      <c r="O20" s="78">
        <v>113.55</v>
      </c>
      <c r="P20" s="78">
        <v>2211.15915</v>
      </c>
      <c r="Q20" s="79">
        <v>5.0000000000000001E-4</v>
      </c>
      <c r="R20" s="79">
        <v>8.7599999999999997E-2</v>
      </c>
      <c r="S20" s="79">
        <v>2.3E-3</v>
      </c>
    </row>
    <row r="21" spans="2:19">
      <c r="B21" t="s">
        <v>2254</v>
      </c>
      <c r="C21" t="s">
        <v>2255</v>
      </c>
      <c r="D21" t="s">
        <v>123</v>
      </c>
      <c r="E21" t="s">
        <v>1382</v>
      </c>
      <c r="F21" t="s">
        <v>378</v>
      </c>
      <c r="G21" t="s">
        <v>600</v>
      </c>
      <c r="H21" t="s">
        <v>211</v>
      </c>
      <c r="I21" t="s">
        <v>258</v>
      </c>
      <c r="J21" s="78">
        <v>2.42</v>
      </c>
      <c r="K21" t="s">
        <v>102</v>
      </c>
      <c r="L21" s="79">
        <v>5.7500000000000002E-2</v>
      </c>
      <c r="M21" s="79">
        <v>1.0699999999999999E-2</v>
      </c>
      <c r="N21" s="78">
        <v>2777924</v>
      </c>
      <c r="O21" s="78">
        <v>133.43</v>
      </c>
      <c r="P21" s="78">
        <v>3706.5839931999999</v>
      </c>
      <c r="Q21" s="79">
        <v>2.0999999999999999E-3</v>
      </c>
      <c r="R21" s="79">
        <v>0.1469</v>
      </c>
      <c r="S21" s="79">
        <v>3.8999999999999998E-3</v>
      </c>
    </row>
    <row r="22" spans="2:19">
      <c r="B22" t="s">
        <v>2256</v>
      </c>
      <c r="C22" t="s">
        <v>2257</v>
      </c>
      <c r="D22" t="s">
        <v>123</v>
      </c>
      <c r="E22" t="s">
        <v>2258</v>
      </c>
      <c r="F22" t="s">
        <v>770</v>
      </c>
      <c r="G22" t="s">
        <v>805</v>
      </c>
      <c r="H22" t="s">
        <v>211</v>
      </c>
      <c r="I22" t="s">
        <v>2259</v>
      </c>
      <c r="J22" s="78">
        <v>0.49</v>
      </c>
      <c r="K22" t="s">
        <v>102</v>
      </c>
      <c r="L22" s="79">
        <v>6.7000000000000004E-2</v>
      </c>
      <c r="M22" s="79">
        <v>5.8400000000000001E-2</v>
      </c>
      <c r="N22" s="78">
        <v>42622.52</v>
      </c>
      <c r="O22" s="78">
        <v>126.8</v>
      </c>
      <c r="P22" s="78">
        <v>54.045355360000002</v>
      </c>
      <c r="Q22" s="79">
        <v>1.1000000000000001E-3</v>
      </c>
      <c r="R22" s="79">
        <v>2.0999999999999999E-3</v>
      </c>
      <c r="S22" s="79">
        <v>1E-4</v>
      </c>
    </row>
    <row r="23" spans="2:19">
      <c r="B23" t="s">
        <v>2260</v>
      </c>
      <c r="C23" t="s">
        <v>2261</v>
      </c>
      <c r="D23" t="s">
        <v>123</v>
      </c>
      <c r="E23" t="s">
        <v>2258</v>
      </c>
      <c r="F23" t="s">
        <v>770</v>
      </c>
      <c r="G23" t="s">
        <v>805</v>
      </c>
      <c r="H23" t="s">
        <v>211</v>
      </c>
      <c r="I23" t="s">
        <v>953</v>
      </c>
      <c r="J23" s="78">
        <v>0.62</v>
      </c>
      <c r="K23" t="s">
        <v>102</v>
      </c>
      <c r="L23" s="79">
        <v>6.7000000000000004E-2</v>
      </c>
      <c r="M23" s="79">
        <v>5.8299999999999998E-2</v>
      </c>
      <c r="N23" s="78">
        <v>20769.75</v>
      </c>
      <c r="O23" s="78">
        <v>126.24</v>
      </c>
      <c r="P23" s="78">
        <v>26.219732400000002</v>
      </c>
      <c r="Q23" s="79">
        <v>8.9999999999999998E-4</v>
      </c>
      <c r="R23" s="79">
        <v>1E-3</v>
      </c>
      <c r="S23" s="79">
        <v>0</v>
      </c>
    </row>
    <row r="24" spans="2:19">
      <c r="B24" t="s">
        <v>2262</v>
      </c>
      <c r="C24" t="s">
        <v>2263</v>
      </c>
      <c r="D24" t="s">
        <v>123</v>
      </c>
      <c r="E24" t="s">
        <v>2264</v>
      </c>
      <c r="F24" t="s">
        <v>112</v>
      </c>
      <c r="G24" t="s">
        <v>217</v>
      </c>
      <c r="H24" t="s">
        <v>218</v>
      </c>
      <c r="I24" t="s">
        <v>2265</v>
      </c>
      <c r="J24" s="78">
        <v>1.64</v>
      </c>
      <c r="K24" t="s">
        <v>102</v>
      </c>
      <c r="L24" s="79">
        <v>5.6000000000000001E-2</v>
      </c>
      <c r="M24" s="79">
        <v>0.27</v>
      </c>
      <c r="N24" s="78">
        <v>305055.98</v>
      </c>
      <c r="O24" s="78">
        <v>24.212361999999999</v>
      </c>
      <c r="P24" s="78">
        <v>73.861258180247603</v>
      </c>
      <c r="Q24" s="79">
        <v>5.0000000000000001E-4</v>
      </c>
      <c r="R24" s="79">
        <v>2.8999999999999998E-3</v>
      </c>
      <c r="S24" s="79">
        <v>1E-4</v>
      </c>
    </row>
    <row r="25" spans="2:19">
      <c r="B25" t="s">
        <v>2266</v>
      </c>
      <c r="C25" t="s">
        <v>2267</v>
      </c>
      <c r="D25" t="s">
        <v>123</v>
      </c>
      <c r="E25" t="s">
        <v>2268</v>
      </c>
      <c r="F25" t="s">
        <v>378</v>
      </c>
      <c r="G25" t="s">
        <v>217</v>
      </c>
      <c r="H25" t="s">
        <v>218</v>
      </c>
      <c r="I25" t="s">
        <v>258</v>
      </c>
      <c r="J25" s="78">
        <v>2.34</v>
      </c>
      <c r="K25" t="s">
        <v>102</v>
      </c>
      <c r="L25" s="79">
        <v>0.04</v>
      </c>
      <c r="M25" s="79">
        <v>2.5999999999999999E-2</v>
      </c>
      <c r="N25" s="78">
        <v>202.27</v>
      </c>
      <c r="O25" s="78">
        <v>99.188051000000002</v>
      </c>
      <c r="P25" s="78">
        <v>0.20062767075769999</v>
      </c>
      <c r="Q25" s="79">
        <v>0</v>
      </c>
      <c r="R25" s="79">
        <v>0</v>
      </c>
      <c r="S25" s="79">
        <v>0</v>
      </c>
    </row>
    <row r="26" spans="2:19">
      <c r="B26" t="s">
        <v>2269</v>
      </c>
      <c r="C26" t="s">
        <v>2270</v>
      </c>
      <c r="D26" t="s">
        <v>123</v>
      </c>
      <c r="E26" t="s">
        <v>826</v>
      </c>
      <c r="F26" t="s">
        <v>112</v>
      </c>
      <c r="G26" t="s">
        <v>217</v>
      </c>
      <c r="H26" t="s">
        <v>218</v>
      </c>
      <c r="I26" t="s">
        <v>2271</v>
      </c>
      <c r="J26" s="78">
        <v>0.06</v>
      </c>
      <c r="K26" t="s">
        <v>102</v>
      </c>
      <c r="L26" s="79">
        <v>4.9000000000000002E-2</v>
      </c>
      <c r="M26" s="79">
        <v>-1.3599999999999999E-2</v>
      </c>
      <c r="N26" s="78">
        <v>62581.97</v>
      </c>
      <c r="O26" s="78">
        <v>17.5</v>
      </c>
      <c r="P26" s="78">
        <v>10.951844749999999</v>
      </c>
      <c r="Q26" s="79">
        <v>0</v>
      </c>
      <c r="R26" s="79">
        <v>4.0000000000000002E-4</v>
      </c>
      <c r="S26" s="79">
        <v>0</v>
      </c>
    </row>
    <row r="27" spans="2:19">
      <c r="B27" s="80" t="s">
        <v>2231</v>
      </c>
      <c r="C27" s="16"/>
      <c r="D27" s="16"/>
      <c r="E27" s="16"/>
      <c r="J27" s="82">
        <v>3.99</v>
      </c>
      <c r="M27" s="81">
        <v>2.7699999999999999E-2</v>
      </c>
      <c r="N27" s="82">
        <v>6484194.7999999998</v>
      </c>
      <c r="P27" s="82">
        <v>7545.8953449430001</v>
      </c>
      <c r="R27" s="81">
        <v>0.29899999999999999</v>
      </c>
      <c r="S27" s="81">
        <v>8.0000000000000002E-3</v>
      </c>
    </row>
    <row r="28" spans="2:19">
      <c r="B28" t="s">
        <v>2272</v>
      </c>
      <c r="C28" t="s">
        <v>2273</v>
      </c>
      <c r="D28" t="s">
        <v>123</v>
      </c>
      <c r="E28" t="s">
        <v>2244</v>
      </c>
      <c r="F28" t="s">
        <v>565</v>
      </c>
      <c r="G28" t="s">
        <v>399</v>
      </c>
      <c r="H28" t="s">
        <v>150</v>
      </c>
      <c r="I28" t="s">
        <v>2245</v>
      </c>
      <c r="J28" s="78">
        <v>3.32</v>
      </c>
      <c r="K28" t="s">
        <v>102</v>
      </c>
      <c r="L28" s="79">
        <v>2.5000000000000001E-2</v>
      </c>
      <c r="M28" s="79">
        <v>1.7000000000000001E-2</v>
      </c>
      <c r="N28" s="78">
        <v>1656311.47</v>
      </c>
      <c r="O28" s="78">
        <v>102.78</v>
      </c>
      <c r="P28" s="78">
        <v>1702.3569288660001</v>
      </c>
      <c r="Q28" s="79">
        <v>2.7000000000000001E-3</v>
      </c>
      <c r="R28" s="79">
        <v>6.7500000000000004E-2</v>
      </c>
      <c r="S28" s="79">
        <v>1.8E-3</v>
      </c>
    </row>
    <row r="29" spans="2:19">
      <c r="B29" t="s">
        <v>2274</v>
      </c>
      <c r="C29" t="s">
        <v>2275</v>
      </c>
      <c r="D29" t="s">
        <v>123</v>
      </c>
      <c r="E29" t="s">
        <v>2244</v>
      </c>
      <c r="F29" t="s">
        <v>1583</v>
      </c>
      <c r="G29" t="s">
        <v>210</v>
      </c>
      <c r="H29" t="s">
        <v>211</v>
      </c>
      <c r="I29" t="s">
        <v>2245</v>
      </c>
      <c r="J29" s="78">
        <v>6.5</v>
      </c>
      <c r="K29" t="s">
        <v>102</v>
      </c>
      <c r="L29" s="79">
        <v>3.7400000000000003E-2</v>
      </c>
      <c r="M29" s="79">
        <v>2.6800000000000001E-2</v>
      </c>
      <c r="N29" s="78">
        <v>1411794</v>
      </c>
      <c r="O29" s="78">
        <v>107.2</v>
      </c>
      <c r="P29" s="78">
        <v>1513.443168</v>
      </c>
      <c r="Q29" s="79">
        <v>2.7000000000000001E-3</v>
      </c>
      <c r="R29" s="79">
        <v>0.06</v>
      </c>
      <c r="S29" s="79">
        <v>1.6000000000000001E-3</v>
      </c>
    </row>
    <row r="30" spans="2:19">
      <c r="B30" t="s">
        <v>2276</v>
      </c>
      <c r="C30" t="s">
        <v>2277</v>
      </c>
      <c r="D30" t="s">
        <v>123</v>
      </c>
      <c r="E30" t="s">
        <v>2278</v>
      </c>
      <c r="F30" t="s">
        <v>451</v>
      </c>
      <c r="G30" t="s">
        <v>566</v>
      </c>
      <c r="H30" t="s">
        <v>150</v>
      </c>
      <c r="I30" t="s">
        <v>2279</v>
      </c>
      <c r="J30" s="78">
        <v>4.67</v>
      </c>
      <c r="K30" t="s">
        <v>102</v>
      </c>
      <c r="L30" s="79">
        <v>3.1E-2</v>
      </c>
      <c r="M30" s="79">
        <v>2.8500000000000001E-2</v>
      </c>
      <c r="N30" s="78">
        <v>1733718.95</v>
      </c>
      <c r="O30" s="78">
        <v>101.29</v>
      </c>
      <c r="P30" s="78">
        <v>1756.083924455</v>
      </c>
      <c r="Q30" s="79">
        <v>2.5999999999999999E-3</v>
      </c>
      <c r="R30" s="79">
        <v>6.9599999999999995E-2</v>
      </c>
      <c r="S30" s="79">
        <v>1.9E-3</v>
      </c>
    </row>
    <row r="31" spans="2:19">
      <c r="B31" t="s">
        <v>2280</v>
      </c>
      <c r="C31" t="s">
        <v>2281</v>
      </c>
      <c r="D31" t="s">
        <v>123</v>
      </c>
      <c r="E31" t="s">
        <v>1427</v>
      </c>
      <c r="F31" t="s">
        <v>125</v>
      </c>
      <c r="G31" t="s">
        <v>600</v>
      </c>
      <c r="H31" t="s">
        <v>211</v>
      </c>
      <c r="I31" t="s">
        <v>570</v>
      </c>
      <c r="J31" s="78">
        <v>2.35</v>
      </c>
      <c r="K31" t="s">
        <v>106</v>
      </c>
      <c r="L31" s="79">
        <v>4.4499999999999998E-2</v>
      </c>
      <c r="M31" s="79">
        <v>3.8199999999999998E-2</v>
      </c>
      <c r="N31" s="78">
        <v>350855</v>
      </c>
      <c r="O31" s="78">
        <v>100.24</v>
      </c>
      <c r="P31" s="78">
        <v>1253.7999903800001</v>
      </c>
      <c r="Q31" s="79">
        <v>2.5999999999999999E-3</v>
      </c>
      <c r="R31" s="79">
        <v>4.9700000000000001E-2</v>
      </c>
      <c r="S31" s="79">
        <v>1.2999999999999999E-3</v>
      </c>
    </row>
    <row r="32" spans="2:19">
      <c r="B32" t="s">
        <v>2282</v>
      </c>
      <c r="C32" t="s">
        <v>2283</v>
      </c>
      <c r="D32" t="s">
        <v>123</v>
      </c>
      <c r="E32" t="s">
        <v>2284</v>
      </c>
      <c r="F32" t="s">
        <v>128</v>
      </c>
      <c r="G32" t="s">
        <v>600</v>
      </c>
      <c r="H32" t="s">
        <v>211</v>
      </c>
      <c r="I32" t="s">
        <v>2285</v>
      </c>
      <c r="J32" s="78">
        <v>1.48</v>
      </c>
      <c r="K32" t="s">
        <v>102</v>
      </c>
      <c r="L32" s="79">
        <v>1.34E-2</v>
      </c>
      <c r="M32" s="79">
        <v>2.53E-2</v>
      </c>
      <c r="N32" s="78">
        <v>676000</v>
      </c>
      <c r="O32" s="78">
        <v>98.29</v>
      </c>
      <c r="P32" s="78">
        <v>664.44039999999995</v>
      </c>
      <c r="Q32" s="79">
        <v>1.4E-3</v>
      </c>
      <c r="R32" s="79">
        <v>2.63E-2</v>
      </c>
      <c r="S32" s="79">
        <v>6.9999999999999999E-4</v>
      </c>
    </row>
    <row r="33" spans="2:19">
      <c r="B33" t="s">
        <v>2286</v>
      </c>
      <c r="C33" t="s">
        <v>2287</v>
      </c>
      <c r="D33" t="s">
        <v>123</v>
      </c>
      <c r="E33" t="s">
        <v>489</v>
      </c>
      <c r="F33" t="s">
        <v>451</v>
      </c>
      <c r="G33" t="s">
        <v>744</v>
      </c>
      <c r="H33" t="s">
        <v>211</v>
      </c>
      <c r="I33" t="s">
        <v>2288</v>
      </c>
      <c r="J33" s="78">
        <v>4</v>
      </c>
      <c r="K33" t="s">
        <v>102</v>
      </c>
      <c r="L33" s="79">
        <v>3.5499999999999997E-2</v>
      </c>
      <c r="M33" s="79">
        <v>3.8399999999999997E-2</v>
      </c>
      <c r="N33" s="78">
        <v>617280</v>
      </c>
      <c r="O33" s="78">
        <v>99.85</v>
      </c>
      <c r="P33" s="78">
        <v>616.35407999999995</v>
      </c>
      <c r="Q33" s="79">
        <v>2E-3</v>
      </c>
      <c r="R33" s="79">
        <v>2.4400000000000002E-2</v>
      </c>
      <c r="S33" s="79">
        <v>6.9999999999999999E-4</v>
      </c>
    </row>
    <row r="34" spans="2:19">
      <c r="B34" t="s">
        <v>2289</v>
      </c>
      <c r="C34" t="s">
        <v>2290</v>
      </c>
      <c r="D34" t="s">
        <v>123</v>
      </c>
      <c r="E34" t="s">
        <v>2291</v>
      </c>
      <c r="F34" t="s">
        <v>451</v>
      </c>
      <c r="G34" t="s">
        <v>797</v>
      </c>
      <c r="H34" t="s">
        <v>150</v>
      </c>
      <c r="I34" t="s">
        <v>2292</v>
      </c>
      <c r="J34" s="78">
        <v>1.07</v>
      </c>
      <c r="K34" t="s">
        <v>102</v>
      </c>
      <c r="L34" s="79">
        <v>5.1499999999999997E-2</v>
      </c>
      <c r="M34" s="79">
        <v>3.0300000000000001E-2</v>
      </c>
      <c r="N34" s="78">
        <v>38235.379999999997</v>
      </c>
      <c r="O34" s="78">
        <v>103.09</v>
      </c>
      <c r="P34" s="78">
        <v>39.416853242000002</v>
      </c>
      <c r="Q34" s="79">
        <v>1.9E-3</v>
      </c>
      <c r="R34" s="79">
        <v>1.6000000000000001E-3</v>
      </c>
      <c r="S34" s="79">
        <v>0</v>
      </c>
    </row>
    <row r="35" spans="2:19">
      <c r="B35" s="80" t="s">
        <v>372</v>
      </c>
      <c r="C35" s="16"/>
      <c r="D35" s="16"/>
      <c r="E35" s="16"/>
      <c r="J35" s="82">
        <v>0.57999999999999996</v>
      </c>
      <c r="M35" s="81">
        <v>4.5999999999999999E-2</v>
      </c>
      <c r="N35" s="82">
        <v>75151.11</v>
      </c>
      <c r="P35" s="82">
        <v>259.28240878147</v>
      </c>
      <c r="R35" s="81">
        <v>1.03E-2</v>
      </c>
      <c r="S35" s="81">
        <v>2.9999999999999997E-4</v>
      </c>
    </row>
    <row r="36" spans="2:19">
      <c r="B36" t="s">
        <v>2293</v>
      </c>
      <c r="C36" t="s">
        <v>2294</v>
      </c>
      <c r="D36" t="s">
        <v>123</v>
      </c>
      <c r="E36" t="s">
        <v>1427</v>
      </c>
      <c r="F36" t="s">
        <v>125</v>
      </c>
      <c r="G36" t="s">
        <v>600</v>
      </c>
      <c r="H36" t="s">
        <v>211</v>
      </c>
      <c r="I36" t="s">
        <v>2295</v>
      </c>
      <c r="J36" s="78">
        <v>0.46</v>
      </c>
      <c r="K36" t="s">
        <v>106</v>
      </c>
      <c r="L36" s="79">
        <v>3.6999999999999998E-2</v>
      </c>
      <c r="M36" s="79">
        <v>3.1600000000000003E-2</v>
      </c>
      <c r="N36" s="78">
        <v>55457</v>
      </c>
      <c r="O36" s="78">
        <v>100.4</v>
      </c>
      <c r="P36" s="78">
        <v>198.49502182000001</v>
      </c>
      <c r="Q36" s="79">
        <v>8.0000000000000004E-4</v>
      </c>
      <c r="R36" s="79">
        <v>7.9000000000000008E-3</v>
      </c>
      <c r="S36" s="79">
        <v>2.0000000000000001E-4</v>
      </c>
    </row>
    <row r="37" spans="2:19">
      <c r="B37" t="s">
        <v>2296</v>
      </c>
      <c r="C37" t="s">
        <v>2297</v>
      </c>
      <c r="D37" t="s">
        <v>123</v>
      </c>
      <c r="E37" t="s">
        <v>2298</v>
      </c>
      <c r="F37" t="s">
        <v>127</v>
      </c>
      <c r="G37" t="s">
        <v>217</v>
      </c>
      <c r="H37" t="s">
        <v>218</v>
      </c>
      <c r="I37" t="s">
        <v>2299</v>
      </c>
      <c r="J37" s="78">
        <v>0.98</v>
      </c>
      <c r="K37" t="s">
        <v>106</v>
      </c>
      <c r="L37" s="79">
        <v>3.4799999999999998E-2</v>
      </c>
      <c r="M37" s="79">
        <v>9.3200000000000005E-2</v>
      </c>
      <c r="N37" s="78">
        <v>19694.11</v>
      </c>
      <c r="O37" s="78">
        <v>86.58</v>
      </c>
      <c r="P37" s="78">
        <v>60.787386961469998</v>
      </c>
      <c r="Q37" s="79">
        <v>0</v>
      </c>
      <c r="R37" s="79">
        <v>2.3999999999999998E-3</v>
      </c>
      <c r="S37" s="79">
        <v>1E-4</v>
      </c>
    </row>
    <row r="38" spans="2:19">
      <c r="B38" s="80" t="s">
        <v>1097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217</v>
      </c>
      <c r="C39" t="s">
        <v>217</v>
      </c>
      <c r="D39" s="16"/>
      <c r="E39" s="16"/>
      <c r="F39" t="s">
        <v>217</v>
      </c>
      <c r="G39" t="s">
        <v>217</v>
      </c>
      <c r="J39" s="78">
        <v>0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s="80" t="s">
        <v>247</v>
      </c>
      <c r="C40" s="16"/>
      <c r="D40" s="16"/>
      <c r="E40" s="16"/>
      <c r="J40" s="82">
        <v>8.33</v>
      </c>
      <c r="M40" s="81">
        <v>0.1371</v>
      </c>
      <c r="N40" s="82">
        <v>843000</v>
      </c>
      <c r="P40" s="82">
        <v>2092.1362128351998</v>
      </c>
      <c r="R40" s="81">
        <v>8.2900000000000001E-2</v>
      </c>
      <c r="S40" s="81">
        <v>2.2000000000000001E-3</v>
      </c>
    </row>
    <row r="41" spans="2:19">
      <c r="B41" s="80" t="s">
        <v>373</v>
      </c>
      <c r="C41" s="16"/>
      <c r="D41" s="16"/>
      <c r="E41" s="16"/>
      <c r="J41" s="82">
        <v>0</v>
      </c>
      <c r="M41" s="81">
        <v>0</v>
      </c>
      <c r="N41" s="82">
        <v>0</v>
      </c>
      <c r="P41" s="82">
        <v>0</v>
      </c>
      <c r="R41" s="81">
        <v>0</v>
      </c>
      <c r="S41" s="81">
        <v>0</v>
      </c>
    </row>
    <row r="42" spans="2:19">
      <c r="B42" t="s">
        <v>217</v>
      </c>
      <c r="C42" t="s">
        <v>217</v>
      </c>
      <c r="D42" s="16"/>
      <c r="E42" s="16"/>
      <c r="F42" t="s">
        <v>217</v>
      </c>
      <c r="G42" t="s">
        <v>217</v>
      </c>
      <c r="J42" s="78">
        <v>0</v>
      </c>
      <c r="K42" t="s">
        <v>217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  <c r="S42" s="79">
        <v>0</v>
      </c>
    </row>
    <row r="43" spans="2:19">
      <c r="B43" s="80" t="s">
        <v>374</v>
      </c>
      <c r="C43" s="16"/>
      <c r="D43" s="16"/>
      <c r="E43" s="16"/>
      <c r="J43" s="82">
        <v>8.33</v>
      </c>
      <c r="M43" s="81">
        <v>0.1371</v>
      </c>
      <c r="N43" s="82">
        <v>843000</v>
      </c>
      <c r="P43" s="82">
        <v>2092.1362128351998</v>
      </c>
      <c r="R43" s="81">
        <v>8.2900000000000001E-2</v>
      </c>
      <c r="S43" s="81">
        <v>2.2000000000000001E-3</v>
      </c>
    </row>
    <row r="44" spans="2:19">
      <c r="B44" t="s">
        <v>2300</v>
      </c>
      <c r="C44" t="s">
        <v>2301</v>
      </c>
      <c r="D44" t="s">
        <v>1101</v>
      </c>
      <c r="E44" t="s">
        <v>2302</v>
      </c>
      <c r="F44" t="s">
        <v>1205</v>
      </c>
      <c r="G44" t="s">
        <v>1160</v>
      </c>
      <c r="H44" t="s">
        <v>223</v>
      </c>
      <c r="I44" t="s">
        <v>2303</v>
      </c>
      <c r="J44" s="78">
        <v>15.98</v>
      </c>
      <c r="K44" t="s">
        <v>116</v>
      </c>
      <c r="L44" s="79">
        <v>4.5600000000000002E-2</v>
      </c>
      <c r="M44" s="79">
        <v>5.4600000000000003E-2</v>
      </c>
      <c r="N44" s="78">
        <v>266000</v>
      </c>
      <c r="O44" s="78">
        <v>87.43</v>
      </c>
      <c r="P44" s="78">
        <v>581.45601276000002</v>
      </c>
      <c r="Q44" s="79">
        <v>1.6000000000000001E-3</v>
      </c>
      <c r="R44" s="79">
        <v>2.3E-2</v>
      </c>
      <c r="S44" s="79">
        <v>5.9999999999999995E-4</v>
      </c>
    </row>
    <row r="45" spans="2:19">
      <c r="B45" t="s">
        <v>2304</v>
      </c>
      <c r="C45" t="s">
        <v>2305</v>
      </c>
      <c r="D45" t="s">
        <v>123</v>
      </c>
      <c r="E45" t="s">
        <v>2306</v>
      </c>
      <c r="F45" t="s">
        <v>1184</v>
      </c>
      <c r="G45" t="s">
        <v>1251</v>
      </c>
      <c r="H45" t="s">
        <v>246</v>
      </c>
      <c r="I45" t="s">
        <v>2307</v>
      </c>
      <c r="J45" s="78">
        <v>1.83</v>
      </c>
      <c r="K45" t="s">
        <v>106</v>
      </c>
      <c r="L45" s="79">
        <v>0.06</v>
      </c>
      <c r="M45" s="79">
        <v>0.22950000000000001</v>
      </c>
      <c r="N45" s="78">
        <v>361000</v>
      </c>
      <c r="O45" s="78">
        <v>78.437728000000007</v>
      </c>
      <c r="P45" s="78">
        <v>1009.4661061552</v>
      </c>
      <c r="Q45" s="79">
        <v>4.0000000000000002E-4</v>
      </c>
      <c r="R45" s="79">
        <v>0.04</v>
      </c>
      <c r="S45" s="79">
        <v>1.1000000000000001E-3</v>
      </c>
    </row>
    <row r="46" spans="2:19">
      <c r="B46" t="s">
        <v>2308</v>
      </c>
      <c r="C46" t="s">
        <v>2309</v>
      </c>
      <c r="D46" t="s">
        <v>123</v>
      </c>
      <c r="E46" t="s">
        <v>2310</v>
      </c>
      <c r="F46" t="s">
        <v>1144</v>
      </c>
      <c r="G46" t="s">
        <v>217</v>
      </c>
      <c r="H46" t="s">
        <v>218</v>
      </c>
      <c r="I46" t="s">
        <v>402</v>
      </c>
      <c r="J46" s="78">
        <v>12.54</v>
      </c>
      <c r="K46" t="s">
        <v>116</v>
      </c>
      <c r="L46" s="79">
        <v>3.95E-2</v>
      </c>
      <c r="M46" s="79">
        <v>4.6800000000000001E-2</v>
      </c>
      <c r="N46" s="78">
        <v>216000</v>
      </c>
      <c r="O46" s="78">
        <v>92.81</v>
      </c>
      <c r="P46" s="78">
        <v>501.21409391999998</v>
      </c>
      <c r="Q46" s="79">
        <v>5.0000000000000001E-4</v>
      </c>
      <c r="R46" s="79">
        <v>1.9900000000000001E-2</v>
      </c>
      <c r="S46" s="79">
        <v>5.0000000000000001E-4</v>
      </c>
    </row>
    <row r="47" spans="2:19">
      <c r="B47" t="s">
        <v>249</v>
      </c>
      <c r="C47" s="16"/>
      <c r="D47" s="16"/>
      <c r="E47" s="16"/>
    </row>
    <row r="48" spans="2:19">
      <c r="B48" t="s">
        <v>367</v>
      </c>
      <c r="C48" s="16"/>
      <c r="D48" s="16"/>
      <c r="E48" s="16"/>
    </row>
    <row r="49" spans="2:5">
      <c r="B49" t="s">
        <v>368</v>
      </c>
      <c r="C49" s="16"/>
      <c r="D49" s="16"/>
      <c r="E49" s="16"/>
    </row>
    <row r="50" spans="2:5">
      <c r="B50" t="s">
        <v>369</v>
      </c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>
        <v>43921</v>
      </c>
      <c r="E1" s="16"/>
    </row>
    <row r="2" spans="2:98">
      <c r="B2" s="2" t="s">
        <v>1</v>
      </c>
      <c r="C2" s="12" t="s">
        <v>3327</v>
      </c>
      <c r="E2" s="16"/>
    </row>
    <row r="3" spans="2:98">
      <c r="B3" s="2" t="s">
        <v>2</v>
      </c>
      <c r="C3" s="26" t="s">
        <v>3328</v>
      </c>
      <c r="E3" s="16"/>
    </row>
    <row r="4" spans="2:98">
      <c r="B4" s="2" t="s">
        <v>3</v>
      </c>
      <c r="C4" s="84" t="s">
        <v>197</v>
      </c>
      <c r="E4" s="16"/>
    </row>
    <row r="5" spans="2:98">
      <c r="B5" s="75" t="s">
        <v>198</v>
      </c>
      <c r="C5" t="s">
        <v>199</v>
      </c>
    </row>
    <row r="6" spans="2:98" ht="26.25" customHeight="1">
      <c r="B6" s="130" t="s">
        <v>136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2"/>
    </row>
    <row r="7" spans="2:98" ht="26.25" customHeight="1">
      <c r="B7" s="130" t="s">
        <v>91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</row>
    <row r="8" spans="2:98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207978.12</v>
      </c>
      <c r="I11" s="7"/>
      <c r="J11" s="76">
        <v>4545.2543026279318</v>
      </c>
      <c r="K11" s="7"/>
      <c r="L11" s="77">
        <v>1</v>
      </c>
      <c r="M11" s="77">
        <v>4.7999999999999996E-3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166624.12</v>
      </c>
      <c r="J12" s="82">
        <v>4110.5619305406726</v>
      </c>
      <c r="L12" s="81">
        <v>0.90439999999999998</v>
      </c>
      <c r="M12" s="81">
        <v>4.3E-3</v>
      </c>
    </row>
    <row r="13" spans="2:98">
      <c r="B13" t="s">
        <v>2311</v>
      </c>
      <c r="C13" t="s">
        <v>2312</v>
      </c>
      <c r="D13" t="s">
        <v>123</v>
      </c>
      <c r="E13" t="s">
        <v>2264</v>
      </c>
      <c r="F13" t="s">
        <v>112</v>
      </c>
      <c r="G13" t="s">
        <v>102</v>
      </c>
      <c r="H13" s="78">
        <v>14489</v>
      </c>
      <c r="I13" s="78">
        <v>1E-4</v>
      </c>
      <c r="J13" s="78">
        <v>1.4489E-5</v>
      </c>
      <c r="K13" s="79">
        <v>5.0000000000000001E-4</v>
      </c>
      <c r="L13" s="79">
        <v>0</v>
      </c>
      <c r="M13" s="79">
        <v>0</v>
      </c>
    </row>
    <row r="14" spans="2:98">
      <c r="B14" t="s">
        <v>2313</v>
      </c>
      <c r="C14" t="s">
        <v>2314</v>
      </c>
      <c r="D14" t="s">
        <v>123</v>
      </c>
      <c r="E14" t="s">
        <v>2315</v>
      </c>
      <c r="F14" t="s">
        <v>451</v>
      </c>
      <c r="G14" t="s">
        <v>106</v>
      </c>
      <c r="H14" s="78">
        <v>149206.72</v>
      </c>
      <c r="I14" s="78">
        <v>740.98019999999929</v>
      </c>
      <c r="J14" s="78">
        <v>3941.43637934055</v>
      </c>
      <c r="K14" s="79">
        <v>2.5999999999999999E-3</v>
      </c>
      <c r="L14" s="79">
        <v>0.86719999999999997</v>
      </c>
      <c r="M14" s="79">
        <v>4.1999999999999997E-3</v>
      </c>
    </row>
    <row r="15" spans="2:98">
      <c r="B15" t="s">
        <v>2316</v>
      </c>
      <c r="C15" t="s">
        <v>2317</v>
      </c>
      <c r="D15" t="s">
        <v>123</v>
      </c>
      <c r="E15" t="s">
        <v>2318</v>
      </c>
      <c r="F15" t="s">
        <v>127</v>
      </c>
      <c r="G15" t="s">
        <v>102</v>
      </c>
      <c r="H15" s="78">
        <v>0.02</v>
      </c>
      <c r="I15" s="78">
        <v>14032.855611000001</v>
      </c>
      <c r="J15" s="78">
        <v>2.8065711222E-3</v>
      </c>
      <c r="K15" s="79">
        <v>0</v>
      </c>
      <c r="L15" s="79">
        <v>0</v>
      </c>
      <c r="M15" s="79">
        <v>0</v>
      </c>
    </row>
    <row r="16" spans="2:98">
      <c r="B16" t="s">
        <v>2319</v>
      </c>
      <c r="C16" t="s">
        <v>2320</v>
      </c>
      <c r="D16" t="s">
        <v>123</v>
      </c>
      <c r="E16" t="s">
        <v>2298</v>
      </c>
      <c r="F16" t="s">
        <v>127</v>
      </c>
      <c r="G16" t="s">
        <v>106</v>
      </c>
      <c r="H16" s="78">
        <v>2928.38</v>
      </c>
      <c r="I16" s="78">
        <v>1620</v>
      </c>
      <c r="J16" s="78">
        <v>169.12273013999999</v>
      </c>
      <c r="K16" s="79">
        <v>2.9999999999999997E-4</v>
      </c>
      <c r="L16" s="79">
        <v>3.7199999999999997E-2</v>
      </c>
      <c r="M16" s="79">
        <v>2.0000000000000001E-4</v>
      </c>
    </row>
    <row r="17" spans="2:13">
      <c r="B17" s="80" t="s">
        <v>247</v>
      </c>
      <c r="C17" s="16"/>
      <c r="D17" s="16"/>
      <c r="E17" s="16"/>
      <c r="H17" s="82">
        <v>41354</v>
      </c>
      <c r="J17" s="82">
        <v>434.69237208726003</v>
      </c>
      <c r="L17" s="81">
        <v>9.5600000000000004E-2</v>
      </c>
      <c r="M17" s="81">
        <v>5.0000000000000001E-4</v>
      </c>
    </row>
    <row r="18" spans="2:13">
      <c r="B18" s="80" t="s">
        <v>373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374</v>
      </c>
      <c r="C20" s="16"/>
      <c r="D20" s="16"/>
      <c r="E20" s="16"/>
      <c r="H20" s="82">
        <v>41354</v>
      </c>
      <c r="J20" s="82">
        <v>434.69237208726003</v>
      </c>
      <c r="L20" s="81">
        <v>9.5600000000000004E-2</v>
      </c>
      <c r="M20" s="81">
        <v>5.0000000000000001E-4</v>
      </c>
    </row>
    <row r="21" spans="2:13">
      <c r="B21" t="s">
        <v>2321</v>
      </c>
      <c r="C21" t="s">
        <v>2322</v>
      </c>
      <c r="D21" t="s">
        <v>123</v>
      </c>
      <c r="E21" t="s">
        <v>2323</v>
      </c>
      <c r="F21" t="s">
        <v>1296</v>
      </c>
      <c r="G21" t="s">
        <v>106</v>
      </c>
      <c r="H21" s="78">
        <v>41354</v>
      </c>
      <c r="I21" s="78">
        <v>294.8526</v>
      </c>
      <c r="J21" s="78">
        <v>434.69237208726003</v>
      </c>
      <c r="K21" s="79">
        <v>0</v>
      </c>
      <c r="L21" s="79">
        <v>9.5600000000000004E-2</v>
      </c>
      <c r="M21" s="79">
        <v>5.0000000000000001E-4</v>
      </c>
    </row>
    <row r="22" spans="2:13">
      <c r="B22" t="s">
        <v>249</v>
      </c>
      <c r="C22" s="16"/>
      <c r="D22" s="16"/>
      <c r="E22" s="16"/>
    </row>
    <row r="23" spans="2:13">
      <c r="B23" t="s">
        <v>367</v>
      </c>
      <c r="C23" s="16"/>
      <c r="D23" s="16"/>
      <c r="E23" s="16"/>
    </row>
    <row r="24" spans="2:13">
      <c r="B24" t="s">
        <v>368</v>
      </c>
      <c r="C24" s="16"/>
      <c r="D24" s="16"/>
      <c r="E24" s="16"/>
    </row>
    <row r="25" spans="2:13">
      <c r="B25" t="s">
        <v>369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A6" sqref="A6:XFD17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>
        <v>43921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3327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3328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4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75" t="s">
        <v>198</v>
      </c>
      <c r="C5" t="s">
        <v>199</v>
      </c>
    </row>
    <row r="6" spans="2:55" customFormat="1" ht="18.75">
      <c r="B6" s="133" t="s">
        <v>136</v>
      </c>
      <c r="C6" s="134"/>
      <c r="D6" s="134"/>
      <c r="E6" s="134"/>
      <c r="F6" s="134"/>
      <c r="G6" s="134"/>
      <c r="H6" s="134"/>
      <c r="I6" s="134"/>
      <c r="J6" s="134"/>
      <c r="K6" s="135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</row>
    <row r="7" spans="2:55" customFormat="1" ht="18.75">
      <c r="B7" s="133" t="s">
        <v>139</v>
      </c>
      <c r="C7" s="134"/>
      <c r="D7" s="134"/>
      <c r="E7" s="134"/>
      <c r="F7" s="134"/>
      <c r="G7" s="134"/>
      <c r="H7" s="134"/>
      <c r="I7" s="134"/>
      <c r="J7" s="134"/>
      <c r="K7" s="135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</row>
    <row r="8" spans="2:55" customFormat="1" ht="78.75">
      <c r="B8" s="4" t="s">
        <v>96</v>
      </c>
      <c r="C8" s="97" t="s">
        <v>49</v>
      </c>
      <c r="D8" s="97" t="s">
        <v>53</v>
      </c>
      <c r="E8" s="97" t="s">
        <v>71</v>
      </c>
      <c r="F8" s="97" t="s">
        <v>187</v>
      </c>
      <c r="G8" s="97" t="s">
        <v>188</v>
      </c>
      <c r="H8" s="97" t="s">
        <v>5</v>
      </c>
      <c r="I8" s="97" t="s">
        <v>73</v>
      </c>
      <c r="J8" s="97" t="s">
        <v>57</v>
      </c>
      <c r="K8" s="98" t="s">
        <v>183</v>
      </c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100"/>
    </row>
    <row r="9" spans="2:55" customFormat="1">
      <c r="B9" s="101"/>
      <c r="C9" s="102"/>
      <c r="D9" s="102"/>
      <c r="E9" s="103" t="s">
        <v>74</v>
      </c>
      <c r="F9" s="103" t="s">
        <v>184</v>
      </c>
      <c r="G9" s="103"/>
      <c r="H9" s="103" t="s">
        <v>6</v>
      </c>
      <c r="I9" s="103" t="s">
        <v>7</v>
      </c>
      <c r="J9" s="103" t="s">
        <v>7</v>
      </c>
      <c r="K9" s="104" t="s">
        <v>7</v>
      </c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100"/>
    </row>
    <row r="10" spans="2:55" customFormat="1" ht="20.25">
      <c r="B10" s="105"/>
      <c r="C10" s="106" t="s">
        <v>9</v>
      </c>
      <c r="D10" s="106" t="s">
        <v>59</v>
      </c>
      <c r="E10" s="106" t="s">
        <v>60</v>
      </c>
      <c r="F10" s="106" t="s">
        <v>61</v>
      </c>
      <c r="G10" s="106" t="s">
        <v>62</v>
      </c>
      <c r="H10" s="106" t="s">
        <v>63</v>
      </c>
      <c r="I10" s="106" t="s">
        <v>64</v>
      </c>
      <c r="J10" s="106" t="s">
        <v>65</v>
      </c>
      <c r="K10" s="107" t="s">
        <v>66</v>
      </c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0"/>
    </row>
    <row r="11" spans="2:55" customFormat="1" ht="20.25">
      <c r="B11" s="109" t="s">
        <v>140</v>
      </c>
      <c r="C11" s="106"/>
      <c r="D11" s="106"/>
      <c r="E11" s="106"/>
      <c r="F11" s="110">
        <v>29889476.914999999</v>
      </c>
      <c r="G11" s="106"/>
      <c r="H11" s="110">
        <v>88155.196458498933</v>
      </c>
      <c r="I11" s="106"/>
      <c r="J11" s="111">
        <v>1</v>
      </c>
      <c r="K11" s="111">
        <v>9.3200000000000005E-2</v>
      </c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0"/>
    </row>
    <row r="12" spans="2:55" customFormat="1">
      <c r="B12" s="112" t="s">
        <v>206</v>
      </c>
      <c r="C12" s="100"/>
      <c r="D12" s="96"/>
      <c r="E12" s="96"/>
      <c r="F12" s="113">
        <v>5115597.7249999996</v>
      </c>
      <c r="G12" s="96"/>
      <c r="H12" s="113">
        <v>10930.56345448152</v>
      </c>
      <c r="I12" s="96"/>
      <c r="J12" s="114">
        <v>0.124</v>
      </c>
      <c r="K12" s="114">
        <v>1.1599999999999999E-2</v>
      </c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</row>
    <row r="13" spans="2:55" customFormat="1">
      <c r="B13" s="112" t="s">
        <v>2324</v>
      </c>
      <c r="C13" s="100"/>
      <c r="D13" s="96"/>
      <c r="E13" s="96"/>
      <c r="F13" s="113">
        <v>363671.4</v>
      </c>
      <c r="G13" s="96"/>
      <c r="H13" s="113">
        <v>971.59174578506281</v>
      </c>
      <c r="I13" s="96"/>
      <c r="J13" s="114">
        <v>1.0999999999999999E-2</v>
      </c>
      <c r="K13" s="114">
        <v>1E-3</v>
      </c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</row>
    <row r="14" spans="2:55" customFormat="1" ht="12.75">
      <c r="B14" s="96" t="s">
        <v>2325</v>
      </c>
      <c r="C14" s="96" t="s">
        <v>2326</v>
      </c>
      <c r="D14" s="96" t="s">
        <v>106</v>
      </c>
      <c r="E14" s="96" t="s">
        <v>3459</v>
      </c>
      <c r="F14" s="115">
        <v>123380.64</v>
      </c>
      <c r="G14" s="115">
        <v>137.3008999999999</v>
      </c>
      <c r="H14" s="115">
        <v>603.92072940463402</v>
      </c>
      <c r="I14" s="116">
        <v>1.1000000000000001E-3</v>
      </c>
      <c r="J14" s="116">
        <v>6.8999999999999999E-3</v>
      </c>
      <c r="K14" s="116">
        <v>5.9999999999999995E-4</v>
      </c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</row>
    <row r="15" spans="2:55" customFormat="1" ht="12.75">
      <c r="B15" s="96" t="s">
        <v>2327</v>
      </c>
      <c r="C15" s="96" t="s">
        <v>2328</v>
      </c>
      <c r="D15" s="96" t="s">
        <v>106</v>
      </c>
      <c r="E15" s="96" t="s">
        <v>2329</v>
      </c>
      <c r="F15" s="115">
        <v>9034.32</v>
      </c>
      <c r="G15" s="115">
        <v>100</v>
      </c>
      <c r="H15" s="115">
        <v>32.2073508</v>
      </c>
      <c r="I15" s="116">
        <v>1.6999999999999999E-3</v>
      </c>
      <c r="J15" s="116">
        <v>4.0000000000000002E-4</v>
      </c>
      <c r="K15" s="116">
        <v>0</v>
      </c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</row>
    <row r="16" spans="2:55" customFormat="1" ht="12.75">
      <c r="B16" s="96" t="s">
        <v>2330</v>
      </c>
      <c r="C16" s="96" t="s">
        <v>2331</v>
      </c>
      <c r="D16" s="96" t="s">
        <v>106</v>
      </c>
      <c r="E16" s="96" t="s">
        <v>2288</v>
      </c>
      <c r="F16" s="115">
        <v>34993.040000000001</v>
      </c>
      <c r="G16" s="115">
        <v>147.44739999999999</v>
      </c>
      <c r="H16" s="115">
        <v>183.94090811132199</v>
      </c>
      <c r="I16" s="116">
        <v>1.6000000000000001E-3</v>
      </c>
      <c r="J16" s="116">
        <v>2.0999999999999999E-3</v>
      </c>
      <c r="K16" s="116">
        <v>2.0000000000000001E-4</v>
      </c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</row>
    <row r="17" spans="2:11" customFormat="1" ht="12.75">
      <c r="B17" s="96" t="s">
        <v>2332</v>
      </c>
      <c r="C17" s="96" t="s">
        <v>2333</v>
      </c>
      <c r="D17" s="96" t="s">
        <v>102</v>
      </c>
      <c r="E17" s="96" t="s">
        <v>3209</v>
      </c>
      <c r="F17" s="115">
        <v>25653.06</v>
      </c>
      <c r="G17" s="115">
        <v>79.442143000000002</v>
      </c>
      <c r="H17" s="115">
        <v>20.3793406090758</v>
      </c>
      <c r="I17" s="116">
        <v>1.9E-3</v>
      </c>
      <c r="J17" s="116">
        <v>2.0000000000000001E-4</v>
      </c>
      <c r="K17" s="116">
        <v>0</v>
      </c>
    </row>
    <row r="18" spans="2:11" customFormat="1" ht="12.75">
      <c r="B18" s="96" t="s">
        <v>2334</v>
      </c>
      <c r="C18" s="96" t="s">
        <v>2335</v>
      </c>
      <c r="D18" s="96" t="s">
        <v>102</v>
      </c>
      <c r="E18" s="96" t="s">
        <v>3209</v>
      </c>
      <c r="F18" s="115">
        <v>170610.34</v>
      </c>
      <c r="G18" s="115">
        <v>76.867215000000002</v>
      </c>
      <c r="H18" s="115">
        <v>131.14341686003101</v>
      </c>
      <c r="I18" s="116">
        <v>1.9E-3</v>
      </c>
      <c r="J18" s="116">
        <v>1.5E-3</v>
      </c>
      <c r="K18" s="116">
        <v>1E-4</v>
      </c>
    </row>
    <row r="19" spans="2:11" customFormat="1">
      <c r="B19" s="112" t="s">
        <v>2336</v>
      </c>
      <c r="C19" s="100"/>
      <c r="D19" s="96"/>
      <c r="E19" s="96"/>
      <c r="F19" s="113">
        <v>0</v>
      </c>
      <c r="G19" s="96"/>
      <c r="H19" s="113">
        <v>0</v>
      </c>
      <c r="I19" s="96"/>
      <c r="J19" s="114">
        <v>0</v>
      </c>
      <c r="K19" s="114">
        <v>0</v>
      </c>
    </row>
    <row r="20" spans="2:11" customFormat="1" ht="12.75">
      <c r="B20" s="96" t="s">
        <v>217</v>
      </c>
      <c r="C20" s="96" t="s">
        <v>217</v>
      </c>
      <c r="D20" s="96" t="s">
        <v>217</v>
      </c>
      <c r="E20" s="96"/>
      <c r="F20" s="115">
        <v>0</v>
      </c>
      <c r="G20" s="115">
        <v>0</v>
      </c>
      <c r="H20" s="115">
        <v>0</v>
      </c>
      <c r="I20" s="116">
        <v>0</v>
      </c>
      <c r="J20" s="116">
        <v>0</v>
      </c>
      <c r="K20" s="116">
        <v>0</v>
      </c>
    </row>
    <row r="21" spans="2:11" customFormat="1">
      <c r="B21" s="112" t="s">
        <v>2337</v>
      </c>
      <c r="C21" s="100"/>
      <c r="D21" s="96"/>
      <c r="E21" s="96"/>
      <c r="F21" s="113">
        <v>1565026.86</v>
      </c>
      <c r="G21" s="96"/>
      <c r="H21" s="113">
        <v>1586.088916322504</v>
      </c>
      <c r="I21" s="96"/>
      <c r="J21" s="114">
        <v>1.7999999999999999E-2</v>
      </c>
      <c r="K21" s="114">
        <v>1.6999999999999999E-3</v>
      </c>
    </row>
    <row r="22" spans="2:11" customFormat="1" ht="12.75">
      <c r="B22" s="96" t="s">
        <v>2338</v>
      </c>
      <c r="C22" s="96" t="s">
        <v>2339</v>
      </c>
      <c r="D22" s="96" t="s">
        <v>102</v>
      </c>
      <c r="E22" s="96" t="s">
        <v>2783</v>
      </c>
      <c r="F22" s="115">
        <v>143442.76</v>
      </c>
      <c r="G22" s="115">
        <v>65.746939999999995</v>
      </c>
      <c r="H22" s="115">
        <v>94.309225351544001</v>
      </c>
      <c r="I22" s="116">
        <v>1.1999999999999999E-3</v>
      </c>
      <c r="J22" s="116">
        <v>1.1000000000000001E-3</v>
      </c>
      <c r="K22" s="116">
        <v>1E-4</v>
      </c>
    </row>
    <row r="23" spans="2:11" customFormat="1" ht="12.75">
      <c r="B23" s="96" t="s">
        <v>2341</v>
      </c>
      <c r="C23" s="96" t="s">
        <v>2342</v>
      </c>
      <c r="D23" s="96" t="s">
        <v>102</v>
      </c>
      <c r="E23" s="96" t="s">
        <v>3186</v>
      </c>
      <c r="F23" s="115">
        <v>1421584.1</v>
      </c>
      <c r="G23" s="115">
        <v>104.93784299999979</v>
      </c>
      <c r="H23" s="115">
        <v>1491.77969097096</v>
      </c>
      <c r="I23" s="116">
        <v>2.8E-3</v>
      </c>
      <c r="J23" s="116">
        <v>1.6899999999999998E-2</v>
      </c>
      <c r="K23" s="116">
        <v>1.6000000000000001E-3</v>
      </c>
    </row>
    <row r="24" spans="2:11" customFormat="1">
      <c r="B24" s="112" t="s">
        <v>2343</v>
      </c>
      <c r="C24" s="100"/>
      <c r="D24" s="96"/>
      <c r="E24" s="96"/>
      <c r="F24" s="113">
        <v>3186899.4649999999</v>
      </c>
      <c r="G24" s="96"/>
      <c r="H24" s="113">
        <v>8372.8827923739536</v>
      </c>
      <c r="I24" s="96"/>
      <c r="J24" s="114">
        <v>9.5000000000000001E-2</v>
      </c>
      <c r="K24" s="114">
        <v>8.8999999999999999E-3</v>
      </c>
    </row>
    <row r="25" spans="2:11" customFormat="1" ht="12.75">
      <c r="B25" s="96" t="s">
        <v>2344</v>
      </c>
      <c r="C25" s="96" t="s">
        <v>2345</v>
      </c>
      <c r="D25" s="96" t="s">
        <v>106</v>
      </c>
      <c r="E25" s="96" t="s">
        <v>353</v>
      </c>
      <c r="F25" s="115">
        <v>478.72</v>
      </c>
      <c r="G25" s="115">
        <v>100</v>
      </c>
      <c r="H25" s="115">
        <v>1.7066368000000001</v>
      </c>
      <c r="I25" s="116">
        <v>1.1999999999999999E-3</v>
      </c>
      <c r="J25" s="116">
        <v>0</v>
      </c>
      <c r="K25" s="116">
        <v>0</v>
      </c>
    </row>
    <row r="26" spans="2:11" customFormat="1" ht="12.75">
      <c r="B26" s="96" t="s">
        <v>2346</v>
      </c>
      <c r="C26" s="96" t="s">
        <v>2347</v>
      </c>
      <c r="D26" s="96" t="s">
        <v>106</v>
      </c>
      <c r="E26" s="96" t="s">
        <v>2348</v>
      </c>
      <c r="F26" s="115">
        <v>2370.86</v>
      </c>
      <c r="G26" s="115">
        <v>100</v>
      </c>
      <c r="H26" s="115">
        <v>8.4521159000000008</v>
      </c>
      <c r="I26" s="116">
        <v>1E-4</v>
      </c>
      <c r="J26" s="116">
        <v>1E-4</v>
      </c>
      <c r="K26" s="116">
        <v>0</v>
      </c>
    </row>
    <row r="27" spans="2:11" customFormat="1" ht="12.75">
      <c r="B27" s="96" t="s">
        <v>2349</v>
      </c>
      <c r="C27" s="96" t="s">
        <v>2350</v>
      </c>
      <c r="D27" s="96" t="s">
        <v>102</v>
      </c>
      <c r="E27" s="96" t="s">
        <v>2454</v>
      </c>
      <c r="F27" s="115">
        <v>717549.36</v>
      </c>
      <c r="G27" s="115">
        <v>105.4592</v>
      </c>
      <c r="H27" s="115">
        <v>756.72181466111999</v>
      </c>
      <c r="I27" s="116">
        <v>1.4E-3</v>
      </c>
      <c r="J27" s="116">
        <v>8.6E-3</v>
      </c>
      <c r="K27" s="116">
        <v>8.0000000000000004E-4</v>
      </c>
    </row>
    <row r="28" spans="2:11" customFormat="1" ht="12.75">
      <c r="B28" s="96" t="s">
        <v>2351</v>
      </c>
      <c r="C28" s="96" t="s">
        <v>2352</v>
      </c>
      <c r="D28" s="96" t="s">
        <v>102</v>
      </c>
      <c r="E28" s="96" t="s">
        <v>3460</v>
      </c>
      <c r="F28" s="115">
        <v>905241.31</v>
      </c>
      <c r="G28" s="115">
        <v>101.9207</v>
      </c>
      <c r="H28" s="115">
        <v>922.62827984116996</v>
      </c>
      <c r="I28" s="116">
        <v>1.1000000000000001E-3</v>
      </c>
      <c r="J28" s="116">
        <v>1.0500000000000001E-2</v>
      </c>
      <c r="K28" s="116">
        <v>1E-3</v>
      </c>
    </row>
    <row r="29" spans="2:11" customFormat="1" ht="12.75">
      <c r="B29" s="96" t="s">
        <v>2353</v>
      </c>
      <c r="C29" s="96" t="s">
        <v>2354</v>
      </c>
      <c r="D29" s="96" t="s">
        <v>106</v>
      </c>
      <c r="E29" s="96" t="s">
        <v>3253</v>
      </c>
      <c r="F29" s="115">
        <v>136665.32</v>
      </c>
      <c r="G29" s="115">
        <v>97.221000000000004</v>
      </c>
      <c r="H29" s="115">
        <v>473.67224804941799</v>
      </c>
      <c r="I29" s="116">
        <v>1E-3</v>
      </c>
      <c r="J29" s="116">
        <v>5.4000000000000003E-3</v>
      </c>
      <c r="K29" s="116">
        <v>5.0000000000000001E-4</v>
      </c>
    </row>
    <row r="30" spans="2:11" customFormat="1" ht="12.75">
      <c r="B30" s="96" t="s">
        <v>2355</v>
      </c>
      <c r="C30" s="96" t="s">
        <v>2356</v>
      </c>
      <c r="D30" s="96" t="s">
        <v>106</v>
      </c>
      <c r="E30" s="96" t="s">
        <v>2800</v>
      </c>
      <c r="F30" s="115">
        <v>261491.345</v>
      </c>
      <c r="G30" s="115">
        <v>99.918199999999956</v>
      </c>
      <c r="H30" s="115">
        <v>931.45409170945095</v>
      </c>
      <c r="I30" s="116">
        <v>4.5999999999999999E-3</v>
      </c>
      <c r="J30" s="116">
        <v>1.06E-2</v>
      </c>
      <c r="K30" s="116">
        <v>1E-3</v>
      </c>
    </row>
    <row r="31" spans="2:11" customFormat="1" ht="12.75">
      <c r="B31" s="96" t="s">
        <v>2357</v>
      </c>
      <c r="C31" s="96" t="s">
        <v>2358</v>
      </c>
      <c r="D31" s="96" t="s">
        <v>106</v>
      </c>
      <c r="E31" s="96" t="s">
        <v>3085</v>
      </c>
      <c r="F31" s="115">
        <v>84386</v>
      </c>
      <c r="G31" s="115">
        <v>104.6442</v>
      </c>
      <c r="H31" s="115">
        <v>314.80751969177999</v>
      </c>
      <c r="I31" s="116">
        <v>1E-4</v>
      </c>
      <c r="J31" s="116">
        <v>3.5999999999999999E-3</v>
      </c>
      <c r="K31" s="116">
        <v>2.9999999999999997E-4</v>
      </c>
    </row>
    <row r="32" spans="2:11" customFormat="1" ht="12.75">
      <c r="B32" s="96" t="s">
        <v>2359</v>
      </c>
      <c r="C32" s="96" t="s">
        <v>2360</v>
      </c>
      <c r="D32" s="96" t="s">
        <v>102</v>
      </c>
      <c r="E32" s="96" t="s">
        <v>2934</v>
      </c>
      <c r="F32" s="115">
        <v>107872.57</v>
      </c>
      <c r="G32" s="115">
        <v>93.023700000000005</v>
      </c>
      <c r="H32" s="115">
        <v>100.34705589908999</v>
      </c>
      <c r="I32" s="116">
        <v>1E-3</v>
      </c>
      <c r="J32" s="116">
        <v>1.1000000000000001E-3</v>
      </c>
      <c r="K32" s="116">
        <v>1E-4</v>
      </c>
    </row>
    <row r="33" spans="2:11" customFormat="1" ht="12.75">
      <c r="B33" s="96" t="s">
        <v>2362</v>
      </c>
      <c r="C33" s="96" t="s">
        <v>2363</v>
      </c>
      <c r="D33" s="96" t="s">
        <v>106</v>
      </c>
      <c r="E33" s="96" t="s">
        <v>258</v>
      </c>
      <c r="F33" s="115">
        <v>23889.85</v>
      </c>
      <c r="G33" s="115">
        <v>1E-4</v>
      </c>
      <c r="H33" s="115">
        <v>8.5167315249999994E-5</v>
      </c>
      <c r="I33" s="116">
        <v>4.0000000000000002E-4</v>
      </c>
      <c r="J33" s="116">
        <v>0</v>
      </c>
      <c r="K33" s="116">
        <v>0</v>
      </c>
    </row>
    <row r="34" spans="2:11" customFormat="1" ht="12.75">
      <c r="B34" s="96" t="s">
        <v>2364</v>
      </c>
      <c r="C34" s="96" t="s">
        <v>2365</v>
      </c>
      <c r="D34" s="96" t="s">
        <v>106</v>
      </c>
      <c r="E34" s="96" t="s">
        <v>2524</v>
      </c>
      <c r="F34" s="115">
        <v>283638.19</v>
      </c>
      <c r="G34" s="115">
        <v>117.74500000000025</v>
      </c>
      <c r="H34" s="115">
        <v>1190.60228999726</v>
      </c>
      <c r="I34" s="116">
        <v>5.9999999999999995E-4</v>
      </c>
      <c r="J34" s="116">
        <v>1.35E-2</v>
      </c>
      <c r="K34" s="116">
        <v>1.2999999999999999E-3</v>
      </c>
    </row>
    <row r="35" spans="2:11" customFormat="1" ht="12.75">
      <c r="B35" s="96" t="s">
        <v>2366</v>
      </c>
      <c r="C35" s="96" t="s">
        <v>2367</v>
      </c>
      <c r="D35" s="96" t="s">
        <v>106</v>
      </c>
      <c r="E35" s="96" t="s">
        <v>258</v>
      </c>
      <c r="F35" s="115">
        <v>24228.25</v>
      </c>
      <c r="G35" s="115">
        <v>21.465199999999999</v>
      </c>
      <c r="H35" s="115">
        <v>18.540289867235</v>
      </c>
      <c r="I35" s="116">
        <v>2.0000000000000001E-4</v>
      </c>
      <c r="J35" s="116">
        <v>2.0000000000000001E-4</v>
      </c>
      <c r="K35" s="116">
        <v>0</v>
      </c>
    </row>
    <row r="36" spans="2:11" customFormat="1" ht="12.75">
      <c r="B36" s="96" t="s">
        <v>2368</v>
      </c>
      <c r="C36" s="96" t="s">
        <v>2369</v>
      </c>
      <c r="D36" s="96" t="s">
        <v>106</v>
      </c>
      <c r="E36" s="96" t="s">
        <v>2370</v>
      </c>
      <c r="F36" s="115">
        <v>1853.52</v>
      </c>
      <c r="G36" s="115">
        <v>7.5505000000000004</v>
      </c>
      <c r="H36" s="115">
        <v>0.498921848394</v>
      </c>
      <c r="I36" s="116">
        <v>5.9999999999999995E-4</v>
      </c>
      <c r="J36" s="116">
        <v>0</v>
      </c>
      <c r="K36" s="116">
        <v>0</v>
      </c>
    </row>
    <row r="37" spans="2:11" customFormat="1" ht="12.75">
      <c r="B37" s="96" t="s">
        <v>2371</v>
      </c>
      <c r="C37" s="96" t="s">
        <v>2372</v>
      </c>
      <c r="D37" s="96" t="s">
        <v>106</v>
      </c>
      <c r="E37" s="96" t="s">
        <v>3461</v>
      </c>
      <c r="F37" s="115">
        <v>425414.68</v>
      </c>
      <c r="G37" s="115">
        <v>91.675099999999716</v>
      </c>
      <c r="H37" s="115">
        <v>1390.34762323118</v>
      </c>
      <c r="I37" s="116">
        <v>5.0000000000000001E-3</v>
      </c>
      <c r="J37" s="116">
        <v>1.5800000000000002E-2</v>
      </c>
      <c r="K37" s="116">
        <v>1.5E-3</v>
      </c>
    </row>
    <row r="38" spans="2:11" customFormat="1" ht="12.75">
      <c r="B38" s="96" t="s">
        <v>2373</v>
      </c>
      <c r="C38" s="96" t="s">
        <v>2374</v>
      </c>
      <c r="D38" s="96" t="s">
        <v>102</v>
      </c>
      <c r="E38" s="96" t="s">
        <v>3462</v>
      </c>
      <c r="F38" s="115">
        <v>3076.82</v>
      </c>
      <c r="G38" s="115">
        <v>15836.405390770016</v>
      </c>
      <c r="H38" s="115">
        <v>487.25768834428999</v>
      </c>
      <c r="I38" s="116">
        <v>3.5000000000000001E-3</v>
      </c>
      <c r="J38" s="116">
        <v>5.4999999999999997E-3</v>
      </c>
      <c r="K38" s="116">
        <v>5.0000000000000001E-4</v>
      </c>
    </row>
    <row r="39" spans="2:11" customFormat="1" ht="12.75">
      <c r="B39" s="96" t="s">
        <v>2375</v>
      </c>
      <c r="C39" s="96" t="s">
        <v>2376</v>
      </c>
      <c r="D39" s="96" t="s">
        <v>110</v>
      </c>
      <c r="E39" s="96" t="s">
        <v>3463</v>
      </c>
      <c r="F39" s="115">
        <v>208742.67</v>
      </c>
      <c r="G39" s="115">
        <v>218.12030000000019</v>
      </c>
      <c r="H39" s="115">
        <v>1775.8461313662499</v>
      </c>
      <c r="I39" s="116">
        <v>2E-3</v>
      </c>
      <c r="J39" s="116">
        <v>2.01E-2</v>
      </c>
      <c r="K39" s="116">
        <v>1.9E-3</v>
      </c>
    </row>
    <row r="40" spans="2:11" customFormat="1">
      <c r="B40" s="112" t="s">
        <v>247</v>
      </c>
      <c r="C40" s="100"/>
      <c r="D40" s="96"/>
      <c r="E40" s="96"/>
      <c r="F40" s="113">
        <v>24773879.190000001</v>
      </c>
      <c r="G40" s="96"/>
      <c r="H40" s="113">
        <v>77224.633004017422</v>
      </c>
      <c r="I40" s="96"/>
      <c r="J40" s="114">
        <v>0.876</v>
      </c>
      <c r="K40" s="114">
        <v>8.1699999999999995E-2</v>
      </c>
    </row>
    <row r="41" spans="2:11" customFormat="1">
      <c r="B41" s="112" t="s">
        <v>2377</v>
      </c>
      <c r="C41" s="100"/>
      <c r="D41" s="96"/>
      <c r="E41" s="96"/>
      <c r="F41" s="113">
        <v>1132617.45</v>
      </c>
      <c r="G41" s="96"/>
      <c r="H41" s="113">
        <v>4688.9272161723866</v>
      </c>
      <c r="I41" s="96"/>
      <c r="J41" s="114">
        <v>5.3199999999999997E-2</v>
      </c>
      <c r="K41" s="114">
        <v>5.0000000000000001E-3</v>
      </c>
    </row>
    <row r="42" spans="2:11" customFormat="1" ht="12.75">
      <c r="B42" s="96" t="s">
        <v>3464</v>
      </c>
      <c r="C42" s="96" t="s">
        <v>2379</v>
      </c>
      <c r="D42" s="96" t="s">
        <v>106</v>
      </c>
      <c r="E42" s="96" t="s">
        <v>2702</v>
      </c>
      <c r="F42" s="115">
        <v>12598.21</v>
      </c>
      <c r="G42" s="115">
        <v>95.900899999999893</v>
      </c>
      <c r="H42" s="115">
        <v>43.071605498917798</v>
      </c>
      <c r="I42" s="116">
        <v>1.6000000000000001E-3</v>
      </c>
      <c r="J42" s="116">
        <v>5.0000000000000001E-4</v>
      </c>
      <c r="K42" s="116">
        <v>0</v>
      </c>
    </row>
    <row r="43" spans="2:11" customFormat="1" ht="12.75">
      <c r="B43" s="96" t="s">
        <v>3465</v>
      </c>
      <c r="C43" s="96" t="s">
        <v>2380</v>
      </c>
      <c r="D43" s="96" t="s">
        <v>106</v>
      </c>
      <c r="E43" s="96" t="s">
        <v>3466</v>
      </c>
      <c r="F43" s="115">
        <v>177563.84</v>
      </c>
      <c r="G43" s="115">
        <v>104.517</v>
      </c>
      <c r="H43" s="115">
        <v>661.60838119723201</v>
      </c>
      <c r="I43" s="116">
        <v>2.9999999999999997E-4</v>
      </c>
      <c r="J43" s="116">
        <v>7.4999999999999997E-3</v>
      </c>
      <c r="K43" s="116">
        <v>6.9999999999999999E-4</v>
      </c>
    </row>
    <row r="44" spans="2:11" customFormat="1" ht="12.75">
      <c r="B44" s="96" t="s">
        <v>3391</v>
      </c>
      <c r="C44" s="96" t="s">
        <v>3467</v>
      </c>
      <c r="D44" s="96" t="s">
        <v>106</v>
      </c>
      <c r="E44" s="96" t="s">
        <v>3468</v>
      </c>
      <c r="F44" s="115">
        <v>262877.13</v>
      </c>
      <c r="G44" s="115">
        <v>139.40359999999956</v>
      </c>
      <c r="H44" s="115">
        <v>1306.43055167016</v>
      </c>
      <c r="I44" s="116">
        <v>8.0000000000000004E-4</v>
      </c>
      <c r="J44" s="116">
        <v>1.4800000000000001E-2</v>
      </c>
      <c r="K44" s="116">
        <v>1.4E-3</v>
      </c>
    </row>
    <row r="45" spans="2:11" customFormat="1" ht="12.75">
      <c r="B45" s="96" t="s">
        <v>3469</v>
      </c>
      <c r="C45" s="96" t="s">
        <v>3470</v>
      </c>
      <c r="D45" s="96" t="s">
        <v>106</v>
      </c>
      <c r="E45" s="96" t="s">
        <v>2995</v>
      </c>
      <c r="F45" s="115">
        <v>68166.649999999994</v>
      </c>
      <c r="G45" s="115">
        <v>97.330799999999996</v>
      </c>
      <c r="H45" s="115">
        <v>236.52757469928301</v>
      </c>
      <c r="I45" s="116">
        <v>5.0000000000000001E-4</v>
      </c>
      <c r="J45" s="116">
        <v>2.7000000000000001E-3</v>
      </c>
      <c r="K45" s="116">
        <v>2.9999999999999997E-4</v>
      </c>
    </row>
    <row r="46" spans="2:11" customFormat="1" ht="12.75">
      <c r="B46" s="96" t="s">
        <v>3471</v>
      </c>
      <c r="C46" s="96" t="s">
        <v>3472</v>
      </c>
      <c r="D46" s="96" t="s">
        <v>106</v>
      </c>
      <c r="E46" s="96" t="s">
        <v>2800</v>
      </c>
      <c r="F46" s="115">
        <v>543613</v>
      </c>
      <c r="G46" s="115">
        <v>113.37529999999974</v>
      </c>
      <c r="H46" s="115">
        <v>2197.1910300847799</v>
      </c>
      <c r="I46" s="116">
        <v>2.8999999999999998E-3</v>
      </c>
      <c r="J46" s="116">
        <v>2.4899999999999999E-2</v>
      </c>
      <c r="K46" s="116">
        <v>2.3E-3</v>
      </c>
    </row>
    <row r="47" spans="2:11" customFormat="1" ht="12.75">
      <c r="B47" s="96" t="s">
        <v>3473</v>
      </c>
      <c r="C47" s="96" t="s">
        <v>2381</v>
      </c>
      <c r="D47" s="96" t="s">
        <v>106</v>
      </c>
      <c r="E47" s="96" t="s">
        <v>3474</v>
      </c>
      <c r="F47" s="115">
        <v>67798.62</v>
      </c>
      <c r="G47" s="115">
        <v>100.99130000000004</v>
      </c>
      <c r="H47" s="115">
        <v>244.09807302201401</v>
      </c>
      <c r="I47" s="116">
        <v>1.2999999999999999E-3</v>
      </c>
      <c r="J47" s="116">
        <v>2.8E-3</v>
      </c>
      <c r="K47" s="116">
        <v>2.9999999999999997E-4</v>
      </c>
    </row>
    <row r="48" spans="2:11" customFormat="1">
      <c r="B48" s="112" t="s">
        <v>2382</v>
      </c>
      <c r="C48" s="100"/>
      <c r="D48" s="96"/>
      <c r="E48" s="96"/>
      <c r="F48" s="113">
        <v>1190.8</v>
      </c>
      <c r="G48" s="96"/>
      <c r="H48" s="113">
        <v>809.83289575558604</v>
      </c>
      <c r="I48" s="96"/>
      <c r="J48" s="114">
        <v>9.1999999999999998E-3</v>
      </c>
      <c r="K48" s="114">
        <v>8.9999999999999998E-4</v>
      </c>
    </row>
    <row r="49" spans="2:11" customFormat="1" ht="12.75">
      <c r="B49" s="96" t="s">
        <v>2383</v>
      </c>
      <c r="C49" s="96" t="s">
        <v>2384</v>
      </c>
      <c r="D49" s="96" t="s">
        <v>106</v>
      </c>
      <c r="E49" s="96" t="s">
        <v>953</v>
      </c>
      <c r="F49" s="115">
        <v>3.08</v>
      </c>
      <c r="G49" s="115">
        <v>60704.32</v>
      </c>
      <c r="H49" s="115">
        <v>6.66545574464</v>
      </c>
      <c r="I49" s="116">
        <v>0</v>
      </c>
      <c r="J49" s="116">
        <v>1E-4</v>
      </c>
      <c r="K49" s="116">
        <v>0</v>
      </c>
    </row>
    <row r="50" spans="2:11" customFormat="1" ht="12.75">
      <c r="B50" s="96" t="s">
        <v>2385</v>
      </c>
      <c r="C50" s="96" t="s">
        <v>2386</v>
      </c>
      <c r="D50" s="96" t="s">
        <v>113</v>
      </c>
      <c r="E50" s="96" t="s">
        <v>846</v>
      </c>
      <c r="F50" s="115">
        <v>1187.72</v>
      </c>
      <c r="G50" s="115">
        <v>15373.669999999993</v>
      </c>
      <c r="H50" s="115">
        <v>803.16744001094605</v>
      </c>
      <c r="I50" s="116">
        <v>0</v>
      </c>
      <c r="J50" s="116">
        <v>9.1000000000000004E-3</v>
      </c>
      <c r="K50" s="116">
        <v>8.0000000000000004E-4</v>
      </c>
    </row>
    <row r="51" spans="2:11" customFormat="1">
      <c r="B51" s="112" t="s">
        <v>2387</v>
      </c>
      <c r="C51" s="100"/>
      <c r="D51" s="96"/>
      <c r="E51" s="96"/>
      <c r="F51" s="113">
        <v>2666548.89</v>
      </c>
      <c r="G51" s="96"/>
      <c r="H51" s="113">
        <v>9696.0818693780602</v>
      </c>
      <c r="I51" s="96"/>
      <c r="J51" s="114">
        <v>0.11</v>
      </c>
      <c r="K51" s="114">
        <v>1.03E-2</v>
      </c>
    </row>
    <row r="52" spans="2:11" customFormat="1" ht="12.75">
      <c r="B52" s="96" t="s">
        <v>2388</v>
      </c>
      <c r="C52" s="96" t="s">
        <v>2389</v>
      </c>
      <c r="D52" s="96" t="s">
        <v>106</v>
      </c>
      <c r="E52" s="96" t="s">
        <v>2390</v>
      </c>
      <c r="F52" s="115">
        <v>352367.63</v>
      </c>
      <c r="G52" s="115">
        <v>117.33980000000015</v>
      </c>
      <c r="H52" s="115">
        <v>1474.01153877353</v>
      </c>
      <c r="I52" s="116">
        <v>1E-4</v>
      </c>
      <c r="J52" s="116">
        <v>1.67E-2</v>
      </c>
      <c r="K52" s="116">
        <v>1.6000000000000001E-3</v>
      </c>
    </row>
    <row r="53" spans="2:11" customFormat="1" ht="12.75">
      <c r="B53" s="96" t="s">
        <v>2391</v>
      </c>
      <c r="C53" s="96" t="s">
        <v>2392</v>
      </c>
      <c r="D53" s="96" t="s">
        <v>106</v>
      </c>
      <c r="E53" s="96" t="s">
        <v>3239</v>
      </c>
      <c r="F53" s="115">
        <v>174024.41</v>
      </c>
      <c r="G53" s="115">
        <v>116.28069999999991</v>
      </c>
      <c r="H53" s="115">
        <v>721.40199955377102</v>
      </c>
      <c r="I53" s="116">
        <v>0</v>
      </c>
      <c r="J53" s="116">
        <v>8.2000000000000007E-3</v>
      </c>
      <c r="K53" s="116">
        <v>8.0000000000000004E-4</v>
      </c>
    </row>
    <row r="54" spans="2:11" customFormat="1" ht="12.75">
      <c r="B54" s="96" t="s">
        <v>2393</v>
      </c>
      <c r="C54" s="96" t="s">
        <v>2394</v>
      </c>
      <c r="D54" s="96" t="s">
        <v>106</v>
      </c>
      <c r="E54" s="96" t="s">
        <v>2995</v>
      </c>
      <c r="F54" s="115">
        <v>757629.15</v>
      </c>
      <c r="G54" s="115">
        <v>99.578100000000035</v>
      </c>
      <c r="H54" s="115">
        <v>2689.5526204765802</v>
      </c>
      <c r="I54" s="116">
        <v>1E-4</v>
      </c>
      <c r="J54" s="116">
        <v>3.0499999999999999E-2</v>
      </c>
      <c r="K54" s="116">
        <v>2.8E-3</v>
      </c>
    </row>
    <row r="55" spans="2:11" customFormat="1" ht="12.75">
      <c r="B55" s="96" t="s">
        <v>2395</v>
      </c>
      <c r="C55" s="96" t="s">
        <v>2396</v>
      </c>
      <c r="D55" s="96" t="s">
        <v>106</v>
      </c>
      <c r="E55" s="96" t="s">
        <v>2865</v>
      </c>
      <c r="F55" s="115">
        <v>158321.78</v>
      </c>
      <c r="G55" s="115">
        <v>101.66840000000003</v>
      </c>
      <c r="H55" s="115">
        <v>573.833881358859</v>
      </c>
      <c r="I55" s="116">
        <v>0</v>
      </c>
      <c r="J55" s="116">
        <v>6.4999999999999997E-3</v>
      </c>
      <c r="K55" s="116">
        <v>5.9999999999999995E-4</v>
      </c>
    </row>
    <row r="56" spans="2:11" customFormat="1" ht="12.75">
      <c r="B56" s="96" t="s">
        <v>2397</v>
      </c>
      <c r="C56" s="96" t="s">
        <v>2398</v>
      </c>
      <c r="D56" s="96" t="s">
        <v>106</v>
      </c>
      <c r="E56" s="96" t="s">
        <v>3475</v>
      </c>
      <c r="F56" s="115">
        <v>289290.71999999997</v>
      </c>
      <c r="G56" s="115">
        <v>104.44290000000026</v>
      </c>
      <c r="H56" s="115">
        <v>1077.14199602701</v>
      </c>
      <c r="I56" s="116">
        <v>6.9999999999999999E-4</v>
      </c>
      <c r="J56" s="116">
        <v>1.2200000000000001E-2</v>
      </c>
      <c r="K56" s="116">
        <v>1.1000000000000001E-3</v>
      </c>
    </row>
    <row r="57" spans="2:11" customFormat="1" ht="12.75">
      <c r="B57" s="96" t="s">
        <v>2400</v>
      </c>
      <c r="C57" s="96" t="s">
        <v>2401</v>
      </c>
      <c r="D57" s="96" t="s">
        <v>106</v>
      </c>
      <c r="E57" s="96" t="s">
        <v>303</v>
      </c>
      <c r="F57" s="115">
        <v>875608.05</v>
      </c>
      <c r="G57" s="115">
        <v>94.604099999999889</v>
      </c>
      <c r="H57" s="115">
        <v>2953.1073757951199</v>
      </c>
      <c r="I57" s="116">
        <v>0</v>
      </c>
      <c r="J57" s="116">
        <v>3.3500000000000002E-2</v>
      </c>
      <c r="K57" s="116">
        <v>3.0999999999999999E-3</v>
      </c>
    </row>
    <row r="58" spans="2:11" customFormat="1" ht="12.75">
      <c r="B58" s="96" t="s">
        <v>2402</v>
      </c>
      <c r="C58" s="96" t="s">
        <v>2403</v>
      </c>
      <c r="D58" s="96" t="s">
        <v>106</v>
      </c>
      <c r="E58" s="96" t="s">
        <v>303</v>
      </c>
      <c r="F58" s="115">
        <v>59307.15</v>
      </c>
      <c r="G58" s="115">
        <v>97.920100000000119</v>
      </c>
      <c r="H58" s="115">
        <v>207.03245739318999</v>
      </c>
      <c r="I58" s="116">
        <v>0</v>
      </c>
      <c r="J58" s="116">
        <v>2.3E-3</v>
      </c>
      <c r="K58" s="116">
        <v>2.0000000000000001E-4</v>
      </c>
    </row>
    <row r="59" spans="2:11" customFormat="1">
      <c r="B59" s="112" t="s">
        <v>2404</v>
      </c>
      <c r="C59" s="100"/>
      <c r="D59" s="96"/>
      <c r="E59" s="96"/>
      <c r="F59" s="113">
        <v>20973522.050000001</v>
      </c>
      <c r="G59" s="96"/>
      <c r="H59" s="113">
        <v>62029.79102271139</v>
      </c>
      <c r="I59" s="96"/>
      <c r="J59" s="114">
        <v>0.7036</v>
      </c>
      <c r="K59" s="114">
        <v>6.5600000000000006E-2</v>
      </c>
    </row>
    <row r="60" spans="2:11" customFormat="1" ht="12.75">
      <c r="B60" s="96" t="s">
        <v>2405</v>
      </c>
      <c r="C60" s="96" t="s">
        <v>2406</v>
      </c>
      <c r="D60" s="96" t="s">
        <v>106</v>
      </c>
      <c r="E60" s="96" t="s">
        <v>3476</v>
      </c>
      <c r="F60" s="115">
        <v>84524.68</v>
      </c>
      <c r="G60" s="115">
        <v>98.278300000000129</v>
      </c>
      <c r="H60" s="115">
        <v>296.14247725352902</v>
      </c>
      <c r="I60" s="116">
        <v>2.0000000000000001E-4</v>
      </c>
      <c r="J60" s="116">
        <v>3.3999999999999998E-3</v>
      </c>
      <c r="K60" s="116">
        <v>2.9999999999999997E-4</v>
      </c>
    </row>
    <row r="61" spans="2:11" customFormat="1" ht="12.75">
      <c r="B61" s="96" t="s">
        <v>2407</v>
      </c>
      <c r="C61" s="96" t="s">
        <v>2408</v>
      </c>
      <c r="D61" s="96" t="s">
        <v>106</v>
      </c>
      <c r="E61" s="96" t="s">
        <v>353</v>
      </c>
      <c r="F61" s="115">
        <v>20329.28</v>
      </c>
      <c r="G61" s="115">
        <v>98.780600000000007</v>
      </c>
      <c r="H61" s="115">
        <v>71.590136668259206</v>
      </c>
      <c r="I61" s="116">
        <v>1.9E-3</v>
      </c>
      <c r="J61" s="116">
        <v>8.0000000000000004E-4</v>
      </c>
      <c r="K61" s="116">
        <v>1E-4</v>
      </c>
    </row>
    <row r="62" spans="2:11" customFormat="1" ht="12.75">
      <c r="B62" s="96" t="s">
        <v>2409</v>
      </c>
      <c r="C62" s="96" t="s">
        <v>2410</v>
      </c>
      <c r="D62" s="96" t="s">
        <v>106</v>
      </c>
      <c r="E62" s="96" t="s">
        <v>2702</v>
      </c>
      <c r="F62" s="115">
        <v>21555.97</v>
      </c>
      <c r="G62" s="115">
        <v>94.001299999999929</v>
      </c>
      <c r="H62" s="115">
        <v>72.237210078429598</v>
      </c>
      <c r="I62" s="116">
        <v>2.3999999999999998E-3</v>
      </c>
      <c r="J62" s="116">
        <v>8.0000000000000004E-4</v>
      </c>
      <c r="K62" s="116">
        <v>1E-4</v>
      </c>
    </row>
    <row r="63" spans="2:11" customFormat="1" ht="12.75">
      <c r="B63" s="96" t="s">
        <v>2412</v>
      </c>
      <c r="C63" s="96" t="s">
        <v>2413</v>
      </c>
      <c r="D63" s="96" t="s">
        <v>106</v>
      </c>
      <c r="E63" s="96" t="s">
        <v>3082</v>
      </c>
      <c r="F63" s="115">
        <v>14323.42</v>
      </c>
      <c r="G63" s="115">
        <v>16.506900000000002</v>
      </c>
      <c r="H63" s="115">
        <v>8.4289170759687</v>
      </c>
      <c r="I63" s="116">
        <v>4.0000000000000002E-4</v>
      </c>
      <c r="J63" s="116">
        <v>1E-4</v>
      </c>
      <c r="K63" s="116">
        <v>0</v>
      </c>
    </row>
    <row r="64" spans="2:11" customFormat="1" ht="12.75">
      <c r="B64" s="96" t="s">
        <v>2415</v>
      </c>
      <c r="C64" s="96" t="s">
        <v>2416</v>
      </c>
      <c r="D64" s="96" t="s">
        <v>106</v>
      </c>
      <c r="E64" s="96" t="s">
        <v>2329</v>
      </c>
      <c r="F64" s="115">
        <v>37315.550000000003</v>
      </c>
      <c r="G64" s="115">
        <v>98.586600000000374</v>
      </c>
      <c r="H64" s="115">
        <v>131.14969063811</v>
      </c>
      <c r="I64" s="116">
        <v>2.0000000000000001E-4</v>
      </c>
      <c r="J64" s="116">
        <v>1.5E-3</v>
      </c>
      <c r="K64" s="116">
        <v>1E-4</v>
      </c>
    </row>
    <row r="65" spans="2:11" customFormat="1" ht="12.75">
      <c r="B65" s="96" t="s">
        <v>2417</v>
      </c>
      <c r="C65" s="96" t="s">
        <v>2418</v>
      </c>
      <c r="D65" s="96" t="s">
        <v>106</v>
      </c>
      <c r="E65" s="96" t="s">
        <v>2414</v>
      </c>
      <c r="F65" s="115">
        <v>1236515.69</v>
      </c>
      <c r="G65" s="115">
        <v>96.720600000000019</v>
      </c>
      <c r="H65" s="115">
        <v>4263.6166312575297</v>
      </c>
      <c r="I65" s="116">
        <v>1E-3</v>
      </c>
      <c r="J65" s="116">
        <v>4.8399999999999999E-2</v>
      </c>
      <c r="K65" s="116">
        <v>4.4999999999999997E-3</v>
      </c>
    </row>
    <row r="66" spans="2:11" customFormat="1" ht="12.75">
      <c r="B66" s="96" t="s">
        <v>2419</v>
      </c>
      <c r="C66" s="96" t="s">
        <v>2420</v>
      </c>
      <c r="D66" s="96" t="s">
        <v>110</v>
      </c>
      <c r="E66" s="96" t="s">
        <v>3209</v>
      </c>
      <c r="F66" s="115">
        <v>44507.73</v>
      </c>
      <c r="G66" s="115">
        <v>96.483199999999769</v>
      </c>
      <c r="H66" s="115">
        <v>167.488563134949</v>
      </c>
      <c r="I66" s="116">
        <v>4.0000000000000002E-4</v>
      </c>
      <c r="J66" s="116">
        <v>1.9E-3</v>
      </c>
      <c r="K66" s="116">
        <v>2.0000000000000001E-4</v>
      </c>
    </row>
    <row r="67" spans="2:11" customFormat="1" ht="12.75">
      <c r="B67" s="96" t="s">
        <v>2421</v>
      </c>
      <c r="C67" s="96" t="s">
        <v>2422</v>
      </c>
      <c r="D67" s="96" t="s">
        <v>110</v>
      </c>
      <c r="E67" s="96" t="s">
        <v>3209</v>
      </c>
      <c r="F67" s="115">
        <v>15278.34</v>
      </c>
      <c r="G67" s="115">
        <v>98.98259999999992</v>
      </c>
      <c r="H67" s="115">
        <v>58.9838397279266</v>
      </c>
      <c r="I67" s="116">
        <v>2.9999999999999997E-4</v>
      </c>
      <c r="J67" s="116">
        <v>6.9999999999999999E-4</v>
      </c>
      <c r="K67" s="116">
        <v>1E-4</v>
      </c>
    </row>
    <row r="68" spans="2:11" customFormat="1" ht="12.75">
      <c r="B68" s="96" t="s">
        <v>2423</v>
      </c>
      <c r="C68" s="96" t="s">
        <v>2424</v>
      </c>
      <c r="D68" s="96" t="s">
        <v>110</v>
      </c>
      <c r="E68" s="96" t="s">
        <v>2425</v>
      </c>
      <c r="F68" s="115">
        <v>11345.3</v>
      </c>
      <c r="G68" s="115">
        <v>127.15510000000002</v>
      </c>
      <c r="H68" s="115">
        <v>56.2662253234381</v>
      </c>
      <c r="I68" s="116">
        <v>2.9999999999999997E-4</v>
      </c>
      <c r="J68" s="116">
        <v>5.9999999999999995E-4</v>
      </c>
      <c r="K68" s="116">
        <v>1E-4</v>
      </c>
    </row>
    <row r="69" spans="2:11" customFormat="1" ht="12.75">
      <c r="B69" s="96" t="s">
        <v>2426</v>
      </c>
      <c r="C69" s="96" t="s">
        <v>2427</v>
      </c>
      <c r="D69" s="96" t="s">
        <v>106</v>
      </c>
      <c r="E69" s="96" t="s">
        <v>3054</v>
      </c>
      <c r="F69" s="115">
        <v>43.29</v>
      </c>
      <c r="G69" s="115">
        <v>100</v>
      </c>
      <c r="H69" s="115">
        <v>0.15432884999999999</v>
      </c>
      <c r="I69" s="116">
        <v>8.0000000000000004E-4</v>
      </c>
      <c r="J69" s="116">
        <v>0</v>
      </c>
      <c r="K69" s="116">
        <v>0</v>
      </c>
    </row>
    <row r="70" spans="2:11" customFormat="1" ht="12.75">
      <c r="B70" s="96" t="s">
        <v>2428</v>
      </c>
      <c r="C70" s="96" t="s">
        <v>2429</v>
      </c>
      <c r="D70" s="96" t="s">
        <v>106</v>
      </c>
      <c r="E70" s="96" t="s">
        <v>3477</v>
      </c>
      <c r="F70" s="115">
        <v>435870.38</v>
      </c>
      <c r="G70" s="115">
        <v>98.241000000000199</v>
      </c>
      <c r="H70" s="115">
        <v>1526.5451923563301</v>
      </c>
      <c r="I70" s="116">
        <v>4.0000000000000002E-4</v>
      </c>
      <c r="J70" s="116">
        <v>1.7299999999999999E-2</v>
      </c>
      <c r="K70" s="116">
        <v>1.6000000000000001E-3</v>
      </c>
    </row>
    <row r="71" spans="2:11" customFormat="1" ht="12.75">
      <c r="B71" s="96" t="s">
        <v>2430</v>
      </c>
      <c r="C71" s="96" t="s">
        <v>2431</v>
      </c>
      <c r="D71" s="96" t="s">
        <v>106</v>
      </c>
      <c r="E71" s="96" t="s">
        <v>3478</v>
      </c>
      <c r="F71" s="115">
        <v>454485.37</v>
      </c>
      <c r="G71" s="115">
        <v>91.219500000000011</v>
      </c>
      <c r="H71" s="115">
        <v>1477.9751406406899</v>
      </c>
      <c r="I71" s="116">
        <v>2.9999999999999997E-4</v>
      </c>
      <c r="J71" s="116">
        <v>1.6799999999999999E-2</v>
      </c>
      <c r="K71" s="116">
        <v>1.6000000000000001E-3</v>
      </c>
    </row>
    <row r="72" spans="2:11" customFormat="1" ht="12.75">
      <c r="B72" s="96" t="s">
        <v>2432</v>
      </c>
      <c r="C72" s="96" t="s">
        <v>2433</v>
      </c>
      <c r="D72" s="96" t="s">
        <v>106</v>
      </c>
      <c r="E72" s="96" t="s">
        <v>2697</v>
      </c>
      <c r="F72" s="115">
        <v>158538.81</v>
      </c>
      <c r="G72" s="115">
        <v>98.638499999999951</v>
      </c>
      <c r="H72" s="115">
        <v>557.49578412309495</v>
      </c>
      <c r="I72" s="116">
        <v>5.0000000000000001E-4</v>
      </c>
      <c r="J72" s="116">
        <v>6.3E-3</v>
      </c>
      <c r="K72" s="116">
        <v>5.9999999999999995E-4</v>
      </c>
    </row>
    <row r="73" spans="2:11" customFormat="1" ht="12.75">
      <c r="B73" s="96" t="s">
        <v>2434</v>
      </c>
      <c r="C73" s="96" t="s">
        <v>2435</v>
      </c>
      <c r="D73" s="96" t="s">
        <v>113</v>
      </c>
      <c r="E73" s="96" t="s">
        <v>3479</v>
      </c>
      <c r="F73" s="115">
        <v>559314.16</v>
      </c>
      <c r="G73" s="115">
        <v>104.24440000000016</v>
      </c>
      <c r="H73" s="115">
        <v>2564.61996174469</v>
      </c>
      <c r="I73" s="116">
        <v>1.5E-3</v>
      </c>
      <c r="J73" s="116">
        <v>2.9100000000000001E-2</v>
      </c>
      <c r="K73" s="116">
        <v>2.7000000000000001E-3</v>
      </c>
    </row>
    <row r="74" spans="2:11" customFormat="1" ht="12.75">
      <c r="B74" s="96" t="s">
        <v>2436</v>
      </c>
      <c r="C74" s="96" t="s">
        <v>2437</v>
      </c>
      <c r="D74" s="96" t="s">
        <v>106</v>
      </c>
      <c r="E74" s="96" t="s">
        <v>2370</v>
      </c>
      <c r="F74" s="115">
        <v>265923.62</v>
      </c>
      <c r="G74" s="115">
        <v>113.92549999999984</v>
      </c>
      <c r="H74" s="115">
        <v>1080.03391085155</v>
      </c>
      <c r="I74" s="116">
        <v>2.0000000000000001E-4</v>
      </c>
      <c r="J74" s="116">
        <v>1.23E-2</v>
      </c>
      <c r="K74" s="116">
        <v>1.1000000000000001E-3</v>
      </c>
    </row>
    <row r="75" spans="2:11" customFormat="1" ht="12.75">
      <c r="B75" s="96" t="s">
        <v>2439</v>
      </c>
      <c r="C75" s="96" t="s">
        <v>2440</v>
      </c>
      <c r="D75" s="96" t="s">
        <v>106</v>
      </c>
      <c r="E75" s="96" t="s">
        <v>3480</v>
      </c>
      <c r="F75" s="115">
        <v>10037.49</v>
      </c>
      <c r="G75" s="115">
        <v>98.569199999999995</v>
      </c>
      <c r="H75" s="115">
        <v>35.271659359330201</v>
      </c>
      <c r="I75" s="116">
        <v>0</v>
      </c>
      <c r="J75" s="116">
        <v>4.0000000000000002E-4</v>
      </c>
      <c r="K75" s="116">
        <v>0</v>
      </c>
    </row>
    <row r="76" spans="2:11" customFormat="1" ht="12.75">
      <c r="B76" s="96" t="s">
        <v>2441</v>
      </c>
      <c r="C76" s="96" t="s">
        <v>2442</v>
      </c>
      <c r="D76" s="96" t="s">
        <v>106</v>
      </c>
      <c r="E76" s="96" t="s">
        <v>2995</v>
      </c>
      <c r="F76" s="115">
        <v>101011.4</v>
      </c>
      <c r="G76" s="115">
        <v>113.7363</v>
      </c>
      <c r="H76" s="115">
        <v>409.570832164683</v>
      </c>
      <c r="I76" s="116">
        <v>0</v>
      </c>
      <c r="J76" s="116">
        <v>4.5999999999999999E-3</v>
      </c>
      <c r="K76" s="116">
        <v>4.0000000000000002E-4</v>
      </c>
    </row>
    <row r="77" spans="2:11" customFormat="1" ht="12.75">
      <c r="B77" s="96" t="s">
        <v>2443</v>
      </c>
      <c r="C77" s="96" t="s">
        <v>2444</v>
      </c>
      <c r="D77" s="96" t="s">
        <v>106</v>
      </c>
      <c r="E77" s="96" t="s">
        <v>3253</v>
      </c>
      <c r="F77" s="115">
        <v>20294.18</v>
      </c>
      <c r="G77" s="115">
        <v>103.2426</v>
      </c>
      <c r="H77" s="115">
        <v>74.694732322624205</v>
      </c>
      <c r="I77" s="116">
        <v>1E-4</v>
      </c>
      <c r="J77" s="116">
        <v>8.0000000000000004E-4</v>
      </c>
      <c r="K77" s="116">
        <v>1E-4</v>
      </c>
    </row>
    <row r="78" spans="2:11" customFormat="1" ht="12.75">
      <c r="B78" s="96" t="s">
        <v>2445</v>
      </c>
      <c r="C78" s="96" t="s">
        <v>2446</v>
      </c>
      <c r="D78" s="96" t="s">
        <v>110</v>
      </c>
      <c r="E78" s="96" t="s">
        <v>846</v>
      </c>
      <c r="F78" s="115">
        <v>13518.41</v>
      </c>
      <c r="G78" s="115">
        <v>96.504799999999989</v>
      </c>
      <c r="H78" s="115">
        <v>50.882980455712101</v>
      </c>
      <c r="I78" s="116">
        <v>1E-4</v>
      </c>
      <c r="J78" s="116">
        <v>5.9999999999999995E-4</v>
      </c>
      <c r="K78" s="116">
        <v>1E-4</v>
      </c>
    </row>
    <row r="79" spans="2:11" customFormat="1" ht="12.75">
      <c r="B79" s="96" t="s">
        <v>2447</v>
      </c>
      <c r="C79" s="96" t="s">
        <v>2448</v>
      </c>
      <c r="D79" s="96" t="s">
        <v>106</v>
      </c>
      <c r="E79" s="96" t="s">
        <v>2783</v>
      </c>
      <c r="F79" s="115">
        <v>25385.31</v>
      </c>
      <c r="G79" s="115">
        <v>100</v>
      </c>
      <c r="H79" s="115">
        <v>90.498630149999997</v>
      </c>
      <c r="I79" s="116">
        <v>8.0000000000000004E-4</v>
      </c>
      <c r="J79" s="116">
        <v>1E-3</v>
      </c>
      <c r="K79" s="116">
        <v>1E-4</v>
      </c>
    </row>
    <row r="80" spans="2:11" customFormat="1" ht="12.75">
      <c r="B80" s="96" t="s">
        <v>2450</v>
      </c>
      <c r="C80" s="96" t="s">
        <v>2451</v>
      </c>
      <c r="D80" s="96" t="s">
        <v>113</v>
      </c>
      <c r="E80" s="96" t="s">
        <v>2609</v>
      </c>
      <c r="F80" s="115">
        <v>13246.3</v>
      </c>
      <c r="G80" s="115">
        <v>31.521200000000068</v>
      </c>
      <c r="H80" s="115">
        <v>18.365882398838199</v>
      </c>
      <c r="I80" s="116">
        <v>2.9999999999999997E-4</v>
      </c>
      <c r="J80" s="116">
        <v>2.0000000000000001E-4</v>
      </c>
      <c r="K80" s="116">
        <v>0</v>
      </c>
    </row>
    <row r="81" spans="2:11" customFormat="1" ht="12.75">
      <c r="B81" s="96" t="s">
        <v>2452</v>
      </c>
      <c r="C81" s="96" t="s">
        <v>2453</v>
      </c>
      <c r="D81" s="96" t="s">
        <v>106</v>
      </c>
      <c r="E81" s="96" t="s">
        <v>2454</v>
      </c>
      <c r="F81" s="115">
        <v>9240</v>
      </c>
      <c r="G81" s="115">
        <v>84.864400000000003</v>
      </c>
      <c r="H81" s="115">
        <v>27.954842546399998</v>
      </c>
      <c r="I81" s="116">
        <v>0</v>
      </c>
      <c r="J81" s="116">
        <v>2.9999999999999997E-4</v>
      </c>
      <c r="K81" s="116">
        <v>0</v>
      </c>
    </row>
    <row r="82" spans="2:11" customFormat="1" ht="12.75">
      <c r="B82" s="96" t="s">
        <v>2455</v>
      </c>
      <c r="C82" s="96" t="s">
        <v>2456</v>
      </c>
      <c r="D82" s="96" t="s">
        <v>110</v>
      </c>
      <c r="E82" s="96" t="s">
        <v>2329</v>
      </c>
      <c r="F82" s="115">
        <v>368999.9</v>
      </c>
      <c r="G82" s="115">
        <v>127.44930000000033</v>
      </c>
      <c r="H82" s="115">
        <v>1834.2634655846</v>
      </c>
      <c r="I82" s="116">
        <v>0</v>
      </c>
      <c r="J82" s="116">
        <v>2.0799999999999999E-2</v>
      </c>
      <c r="K82" s="116">
        <v>1.9E-3</v>
      </c>
    </row>
    <row r="83" spans="2:11" customFormat="1" ht="12.75">
      <c r="B83" s="96" t="s">
        <v>2457</v>
      </c>
      <c r="C83" s="96" t="s">
        <v>2458</v>
      </c>
      <c r="D83" s="96" t="s">
        <v>106</v>
      </c>
      <c r="E83" s="96" t="s">
        <v>2702</v>
      </c>
      <c r="F83" s="115">
        <v>660549.61</v>
      </c>
      <c r="G83" s="115">
        <v>54.664499999999819</v>
      </c>
      <c r="H83" s="115">
        <v>1287.27209465587</v>
      </c>
      <c r="I83" s="116">
        <v>2.0000000000000001E-4</v>
      </c>
      <c r="J83" s="116">
        <v>1.46E-2</v>
      </c>
      <c r="K83" s="116">
        <v>1.4E-3</v>
      </c>
    </row>
    <row r="84" spans="2:11" customFormat="1" ht="12.75">
      <c r="B84" s="96" t="s">
        <v>2459</v>
      </c>
      <c r="C84" s="96" t="s">
        <v>2460</v>
      </c>
      <c r="D84" s="96" t="s">
        <v>106</v>
      </c>
      <c r="E84" s="96" t="s">
        <v>2531</v>
      </c>
      <c r="F84" s="115">
        <v>122489.59</v>
      </c>
      <c r="G84" s="115">
        <v>86.335799999999935</v>
      </c>
      <c r="H84" s="115">
        <v>377.007189935079</v>
      </c>
      <c r="I84" s="116">
        <v>0</v>
      </c>
      <c r="J84" s="116">
        <v>4.3E-3</v>
      </c>
      <c r="K84" s="116">
        <v>4.0000000000000002E-4</v>
      </c>
    </row>
    <row r="85" spans="2:11" customFormat="1" ht="12.75">
      <c r="B85" s="96" t="s">
        <v>2461</v>
      </c>
      <c r="C85" s="96" t="s">
        <v>2462</v>
      </c>
      <c r="D85" s="96" t="s">
        <v>106</v>
      </c>
      <c r="E85" s="96" t="s">
        <v>295</v>
      </c>
      <c r="F85" s="115">
        <v>87951.360000000001</v>
      </c>
      <c r="G85" s="115">
        <v>101.5</v>
      </c>
      <c r="H85" s="115">
        <v>318.249797376</v>
      </c>
      <c r="I85" s="116">
        <v>2.3E-3</v>
      </c>
      <c r="J85" s="116">
        <v>3.5999999999999999E-3</v>
      </c>
      <c r="K85" s="116">
        <v>2.9999999999999997E-4</v>
      </c>
    </row>
    <row r="86" spans="2:11" customFormat="1" ht="12.75">
      <c r="B86" s="96" t="s">
        <v>2463</v>
      </c>
      <c r="C86" s="96" t="s">
        <v>2464</v>
      </c>
      <c r="D86" s="96" t="s">
        <v>110</v>
      </c>
      <c r="E86" s="96" t="s">
        <v>3466</v>
      </c>
      <c r="F86" s="115">
        <v>517275.79</v>
      </c>
      <c r="G86" s="115">
        <v>80.033999999999978</v>
      </c>
      <c r="H86" s="115">
        <v>1614.71057144927</v>
      </c>
      <c r="I86" s="116">
        <v>8.0000000000000004E-4</v>
      </c>
      <c r="J86" s="116">
        <v>1.83E-2</v>
      </c>
      <c r="K86" s="116">
        <v>1.6999999999999999E-3</v>
      </c>
    </row>
    <row r="87" spans="2:11" customFormat="1" ht="12.75">
      <c r="B87" s="96" t="s">
        <v>2465</v>
      </c>
      <c r="C87" s="96" t="s">
        <v>2466</v>
      </c>
      <c r="D87" s="96" t="s">
        <v>106</v>
      </c>
      <c r="E87" s="96" t="s">
        <v>2690</v>
      </c>
      <c r="F87" s="115">
        <v>573753.11</v>
      </c>
      <c r="G87" s="115">
        <v>92.732500000000258</v>
      </c>
      <c r="H87" s="115">
        <v>1896.77822373513</v>
      </c>
      <c r="I87" s="116">
        <v>2.0000000000000001E-4</v>
      </c>
      <c r="J87" s="116">
        <v>2.1499999999999998E-2</v>
      </c>
      <c r="K87" s="116">
        <v>2E-3</v>
      </c>
    </row>
    <row r="88" spans="2:11" customFormat="1" ht="12.75">
      <c r="B88" s="96" t="s">
        <v>2467</v>
      </c>
      <c r="C88" s="96" t="s">
        <v>2468</v>
      </c>
      <c r="D88" s="96" t="s">
        <v>110</v>
      </c>
      <c r="E88" s="96" t="s">
        <v>2609</v>
      </c>
      <c r="F88" s="115">
        <v>16054.42</v>
      </c>
      <c r="G88" s="115">
        <v>1E-4</v>
      </c>
      <c r="H88" s="115">
        <v>6.2617054325999998E-5</v>
      </c>
      <c r="I88" s="116">
        <v>1E-4</v>
      </c>
      <c r="J88" s="116">
        <v>0</v>
      </c>
      <c r="K88" s="116">
        <v>0</v>
      </c>
    </row>
    <row r="89" spans="2:11" customFormat="1" ht="12.75">
      <c r="B89" s="96" t="s">
        <v>2469</v>
      </c>
      <c r="C89" s="96" t="s">
        <v>2470</v>
      </c>
      <c r="D89" s="96" t="s">
        <v>106</v>
      </c>
      <c r="E89" s="96" t="s">
        <v>2842</v>
      </c>
      <c r="F89" s="115">
        <v>419151.38</v>
      </c>
      <c r="G89" s="115">
        <v>79.513099999999952</v>
      </c>
      <c r="H89" s="115">
        <v>1188.14411239323</v>
      </c>
      <c r="I89" s="116">
        <v>2.0000000000000001E-4</v>
      </c>
      <c r="J89" s="116">
        <v>1.35E-2</v>
      </c>
      <c r="K89" s="116">
        <v>1.2999999999999999E-3</v>
      </c>
    </row>
    <row r="90" spans="2:11" customFormat="1" ht="12.75">
      <c r="B90" s="96" t="s">
        <v>2471</v>
      </c>
      <c r="C90" s="96" t="s">
        <v>2472</v>
      </c>
      <c r="D90" s="96" t="s">
        <v>106</v>
      </c>
      <c r="E90" s="96" t="s">
        <v>3468</v>
      </c>
      <c r="F90" s="115">
        <v>405614.9</v>
      </c>
      <c r="G90" s="115">
        <v>102.3601000000001</v>
      </c>
      <c r="H90" s="115">
        <v>1480.1445685137201</v>
      </c>
      <c r="I90" s="116">
        <v>1E-4</v>
      </c>
      <c r="J90" s="116">
        <v>1.6799999999999999E-2</v>
      </c>
      <c r="K90" s="116">
        <v>1.6000000000000001E-3</v>
      </c>
    </row>
    <row r="91" spans="2:11" customFormat="1" ht="12.75">
      <c r="B91" s="96" t="s">
        <v>2473</v>
      </c>
      <c r="C91" s="96" t="s">
        <v>2474</v>
      </c>
      <c r="D91" s="96" t="s">
        <v>106</v>
      </c>
      <c r="E91" s="96" t="s">
        <v>2854</v>
      </c>
      <c r="F91" s="115">
        <v>202382.03</v>
      </c>
      <c r="G91" s="115">
        <v>189.01770000000067</v>
      </c>
      <c r="H91" s="115">
        <v>1363.7474649083399</v>
      </c>
      <c r="I91" s="116">
        <v>1.4E-3</v>
      </c>
      <c r="J91" s="116">
        <v>1.55E-2</v>
      </c>
      <c r="K91" s="116">
        <v>1.4E-3</v>
      </c>
    </row>
    <row r="92" spans="2:11" customFormat="1" ht="12.75">
      <c r="B92" s="96" t="s">
        <v>2475</v>
      </c>
      <c r="C92" s="96" t="s">
        <v>2476</v>
      </c>
      <c r="D92" s="96" t="s">
        <v>106</v>
      </c>
      <c r="E92" s="96" t="s">
        <v>2868</v>
      </c>
      <c r="F92" s="115">
        <v>1246.46</v>
      </c>
      <c r="G92" s="115">
        <v>100</v>
      </c>
      <c r="H92" s="115">
        <v>4.4436299000000004</v>
      </c>
      <c r="I92" s="116">
        <v>3.7000000000000002E-3</v>
      </c>
      <c r="J92" s="116">
        <v>1E-4</v>
      </c>
      <c r="K92" s="116">
        <v>0</v>
      </c>
    </row>
    <row r="93" spans="2:11" customFormat="1" ht="12.75">
      <c r="B93" s="96" t="s">
        <v>2478</v>
      </c>
      <c r="C93" s="96" t="s">
        <v>2479</v>
      </c>
      <c r="D93" s="96" t="s">
        <v>106</v>
      </c>
      <c r="E93" s="96" t="s">
        <v>2524</v>
      </c>
      <c r="F93" s="115">
        <v>11310.85</v>
      </c>
      <c r="G93" s="115">
        <v>94.704599999999999</v>
      </c>
      <c r="H93" s="115">
        <v>38.187906563041501</v>
      </c>
      <c r="I93" s="116">
        <v>1E-4</v>
      </c>
      <c r="J93" s="116">
        <v>4.0000000000000002E-4</v>
      </c>
      <c r="K93" s="116">
        <v>0</v>
      </c>
    </row>
    <row r="94" spans="2:11" customFormat="1" ht="12.75">
      <c r="B94" s="96" t="s">
        <v>2480</v>
      </c>
      <c r="C94" s="96" t="s">
        <v>2481</v>
      </c>
      <c r="D94" s="96" t="s">
        <v>110</v>
      </c>
      <c r="E94" s="96" t="s">
        <v>3481</v>
      </c>
      <c r="F94" s="115">
        <v>17823.95</v>
      </c>
      <c r="G94" s="115">
        <v>124.28189999999998</v>
      </c>
      <c r="H94" s="115">
        <v>86.399226071809494</v>
      </c>
      <c r="I94" s="116">
        <v>2.0000000000000001E-4</v>
      </c>
      <c r="J94" s="116">
        <v>1E-3</v>
      </c>
      <c r="K94" s="116">
        <v>1E-4</v>
      </c>
    </row>
    <row r="95" spans="2:11" customFormat="1" ht="12.75">
      <c r="B95" s="96" t="s">
        <v>2483</v>
      </c>
      <c r="C95" s="96" t="s">
        <v>2484</v>
      </c>
      <c r="D95" s="96" t="s">
        <v>106</v>
      </c>
      <c r="E95" s="96" t="s">
        <v>2482</v>
      </c>
      <c r="F95" s="115">
        <v>34726.300000000003</v>
      </c>
      <c r="G95" s="115">
        <v>134.3794</v>
      </c>
      <c r="H95" s="115">
        <v>166.36070212054301</v>
      </c>
      <c r="I95" s="116">
        <v>0</v>
      </c>
      <c r="J95" s="116">
        <v>1.9E-3</v>
      </c>
      <c r="K95" s="116">
        <v>2.0000000000000001E-4</v>
      </c>
    </row>
    <row r="96" spans="2:11" customFormat="1" ht="12.75">
      <c r="B96" s="96" t="s">
        <v>2485</v>
      </c>
      <c r="C96" s="96" t="s">
        <v>2486</v>
      </c>
      <c r="D96" s="96" t="s">
        <v>106</v>
      </c>
      <c r="E96" s="96" t="s">
        <v>3482</v>
      </c>
      <c r="F96" s="115">
        <v>15195.31</v>
      </c>
      <c r="G96" s="115">
        <v>108.89730000000009</v>
      </c>
      <c r="H96" s="115">
        <v>58.991061458786</v>
      </c>
      <c r="I96" s="116">
        <v>0</v>
      </c>
      <c r="J96" s="116">
        <v>6.9999999999999999E-4</v>
      </c>
      <c r="K96" s="116">
        <v>1E-4</v>
      </c>
    </row>
    <row r="97" spans="2:11" customFormat="1" ht="12.75">
      <c r="B97" s="96" t="s">
        <v>2487</v>
      </c>
      <c r="C97" s="96" t="s">
        <v>2488</v>
      </c>
      <c r="D97" s="96" t="s">
        <v>110</v>
      </c>
      <c r="E97" s="96" t="s">
        <v>3483</v>
      </c>
      <c r="F97" s="115">
        <v>24474.37</v>
      </c>
      <c r="G97" s="115">
        <v>100.41900000000001</v>
      </c>
      <c r="H97" s="115">
        <v>95.857351755453095</v>
      </c>
      <c r="I97" s="116">
        <v>1E-4</v>
      </c>
      <c r="J97" s="116">
        <v>1.1000000000000001E-3</v>
      </c>
      <c r="K97" s="116">
        <v>1E-4</v>
      </c>
    </row>
    <row r="98" spans="2:11" customFormat="1" ht="12.75">
      <c r="B98" s="96" t="s">
        <v>2489</v>
      </c>
      <c r="C98" s="96" t="s">
        <v>2490</v>
      </c>
      <c r="D98" s="96" t="s">
        <v>106</v>
      </c>
      <c r="E98" s="96" t="s">
        <v>2960</v>
      </c>
      <c r="F98" s="115">
        <v>21629.63</v>
      </c>
      <c r="G98" s="115">
        <v>106.27530000000006</v>
      </c>
      <c r="H98" s="115">
        <v>81.948491621005402</v>
      </c>
      <c r="I98" s="116">
        <v>1E-4</v>
      </c>
      <c r="J98" s="116">
        <v>8.9999999999999998E-4</v>
      </c>
      <c r="K98" s="116">
        <v>1E-4</v>
      </c>
    </row>
    <row r="99" spans="2:11" customFormat="1" ht="12.75">
      <c r="B99" s="96" t="s">
        <v>2492</v>
      </c>
      <c r="C99" s="96" t="s">
        <v>2493</v>
      </c>
      <c r="D99" s="96" t="s">
        <v>106</v>
      </c>
      <c r="E99" s="96" t="s">
        <v>3234</v>
      </c>
      <c r="F99" s="115">
        <v>177553.16</v>
      </c>
      <c r="G99" s="115">
        <v>97.054299999999969</v>
      </c>
      <c r="H99" s="115">
        <v>614.33141145736204</v>
      </c>
      <c r="I99" s="116">
        <v>4.0000000000000002E-4</v>
      </c>
      <c r="J99" s="116">
        <v>7.0000000000000001E-3</v>
      </c>
      <c r="K99" s="116">
        <v>5.9999999999999995E-4</v>
      </c>
    </row>
    <row r="100" spans="2:11" customFormat="1" ht="12.75">
      <c r="B100" s="96" t="s">
        <v>2494</v>
      </c>
      <c r="C100" s="96" t="s">
        <v>2495</v>
      </c>
      <c r="D100" s="96" t="s">
        <v>110</v>
      </c>
      <c r="E100" s="96" t="s">
        <v>2690</v>
      </c>
      <c r="F100" s="115">
        <v>5153.5600000000004</v>
      </c>
      <c r="G100" s="115">
        <v>97.173999999999907</v>
      </c>
      <c r="H100" s="115">
        <v>19.5323919142783</v>
      </c>
      <c r="I100" s="116">
        <v>2.9999999999999997E-4</v>
      </c>
      <c r="J100" s="116">
        <v>2.0000000000000001E-4</v>
      </c>
      <c r="K100" s="116">
        <v>0</v>
      </c>
    </row>
    <row r="101" spans="2:11" customFormat="1" ht="12.75">
      <c r="B101" s="96" t="s">
        <v>2497</v>
      </c>
      <c r="C101" s="96" t="s">
        <v>2498</v>
      </c>
      <c r="D101" s="96" t="s">
        <v>110</v>
      </c>
      <c r="E101" s="96" t="s">
        <v>3484</v>
      </c>
      <c r="F101" s="115">
        <v>259051.25</v>
      </c>
      <c r="G101" s="115">
        <v>100.26300000000037</v>
      </c>
      <c r="H101" s="115">
        <v>1013.03488343769</v>
      </c>
      <c r="I101" s="116">
        <v>4.0000000000000002E-4</v>
      </c>
      <c r="J101" s="116">
        <v>1.15E-2</v>
      </c>
      <c r="K101" s="116">
        <v>1.1000000000000001E-3</v>
      </c>
    </row>
    <row r="102" spans="2:11" customFormat="1" ht="12.75">
      <c r="B102" s="96" t="s">
        <v>2499</v>
      </c>
      <c r="C102" s="96" t="s">
        <v>2500</v>
      </c>
      <c r="D102" s="96" t="s">
        <v>110</v>
      </c>
      <c r="E102" s="96" t="s">
        <v>2361</v>
      </c>
      <c r="F102" s="115">
        <v>259177.16</v>
      </c>
      <c r="G102" s="115">
        <v>77.179400000000044</v>
      </c>
      <c r="H102" s="115">
        <v>780.18237981076402</v>
      </c>
      <c r="I102" s="116">
        <v>1E-3</v>
      </c>
      <c r="J102" s="116">
        <v>8.8999999999999999E-3</v>
      </c>
      <c r="K102" s="116">
        <v>8.0000000000000004E-4</v>
      </c>
    </row>
    <row r="103" spans="2:11" customFormat="1" ht="12.75">
      <c r="B103" s="96" t="s">
        <v>2501</v>
      </c>
      <c r="C103" s="96" t="s">
        <v>2502</v>
      </c>
      <c r="D103" s="96" t="s">
        <v>106</v>
      </c>
      <c r="E103" s="96" t="s">
        <v>2503</v>
      </c>
      <c r="F103" s="115">
        <v>26303.89</v>
      </c>
      <c r="G103" s="115">
        <v>144.58280000000022</v>
      </c>
      <c r="H103" s="115">
        <v>135.58016089182999</v>
      </c>
      <c r="I103" s="116">
        <v>0</v>
      </c>
      <c r="J103" s="116">
        <v>1.5E-3</v>
      </c>
      <c r="K103" s="116">
        <v>1E-4</v>
      </c>
    </row>
    <row r="104" spans="2:11" customFormat="1" ht="12.75">
      <c r="B104" s="96" t="s">
        <v>2504</v>
      </c>
      <c r="C104" s="96" t="s">
        <v>2505</v>
      </c>
      <c r="D104" s="96" t="s">
        <v>106</v>
      </c>
      <c r="E104" s="96" t="s">
        <v>2800</v>
      </c>
      <c r="F104" s="115">
        <v>35103.879999999997</v>
      </c>
      <c r="G104" s="115">
        <v>86.650999999999996</v>
      </c>
      <c r="H104" s="115">
        <v>108.439681804622</v>
      </c>
      <c r="I104" s="116">
        <v>0</v>
      </c>
      <c r="J104" s="116">
        <v>1.1999999999999999E-3</v>
      </c>
      <c r="K104" s="116">
        <v>1E-4</v>
      </c>
    </row>
    <row r="105" spans="2:11" customFormat="1" ht="12.75">
      <c r="B105" s="96" t="s">
        <v>2426</v>
      </c>
      <c r="C105" s="96" t="s">
        <v>2506</v>
      </c>
      <c r="D105" s="96" t="s">
        <v>106</v>
      </c>
      <c r="E105" s="96" t="s">
        <v>2960</v>
      </c>
      <c r="F105" s="115">
        <v>16271.6</v>
      </c>
      <c r="G105" s="115">
        <v>93.582999999999998</v>
      </c>
      <c r="H105" s="115">
        <v>54.285864340819998</v>
      </c>
      <c r="I105" s="116">
        <v>0</v>
      </c>
      <c r="J105" s="116">
        <v>5.9999999999999995E-4</v>
      </c>
      <c r="K105" s="116">
        <v>1E-4</v>
      </c>
    </row>
    <row r="106" spans="2:11" customFormat="1" ht="12.75">
      <c r="B106" s="96" t="s">
        <v>2507</v>
      </c>
      <c r="C106" s="96" t="s">
        <v>2508</v>
      </c>
      <c r="D106" s="96" t="s">
        <v>106</v>
      </c>
      <c r="E106" s="96" t="s">
        <v>2329</v>
      </c>
      <c r="F106" s="115">
        <v>25342.55</v>
      </c>
      <c r="G106" s="115">
        <v>98.424199999999999</v>
      </c>
      <c r="H106" s="115">
        <v>88.922515476161493</v>
      </c>
      <c r="I106" s="116">
        <v>4.0000000000000002E-4</v>
      </c>
      <c r="J106" s="116">
        <v>1E-3</v>
      </c>
      <c r="K106" s="116">
        <v>1E-4</v>
      </c>
    </row>
    <row r="107" spans="2:11" customFormat="1" ht="12.75">
      <c r="B107" s="96" t="s">
        <v>2509</v>
      </c>
      <c r="C107" s="96" t="s">
        <v>2510</v>
      </c>
      <c r="D107" s="96" t="s">
        <v>110</v>
      </c>
      <c r="E107" s="96" t="s">
        <v>2690</v>
      </c>
      <c r="F107" s="115">
        <v>189200</v>
      </c>
      <c r="G107" s="115">
        <v>99.223699999999994</v>
      </c>
      <c r="H107" s="115">
        <v>732.20815693212</v>
      </c>
      <c r="I107" s="116">
        <v>2.3999999999999998E-3</v>
      </c>
      <c r="J107" s="116">
        <v>8.3000000000000001E-3</v>
      </c>
      <c r="K107" s="116">
        <v>8.0000000000000004E-4</v>
      </c>
    </row>
    <row r="108" spans="2:11" customFormat="1" ht="12.75">
      <c r="B108" s="96" t="s">
        <v>2511</v>
      </c>
      <c r="C108" s="96" t="s">
        <v>2512</v>
      </c>
      <c r="D108" s="96" t="s">
        <v>106</v>
      </c>
      <c r="E108" s="96" t="s">
        <v>298</v>
      </c>
      <c r="F108" s="115">
        <v>321600.84999999998</v>
      </c>
      <c r="G108" s="115">
        <v>70.138300000000015</v>
      </c>
      <c r="H108" s="115">
        <v>804.14054039783605</v>
      </c>
      <c r="I108" s="116">
        <v>0</v>
      </c>
      <c r="J108" s="116">
        <v>9.1000000000000004E-3</v>
      </c>
      <c r="K108" s="116">
        <v>8.9999999999999998E-4</v>
      </c>
    </row>
    <row r="109" spans="2:11" customFormat="1" ht="12.75">
      <c r="B109" s="96" t="s">
        <v>2513</v>
      </c>
      <c r="C109" s="96" t="s">
        <v>2514</v>
      </c>
      <c r="D109" s="96" t="s">
        <v>110</v>
      </c>
      <c r="E109" s="96" t="s">
        <v>2515</v>
      </c>
      <c r="F109" s="115">
        <v>4340.04</v>
      </c>
      <c r="G109" s="115">
        <v>99.339700000000207</v>
      </c>
      <c r="H109" s="115">
        <v>16.815686006746802</v>
      </c>
      <c r="I109" s="116">
        <v>1E-4</v>
      </c>
      <c r="J109" s="116">
        <v>2.0000000000000001E-4</v>
      </c>
      <c r="K109" s="116">
        <v>0</v>
      </c>
    </row>
    <row r="110" spans="2:11" customFormat="1" ht="12.75">
      <c r="B110" s="96" t="s">
        <v>2516</v>
      </c>
      <c r="C110" s="96" t="s">
        <v>2517</v>
      </c>
      <c r="D110" s="96" t="s">
        <v>106</v>
      </c>
      <c r="E110" s="96" t="s">
        <v>3085</v>
      </c>
      <c r="F110" s="115">
        <v>30553.99</v>
      </c>
      <c r="G110" s="115">
        <v>98.214200000000275</v>
      </c>
      <c r="H110" s="115">
        <v>106.979792158058</v>
      </c>
      <c r="I110" s="116">
        <v>1.6999999999999999E-3</v>
      </c>
      <c r="J110" s="116">
        <v>1.1999999999999999E-3</v>
      </c>
      <c r="K110" s="116">
        <v>1E-4</v>
      </c>
    </row>
    <row r="111" spans="2:11" customFormat="1" ht="12.75">
      <c r="B111" s="96" t="s">
        <v>2518</v>
      </c>
      <c r="C111" s="96" t="s">
        <v>2519</v>
      </c>
      <c r="D111" s="96" t="s">
        <v>110</v>
      </c>
      <c r="E111" s="96" t="s">
        <v>2531</v>
      </c>
      <c r="F111" s="115">
        <v>51166.16</v>
      </c>
      <c r="G111" s="115">
        <v>98.15</v>
      </c>
      <c r="H111" s="115">
        <v>195.87145143181201</v>
      </c>
      <c r="I111" s="116">
        <v>2.9999999999999997E-4</v>
      </c>
      <c r="J111" s="116">
        <v>2.2000000000000001E-3</v>
      </c>
      <c r="K111" s="116">
        <v>2.0000000000000001E-4</v>
      </c>
    </row>
    <row r="112" spans="2:11" customFormat="1" ht="12.75">
      <c r="B112" s="96" t="s">
        <v>2520</v>
      </c>
      <c r="C112" s="96" t="s">
        <v>2521</v>
      </c>
      <c r="D112" s="96" t="s">
        <v>110</v>
      </c>
      <c r="E112" s="96" t="s">
        <v>2774</v>
      </c>
      <c r="F112" s="115">
        <v>518091.14</v>
      </c>
      <c r="G112" s="115">
        <v>94.710699999999918</v>
      </c>
      <c r="H112" s="115">
        <v>1913.82941311832</v>
      </c>
      <c r="I112" s="116">
        <v>2.9999999999999997E-4</v>
      </c>
      <c r="J112" s="116">
        <v>2.1700000000000001E-2</v>
      </c>
      <c r="K112" s="116">
        <v>2E-3</v>
      </c>
    </row>
    <row r="113" spans="2:11" customFormat="1" ht="12.75">
      <c r="B113" s="96" t="s">
        <v>2522</v>
      </c>
      <c r="C113" s="96" t="s">
        <v>2523</v>
      </c>
      <c r="D113" s="96" t="s">
        <v>110</v>
      </c>
      <c r="E113" s="96" t="s">
        <v>2524</v>
      </c>
      <c r="F113" s="115">
        <v>51385</v>
      </c>
      <c r="G113" s="115">
        <v>93.969499999999755</v>
      </c>
      <c r="H113" s="115">
        <v>188.330773410772</v>
      </c>
      <c r="I113" s="116">
        <v>5.9999999999999995E-4</v>
      </c>
      <c r="J113" s="116">
        <v>2.0999999999999999E-3</v>
      </c>
      <c r="K113" s="116">
        <v>2.0000000000000001E-4</v>
      </c>
    </row>
    <row r="114" spans="2:11" customFormat="1" ht="12.75">
      <c r="B114" s="96" t="s">
        <v>2525</v>
      </c>
      <c r="C114" s="96" t="s">
        <v>2526</v>
      </c>
      <c r="D114" s="96" t="s">
        <v>106</v>
      </c>
      <c r="E114" s="96" t="s">
        <v>2777</v>
      </c>
      <c r="F114" s="115">
        <v>206505.22</v>
      </c>
      <c r="G114" s="115">
        <v>107.56130000000002</v>
      </c>
      <c r="H114" s="115">
        <v>791.85672764750097</v>
      </c>
      <c r="I114" s="116">
        <v>5.0000000000000001E-4</v>
      </c>
      <c r="J114" s="116">
        <v>8.9999999999999993E-3</v>
      </c>
      <c r="K114" s="116">
        <v>8.0000000000000004E-4</v>
      </c>
    </row>
    <row r="115" spans="2:11" customFormat="1" ht="12.75">
      <c r="B115" s="96" t="s">
        <v>2527</v>
      </c>
      <c r="C115" s="96" t="s">
        <v>2528</v>
      </c>
      <c r="D115" s="96" t="s">
        <v>110</v>
      </c>
      <c r="E115" s="96" t="s">
        <v>2958</v>
      </c>
      <c r="F115" s="115">
        <v>365893.4</v>
      </c>
      <c r="G115" s="115">
        <v>95.506300000000337</v>
      </c>
      <c r="H115" s="115">
        <v>1362.9647036828701</v>
      </c>
      <c r="I115" s="116">
        <v>2.0000000000000001E-4</v>
      </c>
      <c r="J115" s="116">
        <v>1.55E-2</v>
      </c>
      <c r="K115" s="116">
        <v>1.4E-3</v>
      </c>
    </row>
    <row r="116" spans="2:11" customFormat="1" ht="12.75">
      <c r="B116" s="96" t="s">
        <v>2529</v>
      </c>
      <c r="C116" s="96" t="s">
        <v>2530</v>
      </c>
      <c r="D116" s="96" t="s">
        <v>106</v>
      </c>
      <c r="E116" s="96" t="s">
        <v>3485</v>
      </c>
      <c r="F116" s="115">
        <v>20905.91</v>
      </c>
      <c r="G116" s="115">
        <v>100</v>
      </c>
      <c r="H116" s="115">
        <v>74.52956915</v>
      </c>
      <c r="I116" s="116">
        <v>8.0000000000000004E-4</v>
      </c>
      <c r="J116" s="116">
        <v>8.0000000000000004E-4</v>
      </c>
      <c r="K116" s="116">
        <v>1E-4</v>
      </c>
    </row>
    <row r="117" spans="2:11" customFormat="1" ht="12.75">
      <c r="B117" s="96" t="s">
        <v>2532</v>
      </c>
      <c r="C117" s="96" t="s">
        <v>2533</v>
      </c>
      <c r="D117" s="96" t="s">
        <v>110</v>
      </c>
      <c r="E117" s="96" t="s">
        <v>2697</v>
      </c>
      <c r="F117" s="115">
        <v>347368.37</v>
      </c>
      <c r="G117" s="115">
        <v>97.39500000000011</v>
      </c>
      <c r="H117" s="115">
        <v>1319.54724927704</v>
      </c>
      <c r="I117" s="116">
        <v>2.9999999999999997E-4</v>
      </c>
      <c r="J117" s="116">
        <v>1.4999999999999999E-2</v>
      </c>
      <c r="K117" s="116">
        <v>1.4E-3</v>
      </c>
    </row>
    <row r="118" spans="2:11" customFormat="1" ht="12.75">
      <c r="B118" s="96" t="s">
        <v>2535</v>
      </c>
      <c r="C118" s="96" t="s">
        <v>2536</v>
      </c>
      <c r="D118" s="96" t="s">
        <v>106</v>
      </c>
      <c r="E118" s="96" t="s">
        <v>3484</v>
      </c>
      <c r="F118" s="115">
        <v>47179.44</v>
      </c>
      <c r="G118" s="115">
        <v>96.271000000000001</v>
      </c>
      <c r="H118" s="115">
        <v>161.92272310275601</v>
      </c>
      <c r="I118" s="116">
        <v>1E-4</v>
      </c>
      <c r="J118" s="116">
        <v>1.8E-3</v>
      </c>
      <c r="K118" s="116">
        <v>2.0000000000000001E-4</v>
      </c>
    </row>
    <row r="119" spans="2:11" customFormat="1" ht="12.75">
      <c r="B119" s="96" t="s">
        <v>2537</v>
      </c>
      <c r="C119" s="96" t="s">
        <v>2538</v>
      </c>
      <c r="D119" s="96" t="s">
        <v>106</v>
      </c>
      <c r="E119" s="96" t="s">
        <v>2771</v>
      </c>
      <c r="F119" s="115">
        <v>492477.35</v>
      </c>
      <c r="G119" s="115">
        <v>144.95929999999996</v>
      </c>
      <c r="H119" s="115">
        <v>2545.02397901413</v>
      </c>
      <c r="I119" s="116">
        <v>1E-4</v>
      </c>
      <c r="J119" s="116">
        <v>2.8899999999999999E-2</v>
      </c>
      <c r="K119" s="116">
        <v>2.7000000000000001E-3</v>
      </c>
    </row>
    <row r="120" spans="2:11" customFormat="1" ht="12.75">
      <c r="B120" s="96" t="s">
        <v>2539</v>
      </c>
      <c r="C120" s="96" t="s">
        <v>2540</v>
      </c>
      <c r="D120" s="96" t="s">
        <v>106</v>
      </c>
      <c r="E120" s="96" t="s">
        <v>2774</v>
      </c>
      <c r="F120" s="115">
        <v>291663.90999999997</v>
      </c>
      <c r="G120" s="115">
        <v>105.29230000000044</v>
      </c>
      <c r="H120" s="115">
        <v>1094.81021342334</v>
      </c>
      <c r="I120" s="116">
        <v>1E-4</v>
      </c>
      <c r="J120" s="116">
        <v>1.24E-2</v>
      </c>
      <c r="K120" s="116">
        <v>1.1999999999999999E-3</v>
      </c>
    </row>
    <row r="121" spans="2:11" customFormat="1" ht="12.75">
      <c r="B121" s="96" t="s">
        <v>2541</v>
      </c>
      <c r="C121" s="96" t="s">
        <v>2542</v>
      </c>
      <c r="D121" s="96" t="s">
        <v>110</v>
      </c>
      <c r="E121" s="96" t="s">
        <v>312</v>
      </c>
      <c r="F121" s="115">
        <v>434942.6</v>
      </c>
      <c r="G121" s="115">
        <v>107.92400000000016</v>
      </c>
      <c r="H121" s="115">
        <v>1830.82988356909</v>
      </c>
      <c r="I121" s="116">
        <v>1E-3</v>
      </c>
      <c r="J121" s="116">
        <v>2.0799999999999999E-2</v>
      </c>
      <c r="K121" s="116">
        <v>1.9E-3</v>
      </c>
    </row>
    <row r="122" spans="2:11" customFormat="1" ht="12.75">
      <c r="B122" s="96" t="s">
        <v>2543</v>
      </c>
      <c r="C122" s="96" t="s">
        <v>2544</v>
      </c>
      <c r="D122" s="96" t="s">
        <v>106</v>
      </c>
      <c r="E122" s="96" t="s">
        <v>2545</v>
      </c>
      <c r="F122" s="115">
        <v>12597.65</v>
      </c>
      <c r="G122" s="115">
        <v>126.45830000000011</v>
      </c>
      <c r="H122" s="115">
        <v>56.793209416771802</v>
      </c>
      <c r="I122" s="116">
        <v>4.0000000000000002E-4</v>
      </c>
      <c r="J122" s="116">
        <v>5.9999999999999995E-4</v>
      </c>
      <c r="K122" s="116">
        <v>1E-4</v>
      </c>
    </row>
    <row r="123" spans="2:11" customFormat="1" ht="12.75">
      <c r="B123" s="96" t="s">
        <v>2546</v>
      </c>
      <c r="C123" s="96" t="s">
        <v>2547</v>
      </c>
      <c r="D123" s="96" t="s">
        <v>106</v>
      </c>
      <c r="E123" s="96" t="s">
        <v>3085</v>
      </c>
      <c r="F123" s="115">
        <v>17212.13</v>
      </c>
      <c r="G123" s="115">
        <v>93.043100000000081</v>
      </c>
      <c r="H123" s="115">
        <v>57.092403104427</v>
      </c>
      <c r="I123" s="116">
        <v>1E-4</v>
      </c>
      <c r="J123" s="116">
        <v>5.9999999999999995E-4</v>
      </c>
      <c r="K123" s="116">
        <v>1E-4</v>
      </c>
    </row>
    <row r="124" spans="2:11" customFormat="1" ht="12.75">
      <c r="B124" s="96" t="s">
        <v>2548</v>
      </c>
      <c r="C124" s="96" t="s">
        <v>2549</v>
      </c>
      <c r="D124" s="96" t="s">
        <v>106</v>
      </c>
      <c r="E124" s="96" t="s">
        <v>3221</v>
      </c>
      <c r="F124" s="115">
        <v>85248.72</v>
      </c>
      <c r="G124" s="115">
        <v>71.037100000000066</v>
      </c>
      <c r="H124" s="115">
        <v>215.890048863803</v>
      </c>
      <c r="I124" s="116">
        <v>1E-3</v>
      </c>
      <c r="J124" s="116">
        <v>2.3999999999999998E-3</v>
      </c>
      <c r="K124" s="116">
        <v>2.0000000000000001E-4</v>
      </c>
    </row>
    <row r="125" spans="2:11" customFormat="1" ht="12.75">
      <c r="B125" s="96" t="s">
        <v>2550</v>
      </c>
      <c r="C125" s="96" t="s">
        <v>2551</v>
      </c>
      <c r="D125" s="96" t="s">
        <v>110</v>
      </c>
      <c r="E125" s="96" t="s">
        <v>303</v>
      </c>
      <c r="F125" s="115">
        <v>423227.2</v>
      </c>
      <c r="G125" s="115">
        <v>105.76060000000031</v>
      </c>
      <c r="H125" s="115">
        <v>1745.80402401231</v>
      </c>
      <c r="I125" s="116">
        <v>5.9999999999999995E-4</v>
      </c>
      <c r="J125" s="116">
        <v>1.9800000000000002E-2</v>
      </c>
      <c r="K125" s="116">
        <v>1.8E-3</v>
      </c>
    </row>
    <row r="126" spans="2:11" customFormat="1" ht="12.75">
      <c r="B126" s="96" t="s">
        <v>2552</v>
      </c>
      <c r="C126" s="96" t="s">
        <v>2553</v>
      </c>
      <c r="D126" s="96" t="s">
        <v>110</v>
      </c>
      <c r="E126" s="96" t="s">
        <v>2697</v>
      </c>
      <c r="F126" s="115">
        <v>47809.79</v>
      </c>
      <c r="G126" s="115">
        <v>94.935799999999716</v>
      </c>
      <c r="H126" s="115">
        <v>177.02918237978199</v>
      </c>
      <c r="I126" s="116">
        <v>0</v>
      </c>
      <c r="J126" s="116">
        <v>2E-3</v>
      </c>
      <c r="K126" s="116">
        <v>2.0000000000000001E-4</v>
      </c>
    </row>
    <row r="127" spans="2:11" customFormat="1" ht="12.75">
      <c r="B127" s="96" t="s">
        <v>2555</v>
      </c>
      <c r="C127" s="96" t="s">
        <v>2556</v>
      </c>
      <c r="D127" s="96" t="s">
        <v>106</v>
      </c>
      <c r="E127" s="96" t="s">
        <v>2557</v>
      </c>
      <c r="F127" s="115">
        <v>20156</v>
      </c>
      <c r="G127" s="115">
        <v>121.37390000000001</v>
      </c>
      <c r="H127" s="115">
        <v>87.214599507459994</v>
      </c>
      <c r="I127" s="116">
        <v>1E-4</v>
      </c>
      <c r="J127" s="116">
        <v>1E-3</v>
      </c>
      <c r="K127" s="116">
        <v>1E-4</v>
      </c>
    </row>
    <row r="128" spans="2:11" customFormat="1" ht="12.75">
      <c r="B128" s="96" t="s">
        <v>2558</v>
      </c>
      <c r="C128" s="96" t="s">
        <v>2559</v>
      </c>
      <c r="D128" s="96" t="s">
        <v>110</v>
      </c>
      <c r="E128" s="96" t="s">
        <v>3482</v>
      </c>
      <c r="F128" s="115">
        <v>10245.08</v>
      </c>
      <c r="G128" s="115">
        <v>66.595499999999944</v>
      </c>
      <c r="H128" s="115">
        <v>26.610819609135401</v>
      </c>
      <c r="I128" s="116">
        <v>0</v>
      </c>
      <c r="J128" s="116">
        <v>2.9999999999999997E-4</v>
      </c>
      <c r="K128" s="116">
        <v>0</v>
      </c>
    </row>
    <row r="129" spans="2:11" customFormat="1" ht="12.75">
      <c r="B129" s="96" t="s">
        <v>2560</v>
      </c>
      <c r="C129" s="96" t="s">
        <v>2561</v>
      </c>
      <c r="D129" s="96" t="s">
        <v>106</v>
      </c>
      <c r="E129" s="96" t="s">
        <v>2797</v>
      </c>
      <c r="F129" s="115">
        <v>210477.51</v>
      </c>
      <c r="G129" s="115">
        <v>90.990299999999934</v>
      </c>
      <c r="H129" s="115">
        <v>682.74782989115397</v>
      </c>
      <c r="I129" s="116">
        <v>0</v>
      </c>
      <c r="J129" s="116">
        <v>7.7000000000000002E-3</v>
      </c>
      <c r="K129" s="116">
        <v>6.9999999999999999E-4</v>
      </c>
    </row>
    <row r="130" spans="2:11" customFormat="1" ht="12.75">
      <c r="B130" s="96" t="s">
        <v>2563</v>
      </c>
      <c r="C130" s="96" t="s">
        <v>2564</v>
      </c>
      <c r="D130" s="96" t="s">
        <v>106</v>
      </c>
      <c r="E130" s="96" t="s">
        <v>2285</v>
      </c>
      <c r="F130" s="115">
        <v>71384.13</v>
      </c>
      <c r="G130" s="115">
        <v>99.938499999999905</v>
      </c>
      <c r="H130" s="115">
        <v>254.32791552957801</v>
      </c>
      <c r="I130" s="116">
        <v>4.0000000000000002E-4</v>
      </c>
      <c r="J130" s="116">
        <v>2.8999999999999998E-3</v>
      </c>
      <c r="K130" s="116">
        <v>2.9999999999999997E-4</v>
      </c>
    </row>
    <row r="131" spans="2:11" customFormat="1" ht="12.75">
      <c r="B131" s="96" t="s">
        <v>2565</v>
      </c>
      <c r="C131" s="96" t="s">
        <v>2566</v>
      </c>
      <c r="D131" s="96" t="s">
        <v>110</v>
      </c>
      <c r="E131" s="96" t="s">
        <v>3460</v>
      </c>
      <c r="F131" s="115">
        <v>380027.26</v>
      </c>
      <c r="G131" s="115">
        <v>92.096200000000323</v>
      </c>
      <c r="H131" s="115">
        <v>1365.0685923537001</v>
      </c>
      <c r="I131" s="116">
        <v>1E-4</v>
      </c>
      <c r="J131" s="116">
        <v>1.55E-2</v>
      </c>
      <c r="K131" s="116">
        <v>1.4E-3</v>
      </c>
    </row>
    <row r="132" spans="2:11" customFormat="1" ht="12.75">
      <c r="B132" s="96" t="s">
        <v>2567</v>
      </c>
      <c r="C132" s="96" t="s">
        <v>2568</v>
      </c>
      <c r="D132" s="96" t="s">
        <v>106</v>
      </c>
      <c r="E132" s="96" t="s">
        <v>3486</v>
      </c>
      <c r="F132" s="115">
        <v>121098.71</v>
      </c>
      <c r="G132" s="115">
        <v>111.43559999999991</v>
      </c>
      <c r="H132" s="115">
        <v>481.08631909790898</v>
      </c>
      <c r="I132" s="116">
        <v>2.8E-3</v>
      </c>
      <c r="J132" s="116">
        <v>5.4999999999999997E-3</v>
      </c>
      <c r="K132" s="116">
        <v>5.0000000000000001E-4</v>
      </c>
    </row>
    <row r="133" spans="2:11" customFormat="1" ht="12.75">
      <c r="B133" s="96" t="s">
        <v>2570</v>
      </c>
      <c r="C133" s="96" t="s">
        <v>2571</v>
      </c>
      <c r="D133" s="96" t="s">
        <v>106</v>
      </c>
      <c r="E133" s="96" t="s">
        <v>2524</v>
      </c>
      <c r="F133" s="115">
        <v>69645.8</v>
      </c>
      <c r="G133" s="115">
        <v>94.245400000000004</v>
      </c>
      <c r="H133" s="115">
        <v>233.99933735775801</v>
      </c>
      <c r="I133" s="116">
        <v>4.0000000000000002E-4</v>
      </c>
      <c r="J133" s="116">
        <v>2.7000000000000001E-3</v>
      </c>
      <c r="K133" s="116">
        <v>2.0000000000000001E-4</v>
      </c>
    </row>
    <row r="134" spans="2:11" customFormat="1" ht="12.75">
      <c r="B134" s="96" t="s">
        <v>2572</v>
      </c>
      <c r="C134" s="96" t="s">
        <v>2573</v>
      </c>
      <c r="D134" s="96" t="s">
        <v>113</v>
      </c>
      <c r="E134" s="96" t="s">
        <v>2554</v>
      </c>
      <c r="F134" s="115">
        <v>319788.53999999998</v>
      </c>
      <c r="G134" s="115">
        <v>79.398000000000351</v>
      </c>
      <c r="H134" s="115">
        <v>1116.8296339655001</v>
      </c>
      <c r="I134" s="116">
        <v>1.6000000000000001E-3</v>
      </c>
      <c r="J134" s="116">
        <v>1.2699999999999999E-2</v>
      </c>
      <c r="K134" s="116">
        <v>1.1999999999999999E-3</v>
      </c>
    </row>
    <row r="135" spans="2:11" customFormat="1" ht="12.75">
      <c r="B135" s="96" t="s">
        <v>2574</v>
      </c>
      <c r="C135" s="96" t="s">
        <v>2575</v>
      </c>
      <c r="D135" s="96" t="s">
        <v>106</v>
      </c>
      <c r="E135" s="96" t="s">
        <v>2748</v>
      </c>
      <c r="F135" s="115">
        <v>36281.199999999997</v>
      </c>
      <c r="G135" s="115">
        <v>117.5625</v>
      </c>
      <c r="H135" s="115">
        <v>152.05825069874999</v>
      </c>
      <c r="I135" s="116">
        <v>2.8999999999999998E-3</v>
      </c>
      <c r="J135" s="116">
        <v>1.6999999999999999E-3</v>
      </c>
      <c r="K135" s="116">
        <v>2.0000000000000001E-4</v>
      </c>
    </row>
    <row r="136" spans="2:11" customFormat="1" ht="12.75">
      <c r="B136" s="96" t="s">
        <v>2576</v>
      </c>
      <c r="C136" s="96" t="s">
        <v>2577</v>
      </c>
      <c r="D136" s="96" t="s">
        <v>113</v>
      </c>
      <c r="E136" s="96" t="s">
        <v>2578</v>
      </c>
      <c r="F136" s="115">
        <v>22148.62</v>
      </c>
      <c r="G136" s="115">
        <v>115.93649999999981</v>
      </c>
      <c r="H136" s="115">
        <v>112.948723566963</v>
      </c>
      <c r="I136" s="116">
        <v>1E-4</v>
      </c>
      <c r="J136" s="116">
        <v>1.2999999999999999E-3</v>
      </c>
      <c r="K136" s="116">
        <v>1E-4</v>
      </c>
    </row>
    <row r="137" spans="2:11" customFormat="1" ht="12.75">
      <c r="B137" s="96" t="s">
        <v>2579</v>
      </c>
      <c r="C137" s="96" t="s">
        <v>2580</v>
      </c>
      <c r="D137" s="96" t="s">
        <v>106</v>
      </c>
      <c r="E137" s="96" t="s">
        <v>2754</v>
      </c>
      <c r="F137" s="115">
        <v>15526.03</v>
      </c>
      <c r="G137" s="115">
        <v>98.3626</v>
      </c>
      <c r="H137" s="115">
        <v>54.4439911877407</v>
      </c>
      <c r="I137" s="116">
        <v>1E-4</v>
      </c>
      <c r="J137" s="116">
        <v>5.9999999999999995E-4</v>
      </c>
      <c r="K137" s="116">
        <v>1E-4</v>
      </c>
    </row>
    <row r="138" spans="2:11" customFormat="1" ht="12.75">
      <c r="B138" s="96" t="s">
        <v>2581</v>
      </c>
      <c r="C138" s="96" t="s">
        <v>2582</v>
      </c>
      <c r="D138" s="96" t="s">
        <v>113</v>
      </c>
      <c r="E138" s="96" t="s">
        <v>2496</v>
      </c>
      <c r="F138" s="115">
        <v>156659.04</v>
      </c>
      <c r="G138" s="115">
        <v>99.103499999999997</v>
      </c>
      <c r="H138" s="115">
        <v>682.90284707977105</v>
      </c>
      <c r="I138" s="116">
        <v>2.9999999999999997E-4</v>
      </c>
      <c r="J138" s="116">
        <v>7.7000000000000002E-3</v>
      </c>
      <c r="K138" s="116">
        <v>6.9999999999999999E-4</v>
      </c>
    </row>
    <row r="139" spans="2:11" customFormat="1" ht="12.75">
      <c r="B139" s="96" t="s">
        <v>2583</v>
      </c>
      <c r="C139" s="96" t="s">
        <v>2584</v>
      </c>
      <c r="D139" s="96" t="s">
        <v>102</v>
      </c>
      <c r="E139" s="96" t="s">
        <v>3085</v>
      </c>
      <c r="F139" s="115">
        <v>341107.62</v>
      </c>
      <c r="G139" s="115">
        <v>94.669399999999996</v>
      </c>
      <c r="H139" s="115">
        <v>322.92453720828001</v>
      </c>
      <c r="I139" s="116">
        <v>0</v>
      </c>
      <c r="J139" s="116">
        <v>3.7000000000000002E-3</v>
      </c>
      <c r="K139" s="116">
        <v>2.9999999999999997E-4</v>
      </c>
    </row>
    <row r="140" spans="2:11" customFormat="1" ht="12.75">
      <c r="B140" s="96" t="s">
        <v>2585</v>
      </c>
      <c r="C140" s="96" t="s">
        <v>2586</v>
      </c>
      <c r="D140" s="96" t="s">
        <v>102</v>
      </c>
      <c r="E140" s="96" t="s">
        <v>3273</v>
      </c>
      <c r="F140" s="115">
        <v>2204705.34</v>
      </c>
      <c r="G140" s="115">
        <v>33.168961999999972</v>
      </c>
      <c r="H140" s="115">
        <v>731.27787643657098</v>
      </c>
      <c r="I140" s="116">
        <v>2.3E-3</v>
      </c>
      <c r="J140" s="116">
        <v>8.3000000000000001E-3</v>
      </c>
      <c r="K140" s="116">
        <v>8.0000000000000004E-4</v>
      </c>
    </row>
    <row r="141" spans="2:11" customFormat="1" ht="12.75">
      <c r="B141" s="96" t="s">
        <v>2587</v>
      </c>
      <c r="C141" s="96" t="s">
        <v>2588</v>
      </c>
      <c r="D141" s="96" t="s">
        <v>106</v>
      </c>
      <c r="E141" s="96" t="s">
        <v>3475</v>
      </c>
      <c r="F141" s="115">
        <v>1085234.1100000001</v>
      </c>
      <c r="G141" s="115">
        <v>95.29179999999991</v>
      </c>
      <c r="H141" s="115">
        <v>3686.7059543615701</v>
      </c>
      <c r="I141" s="116">
        <v>1E-4</v>
      </c>
      <c r="J141" s="116">
        <v>4.1799999999999997E-2</v>
      </c>
      <c r="K141" s="116">
        <v>3.8999999999999998E-3</v>
      </c>
    </row>
    <row r="142" spans="2:11" customFormat="1" ht="12.75">
      <c r="B142" s="96" t="s">
        <v>2590</v>
      </c>
      <c r="C142" s="96" t="s">
        <v>2591</v>
      </c>
      <c r="D142" s="96" t="s">
        <v>106</v>
      </c>
      <c r="E142" s="96" t="s">
        <v>3468</v>
      </c>
      <c r="F142" s="115">
        <v>193523.37</v>
      </c>
      <c r="G142" s="115">
        <v>114.25459999999995</v>
      </c>
      <c r="H142" s="115">
        <v>788.25484094957096</v>
      </c>
      <c r="I142" s="116">
        <v>1.1999999999999999E-3</v>
      </c>
      <c r="J142" s="116">
        <v>8.8999999999999999E-3</v>
      </c>
      <c r="K142" s="116">
        <v>8.0000000000000004E-4</v>
      </c>
    </row>
    <row r="143" spans="2:11" customFormat="1" ht="12.75">
      <c r="B143" s="96" t="s">
        <v>2592</v>
      </c>
      <c r="C143" s="96" t="s">
        <v>2593</v>
      </c>
      <c r="D143" s="96" t="s">
        <v>106</v>
      </c>
      <c r="E143" s="96" t="s">
        <v>3487</v>
      </c>
      <c r="F143" s="115">
        <v>153544</v>
      </c>
      <c r="G143" s="115">
        <v>97.939899999999994</v>
      </c>
      <c r="H143" s="115">
        <v>536.10769479963994</v>
      </c>
      <c r="I143" s="116">
        <v>1E-4</v>
      </c>
      <c r="J143" s="116">
        <v>6.1000000000000004E-3</v>
      </c>
      <c r="K143" s="116">
        <v>5.9999999999999995E-4</v>
      </c>
    </row>
    <row r="144" spans="2:11" customFormat="1" ht="12.75">
      <c r="B144" s="96" t="s">
        <v>2594</v>
      </c>
      <c r="C144" s="96" t="s">
        <v>2595</v>
      </c>
      <c r="D144" s="96" t="s">
        <v>106</v>
      </c>
      <c r="E144" s="96" t="s">
        <v>3488</v>
      </c>
      <c r="F144" s="115">
        <v>361600</v>
      </c>
      <c r="G144" s="115">
        <v>120.6546</v>
      </c>
      <c r="H144" s="115">
        <v>1555.3632747839999</v>
      </c>
      <c r="I144" s="116">
        <v>2.0000000000000001E-4</v>
      </c>
      <c r="J144" s="116">
        <v>1.7600000000000001E-2</v>
      </c>
      <c r="K144" s="116">
        <v>1.6000000000000001E-3</v>
      </c>
    </row>
    <row r="145" spans="2:11" customFormat="1" ht="12.75">
      <c r="B145" s="96" t="s">
        <v>2596</v>
      </c>
      <c r="C145" s="96" t="s">
        <v>2597</v>
      </c>
      <c r="D145" s="96" t="s">
        <v>106</v>
      </c>
      <c r="E145" s="96" t="s">
        <v>2763</v>
      </c>
      <c r="F145" s="115">
        <v>327080.02</v>
      </c>
      <c r="G145" s="115">
        <v>120.12859999999978</v>
      </c>
      <c r="H145" s="115">
        <v>1400.74785334889</v>
      </c>
      <c r="I145" s="116">
        <v>1.1999999999999999E-3</v>
      </c>
      <c r="J145" s="116">
        <v>1.5900000000000001E-2</v>
      </c>
      <c r="K145" s="116">
        <v>1.5E-3</v>
      </c>
    </row>
    <row r="146" spans="2:11" customFormat="1" ht="12.75">
      <c r="B146" s="96" t="s">
        <v>2598</v>
      </c>
      <c r="C146" s="96" t="s">
        <v>2599</v>
      </c>
      <c r="D146" s="96" t="s">
        <v>110</v>
      </c>
      <c r="E146" s="96" t="s">
        <v>2600</v>
      </c>
      <c r="F146" s="115">
        <v>90976.02</v>
      </c>
      <c r="G146" s="115">
        <v>100</v>
      </c>
      <c r="H146" s="115">
        <v>354.83377080600002</v>
      </c>
      <c r="I146" s="116">
        <v>2.9999999999999997E-4</v>
      </c>
      <c r="J146" s="116">
        <v>4.0000000000000001E-3</v>
      </c>
      <c r="K146" s="116">
        <v>4.0000000000000002E-4</v>
      </c>
    </row>
    <row r="147" spans="2:11" customFormat="1" ht="12.75">
      <c r="B147" s="96" t="s">
        <v>2601</v>
      </c>
      <c r="C147" s="96" t="s">
        <v>2602</v>
      </c>
      <c r="D147" s="96" t="s">
        <v>110</v>
      </c>
      <c r="E147" s="96" t="s">
        <v>353</v>
      </c>
      <c r="F147" s="115">
        <v>33495.410000000003</v>
      </c>
      <c r="G147" s="115">
        <v>100</v>
      </c>
      <c r="H147" s="115">
        <v>130.642147623</v>
      </c>
      <c r="I147" s="116">
        <v>1.4E-3</v>
      </c>
      <c r="J147" s="116">
        <v>1.5E-3</v>
      </c>
      <c r="K147" s="116">
        <v>1E-4</v>
      </c>
    </row>
    <row r="148" spans="2:11" customFormat="1" ht="12.75">
      <c r="B148" s="96" t="s">
        <v>2603</v>
      </c>
      <c r="C148" s="96" t="s">
        <v>2604</v>
      </c>
      <c r="D148" s="96" t="s">
        <v>110</v>
      </c>
      <c r="E148" s="96" t="s">
        <v>3486</v>
      </c>
      <c r="F148" s="115">
        <v>48209.66</v>
      </c>
      <c r="G148" s="115">
        <v>80.655200000000164</v>
      </c>
      <c r="H148" s="115">
        <v>151.65769607935599</v>
      </c>
      <c r="I148" s="116">
        <v>2.0000000000000001E-4</v>
      </c>
      <c r="J148" s="116">
        <v>1.6999999999999999E-3</v>
      </c>
      <c r="K148" s="116">
        <v>2.0000000000000001E-4</v>
      </c>
    </row>
    <row r="149" spans="2:11" customFormat="1" ht="12.75">
      <c r="B149" s="96" t="s">
        <v>2605</v>
      </c>
      <c r="C149" s="96" t="s">
        <v>2606</v>
      </c>
      <c r="D149" s="96" t="s">
        <v>106</v>
      </c>
      <c r="E149" s="96" t="s">
        <v>2797</v>
      </c>
      <c r="F149" s="115">
        <v>526179.66</v>
      </c>
      <c r="G149" s="115">
        <v>92.844000000000207</v>
      </c>
      <c r="H149" s="115">
        <v>1741.5960581858801</v>
      </c>
      <c r="I149" s="116">
        <v>5.0000000000000001E-4</v>
      </c>
      <c r="J149" s="116">
        <v>1.9800000000000002E-2</v>
      </c>
      <c r="K149" s="116">
        <v>1.8E-3</v>
      </c>
    </row>
    <row r="150" spans="2:11" customFormat="1" ht="12.75">
      <c r="B150" s="96" t="s">
        <v>2607</v>
      </c>
      <c r="C150" s="96" t="s">
        <v>2608</v>
      </c>
      <c r="D150" s="96" t="s">
        <v>204</v>
      </c>
      <c r="E150" s="96" t="s">
        <v>2934</v>
      </c>
      <c r="F150" s="115">
        <v>2035469.13</v>
      </c>
      <c r="G150" s="115">
        <v>93.963499999999968</v>
      </c>
      <c r="H150" s="115">
        <v>998.94995418585097</v>
      </c>
      <c r="I150" s="116">
        <v>2.9999999999999997E-4</v>
      </c>
      <c r="J150" s="116">
        <v>1.1299999999999999E-2</v>
      </c>
      <c r="K150" s="116">
        <v>1.1000000000000001E-3</v>
      </c>
    </row>
    <row r="151" spans="2:11" customFormat="1" ht="12.75">
      <c r="B151" s="96" t="s">
        <v>2610</v>
      </c>
      <c r="C151" s="96" t="s">
        <v>2611</v>
      </c>
      <c r="D151" s="96" t="s">
        <v>106</v>
      </c>
      <c r="E151" s="96" t="s">
        <v>2569</v>
      </c>
      <c r="F151" s="115">
        <v>47165.85</v>
      </c>
      <c r="G151" s="115">
        <v>100.73809999999985</v>
      </c>
      <c r="H151" s="115">
        <v>169.38734276</v>
      </c>
      <c r="I151" s="116">
        <v>1E-4</v>
      </c>
      <c r="J151" s="116">
        <v>1.9E-3</v>
      </c>
      <c r="K151" s="116">
        <v>2.0000000000000001E-4</v>
      </c>
    </row>
    <row r="152" spans="2:11" customFormat="1" ht="12.75">
      <c r="B152" s="96" t="s">
        <v>2612</v>
      </c>
      <c r="C152" s="96" t="s">
        <v>2613</v>
      </c>
      <c r="D152" s="96" t="s">
        <v>110</v>
      </c>
      <c r="E152" s="96" t="s">
        <v>3226</v>
      </c>
      <c r="F152" s="115">
        <v>275234.38</v>
      </c>
      <c r="G152" s="115">
        <v>99.865299999999721</v>
      </c>
      <c r="H152" s="115">
        <v>1072.05065232333</v>
      </c>
      <c r="I152" s="116">
        <v>1E-4</v>
      </c>
      <c r="J152" s="116">
        <v>1.2200000000000001E-2</v>
      </c>
      <c r="K152" s="116">
        <v>1.1000000000000001E-3</v>
      </c>
    </row>
    <row r="153" spans="2:11" customFormat="1">
      <c r="B153" s="96" t="s">
        <v>249</v>
      </c>
      <c r="C153" s="100"/>
      <c r="D153" s="96"/>
      <c r="E153" s="96"/>
      <c r="F153" s="96"/>
      <c r="G153" s="96"/>
      <c r="H153" s="96"/>
      <c r="I153" s="96"/>
      <c r="J153" s="96"/>
      <c r="K153" s="96"/>
    </row>
    <row r="154" spans="2:11" customFormat="1">
      <c r="B154" s="96" t="s">
        <v>367</v>
      </c>
      <c r="C154" s="100"/>
      <c r="D154" s="96"/>
      <c r="E154" s="96"/>
      <c r="F154" s="96"/>
      <c r="G154" s="96"/>
      <c r="H154" s="96"/>
      <c r="I154" s="96"/>
      <c r="J154" s="96"/>
      <c r="K154" s="96"/>
    </row>
    <row r="155" spans="2:11" customFormat="1">
      <c r="B155" s="96" t="s">
        <v>368</v>
      </c>
      <c r="C155" s="100"/>
      <c r="D155" s="96"/>
      <c r="E155" s="96"/>
      <c r="F155" s="96"/>
      <c r="G155" s="96"/>
      <c r="H155" s="96"/>
      <c r="I155" s="96"/>
      <c r="J155" s="96"/>
      <c r="K155" s="96"/>
    </row>
    <row r="156" spans="2:11" customFormat="1">
      <c r="B156" s="96" t="s">
        <v>369</v>
      </c>
      <c r="C156" s="100"/>
      <c r="D156" s="96"/>
      <c r="E156" s="96"/>
      <c r="F156" s="96"/>
      <c r="G156" s="96"/>
      <c r="H156" s="96"/>
      <c r="I156" s="96"/>
      <c r="J156" s="96"/>
      <c r="K156" s="96"/>
    </row>
    <row r="157" spans="2:11" customFormat="1">
      <c r="B157" s="96"/>
      <c r="C157" s="100"/>
      <c r="D157" s="96"/>
      <c r="E157" s="96"/>
      <c r="F157" s="96"/>
      <c r="G157" s="96"/>
      <c r="H157" s="96"/>
      <c r="I157" s="96"/>
      <c r="J157" s="96"/>
      <c r="K157" s="96"/>
    </row>
    <row r="158" spans="2:11" customFormat="1">
      <c r="B158" s="96"/>
      <c r="C158" s="100"/>
      <c r="D158" s="96"/>
      <c r="E158" s="96"/>
      <c r="F158" s="96"/>
      <c r="G158" s="96"/>
      <c r="H158" s="96"/>
      <c r="I158" s="96"/>
      <c r="J158" s="96"/>
      <c r="K158" s="96"/>
    </row>
    <row r="159" spans="2:11" customFormat="1">
      <c r="B159" s="96"/>
      <c r="C159" s="100"/>
      <c r="D159" s="96"/>
      <c r="E159" s="96"/>
      <c r="F159" s="96"/>
      <c r="G159" s="96"/>
      <c r="H159" s="96"/>
      <c r="I159" s="96"/>
      <c r="J159" s="96"/>
      <c r="K159" s="96"/>
    </row>
    <row r="160" spans="2:11" customFormat="1">
      <c r="B160" s="96"/>
      <c r="C160" s="100"/>
      <c r="D160" s="96"/>
      <c r="E160" s="96"/>
      <c r="F160" s="96"/>
      <c r="G160" s="96"/>
      <c r="H160" s="96"/>
      <c r="I160" s="96"/>
      <c r="J160" s="96"/>
      <c r="K160" s="96"/>
    </row>
    <row r="161" spans="3:3" customFormat="1">
      <c r="C161" s="100"/>
    </row>
    <row r="162" spans="3:3" customFormat="1">
      <c r="C162" s="100"/>
    </row>
    <row r="163" spans="3:3" customFormat="1">
      <c r="C163" s="100"/>
    </row>
    <row r="164" spans="3:3" customFormat="1">
      <c r="C164" s="100"/>
    </row>
    <row r="165" spans="3:3" customFormat="1">
      <c r="C165" s="100"/>
    </row>
    <row r="166" spans="3:3" customFormat="1">
      <c r="C166" s="100"/>
    </row>
    <row r="167" spans="3:3" customFormat="1">
      <c r="C167" s="100"/>
    </row>
    <row r="168" spans="3:3" customFormat="1">
      <c r="C168" s="100"/>
    </row>
    <row r="169" spans="3:3" customFormat="1">
      <c r="C169" s="100"/>
    </row>
    <row r="170" spans="3:3" customFormat="1">
      <c r="C170" s="100"/>
    </row>
    <row r="171" spans="3:3" customFormat="1">
      <c r="C171" s="100"/>
    </row>
    <row r="172" spans="3:3" customFormat="1">
      <c r="C172" s="100"/>
    </row>
    <row r="173" spans="3:3" customFormat="1">
      <c r="C173" s="100"/>
    </row>
    <row r="174" spans="3:3" customFormat="1">
      <c r="C174" s="100"/>
    </row>
    <row r="175" spans="3:3" customFormat="1">
      <c r="C175" s="100"/>
    </row>
    <row r="176" spans="3:3" customFormat="1">
      <c r="C176" s="100"/>
    </row>
    <row r="177" spans="3:3" customFormat="1">
      <c r="C177" s="100"/>
    </row>
    <row r="178" spans="3:3" customFormat="1">
      <c r="C178" s="100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>
        <v>43921</v>
      </c>
    </row>
    <row r="2" spans="2:59">
      <c r="B2" s="2" t="s">
        <v>1</v>
      </c>
      <c r="C2" s="12" t="s">
        <v>3327</v>
      </c>
    </row>
    <row r="3" spans="2:59">
      <c r="B3" s="2" t="s">
        <v>2</v>
      </c>
      <c r="C3" s="26" t="s">
        <v>3328</v>
      </c>
    </row>
    <row r="4" spans="2:59">
      <c r="B4" s="2" t="s">
        <v>3</v>
      </c>
      <c r="C4" s="8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30" t="s">
        <v>136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59" ht="26.25" customHeight="1">
      <c r="B7" s="130" t="s">
        <v>141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59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2614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2180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249</v>
      </c>
      <c r="C16" s="16"/>
      <c r="D16" s="16"/>
    </row>
    <row r="17" spans="2:4">
      <c r="B17" t="s">
        <v>367</v>
      </c>
      <c r="C17" s="16"/>
      <c r="D17" s="16"/>
    </row>
    <row r="18" spans="2:4">
      <c r="B18" t="s">
        <v>368</v>
      </c>
      <c r="C18" s="16"/>
      <c r="D18" s="16"/>
    </row>
    <row r="19" spans="2:4">
      <c r="B19" t="s">
        <v>369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>
        <v>43921</v>
      </c>
    </row>
    <row r="2" spans="2:52">
      <c r="B2" s="2" t="s">
        <v>1</v>
      </c>
      <c r="C2" s="12" t="s">
        <v>3327</v>
      </c>
    </row>
    <row r="3" spans="2:52">
      <c r="B3" s="2" t="s">
        <v>2</v>
      </c>
      <c r="C3" s="26" t="s">
        <v>3328</v>
      </c>
    </row>
    <row r="4" spans="2:52">
      <c r="B4" s="2" t="s">
        <v>3</v>
      </c>
      <c r="C4" s="8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30" t="s">
        <v>136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52" ht="26.25" customHeight="1">
      <c r="B7" s="130" t="s">
        <v>142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52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2183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2192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2615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2193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1097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2183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2203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2193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2204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1097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249</v>
      </c>
      <c r="C34" s="16"/>
      <c r="D34" s="16"/>
    </row>
    <row r="35" spans="2:12">
      <c r="B35" t="s">
        <v>367</v>
      </c>
      <c r="C35" s="16"/>
      <c r="D35" s="16"/>
    </row>
    <row r="36" spans="2:12">
      <c r="B36" t="s">
        <v>368</v>
      </c>
      <c r="C36" s="16"/>
      <c r="D36" s="16"/>
    </row>
    <row r="37" spans="2:12">
      <c r="B37" t="s">
        <v>369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5" workbookViewId="0">
      <selection activeCell="L11" sqref="L11:L5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>
        <v>43921</v>
      </c>
    </row>
    <row r="2" spans="2:13">
      <c r="B2" s="2" t="s">
        <v>1</v>
      </c>
      <c r="C2" s="12" t="s">
        <v>3327</v>
      </c>
    </row>
    <row r="3" spans="2:13">
      <c r="B3" s="2" t="s">
        <v>2</v>
      </c>
      <c r="C3" s="26" t="s">
        <v>3328</v>
      </c>
    </row>
    <row r="4" spans="2:13">
      <c r="B4" s="2" t="s">
        <v>3</v>
      </c>
      <c r="C4" s="8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120" t="s">
        <v>47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5">
        <v>0</v>
      </c>
      <c r="J11" s="86">
        <f>J12+J47</f>
        <v>82842.60231235293</v>
      </c>
      <c r="K11" s="85">
        <f>J11/$J$11</f>
        <v>1</v>
      </c>
      <c r="L11" s="85">
        <f>J11/'סכום נכסי הקרן'!$C$42</f>
        <v>8.7599948959478743E-2</v>
      </c>
    </row>
    <row r="12" spans="2:13">
      <c r="B12" s="87" t="s">
        <v>206</v>
      </c>
      <c r="C12" s="26"/>
      <c r="D12" s="27"/>
      <c r="E12" s="27"/>
      <c r="F12" s="27"/>
      <c r="G12" s="27"/>
      <c r="H12" s="27"/>
      <c r="I12" s="88">
        <v>0</v>
      </c>
      <c r="J12" s="89">
        <f>J13+J17+J37+J39+J41+J43+J45</f>
        <v>82692.520989020937</v>
      </c>
      <c r="K12" s="88">
        <f t="shared" ref="K12:K54" si="0">J12/$J$11</f>
        <v>0.99818835575968368</v>
      </c>
      <c r="L12" s="88">
        <f>J12/'סכום נכסי הקרן'!$C$42</f>
        <v>8.7441249016494291E-2</v>
      </c>
    </row>
    <row r="13" spans="2:13">
      <c r="B13" s="87" t="s">
        <v>207</v>
      </c>
      <c r="C13" s="26"/>
      <c r="D13" s="27"/>
      <c r="E13" s="27"/>
      <c r="F13" s="27"/>
      <c r="G13" s="27"/>
      <c r="H13" s="27"/>
      <c r="I13" s="88">
        <v>0</v>
      </c>
      <c r="J13" s="89">
        <v>19954.24365</v>
      </c>
      <c r="K13" s="88">
        <f t="shared" si="0"/>
        <v>0.24086934853595923</v>
      </c>
      <c r="L13" s="88">
        <f>J13/'סכום נכסי הקרן'!$C$42</f>
        <v>2.1100142637652922E-2</v>
      </c>
    </row>
    <row r="14" spans="2:13">
      <c r="B14" s="90" t="s">
        <v>3329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5405.8221199999998</v>
      </c>
      <c r="K14" s="79">
        <f t="shared" si="0"/>
        <v>6.5254132162793244E-2</v>
      </c>
      <c r="L14" s="79">
        <f>J14/'סכום נכסי הקרן'!$C$42</f>
        <v>5.7162586468557687E-3</v>
      </c>
    </row>
    <row r="15" spans="2:13">
      <c r="B15" s="90" t="s">
        <v>3330</v>
      </c>
      <c r="C15" t="s">
        <v>212</v>
      </c>
      <c r="D15" t="s">
        <v>213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117.06922</v>
      </c>
      <c r="K15" s="79">
        <f t="shared" si="0"/>
        <v>1.4131523724785675E-3</v>
      </c>
      <c r="L15" s="79">
        <f>J15/'סכום נכסי הקרן'!$C$42</f>
        <v>1.237920757010888E-4</v>
      </c>
    </row>
    <row r="16" spans="2:13">
      <c r="B16" s="90" t="s">
        <v>3331</v>
      </c>
      <c r="C16" t="s">
        <v>214</v>
      </c>
      <c r="D16" t="s">
        <v>215</v>
      </c>
      <c r="E16" t="s">
        <v>210</v>
      </c>
      <c r="F16" t="s">
        <v>211</v>
      </c>
      <c r="G16" t="s">
        <v>102</v>
      </c>
      <c r="H16" s="79">
        <v>0</v>
      </c>
      <c r="I16" s="79">
        <v>0</v>
      </c>
      <c r="J16" s="78">
        <v>14431.35231</v>
      </c>
      <c r="K16" s="79">
        <f t="shared" si="0"/>
        <v>0.17420206400068741</v>
      </c>
      <c r="L16" s="79">
        <f>J16/'סכום נכסי הקרן'!$C$42</f>
        <v>1.5260091915096067E-2</v>
      </c>
    </row>
    <row r="17" spans="2:12">
      <c r="B17" s="87" t="s">
        <v>216</v>
      </c>
      <c r="D17" s="16"/>
      <c r="I17" s="88">
        <v>0</v>
      </c>
      <c r="J17" s="89">
        <f>SUM(J18:J36)</f>
        <v>49054.344339020936</v>
      </c>
      <c r="K17" s="88">
        <f t="shared" si="0"/>
        <v>0.59213910439539974</v>
      </c>
      <c r="L17" s="88">
        <f>J17/'סכום נכסי הקרן'!$C$42</f>
        <v>5.1871355321948469E-2</v>
      </c>
    </row>
    <row r="18" spans="2:12">
      <c r="B18" s="90" t="s">
        <v>3329</v>
      </c>
      <c r="C18" t="s">
        <v>219</v>
      </c>
      <c r="D18" t="s">
        <v>209</v>
      </c>
      <c r="E18" t="s">
        <v>210</v>
      </c>
      <c r="F18" t="s">
        <v>211</v>
      </c>
      <c r="G18" t="s">
        <v>120</v>
      </c>
      <c r="H18" s="79">
        <v>0</v>
      </c>
      <c r="I18" s="79">
        <v>0</v>
      </c>
      <c r="J18" s="78">
        <v>1.911058116</v>
      </c>
      <c r="K18" s="79">
        <f t="shared" si="0"/>
        <v>2.3068542786650678E-5</v>
      </c>
      <c r="L18" s="79">
        <f>J18/'סכום נכסי הקרן'!$C$42</f>
        <v>2.020803170680151E-6</v>
      </c>
    </row>
    <row r="19" spans="2:12">
      <c r="B19" s="90" t="s">
        <v>3331</v>
      </c>
      <c r="C19" t="s">
        <v>220</v>
      </c>
      <c r="D19" t="s">
        <v>215</v>
      </c>
      <c r="E19" t="s">
        <v>210</v>
      </c>
      <c r="F19" t="s">
        <v>211</v>
      </c>
      <c r="G19" t="s">
        <v>120</v>
      </c>
      <c r="H19" s="79">
        <v>0</v>
      </c>
      <c r="I19" s="79">
        <v>0</v>
      </c>
      <c r="J19" s="78">
        <f>1.67954504+0.956180718</f>
        <v>2.635725758</v>
      </c>
      <c r="K19" s="79">
        <f t="shared" si="0"/>
        <v>3.1816066666546254E-5</v>
      </c>
      <c r="L19" s="79">
        <f>J19/'סכום נכסי הקרן'!$C$42</f>
        <v>2.7870858160808249E-6</v>
      </c>
    </row>
    <row r="20" spans="2:12">
      <c r="B20" s="90" t="s">
        <v>3329</v>
      </c>
      <c r="C20" t="s">
        <v>224</v>
      </c>
      <c r="D20" t="s">
        <v>209</v>
      </c>
      <c r="E20" t="s">
        <v>210</v>
      </c>
      <c r="F20" t="s">
        <v>211</v>
      </c>
      <c r="G20" t="s">
        <v>106</v>
      </c>
      <c r="H20" s="79">
        <v>0</v>
      </c>
      <c r="I20" s="79">
        <v>0</v>
      </c>
      <c r="J20" s="78">
        <v>1577.45000555</v>
      </c>
      <c r="K20" s="79">
        <f t="shared" si="0"/>
        <v>1.9041531307796462E-2</v>
      </c>
      <c r="L20" s="79">
        <f>J20/'סכום נכסי הקרן'!$C$42</f>
        <v>1.6680371706732867E-3</v>
      </c>
    </row>
    <row r="21" spans="2:12">
      <c r="B21" s="90" t="s">
        <v>3330</v>
      </c>
      <c r="C21" t="s">
        <v>225</v>
      </c>
      <c r="D21" t="s">
        <v>213</v>
      </c>
      <c r="E21" t="s">
        <v>210</v>
      </c>
      <c r="F21" t="s">
        <v>211</v>
      </c>
      <c r="G21" t="s">
        <v>106</v>
      </c>
      <c r="H21" s="79">
        <v>0</v>
      </c>
      <c r="I21" s="79">
        <v>0</v>
      </c>
      <c r="J21" s="78">
        <v>7.7966549999999996E-2</v>
      </c>
      <c r="K21" s="79">
        <f t="shared" si="0"/>
        <v>9.4114076361377356E-7</v>
      </c>
      <c r="L21" s="79">
        <f>J21/'סכום נכסי הקרן'!$C$42</f>
        <v>8.2443882856251408E-8</v>
      </c>
    </row>
    <row r="22" spans="2:12">
      <c r="B22" s="90" t="s">
        <v>3331</v>
      </c>
      <c r="C22" t="s">
        <v>226</v>
      </c>
      <c r="D22" t="s">
        <v>215</v>
      </c>
      <c r="E22" t="s">
        <v>210</v>
      </c>
      <c r="F22" t="s">
        <v>211</v>
      </c>
      <c r="G22" t="s">
        <v>106</v>
      </c>
      <c r="H22" s="79">
        <v>0</v>
      </c>
      <c r="I22" s="79">
        <v>0</v>
      </c>
      <c r="J22" s="78">
        <f>13912.8979104+31521.8701045</f>
        <v>45434.768014900001</v>
      </c>
      <c r="K22" s="79">
        <f t="shared" si="0"/>
        <v>0.54844689503585375</v>
      </c>
      <c r="L22" s="79">
        <f>J22/'סכום נכסי הקרן'!$C$42</f>
        <v>4.8043920012125381E-2</v>
      </c>
    </row>
    <row r="23" spans="2:12">
      <c r="B23" s="90" t="s">
        <v>3331</v>
      </c>
      <c r="C23" t="s">
        <v>227</v>
      </c>
      <c r="D23" t="s">
        <v>215</v>
      </c>
      <c r="E23" t="s">
        <v>210</v>
      </c>
      <c r="F23" t="s">
        <v>211</v>
      </c>
      <c r="G23" t="s">
        <v>116</v>
      </c>
      <c r="H23" s="79">
        <v>0</v>
      </c>
      <c r="I23" s="79">
        <v>0</v>
      </c>
      <c r="J23" s="78">
        <v>28.555284239999999</v>
      </c>
      <c r="K23" s="79">
        <f t="shared" si="0"/>
        <v>3.4469323081298263E-4</v>
      </c>
      <c r="L23" s="79">
        <f>J23/'סכום נכסי הקרן'!$C$42</f>
        <v>3.0195109425895104E-5</v>
      </c>
    </row>
    <row r="24" spans="2:12">
      <c r="B24" s="90" t="s">
        <v>3329</v>
      </c>
      <c r="C24" t="s">
        <v>229</v>
      </c>
      <c r="D24" t="s">
        <v>209</v>
      </c>
      <c r="E24" t="s">
        <v>210</v>
      </c>
      <c r="F24" t="s">
        <v>211</v>
      </c>
      <c r="G24" t="s">
        <v>110</v>
      </c>
      <c r="H24" s="79">
        <v>0</v>
      </c>
      <c r="I24" s="79">
        <v>0</v>
      </c>
      <c r="J24" s="78">
        <v>-0.518817906</v>
      </c>
      <c r="K24" s="79">
        <f t="shared" si="0"/>
        <v>-6.2626944533179807E-6</v>
      </c>
      <c r="L24" s="79">
        <f>J24/'סכום נכסי הקרן'!$C$42</f>
        <v>-5.4861171445946567E-7</v>
      </c>
    </row>
    <row r="25" spans="2:12">
      <c r="B25" s="90" t="s">
        <v>3330</v>
      </c>
      <c r="C25" t="s">
        <v>230</v>
      </c>
      <c r="D25" t="s">
        <v>213</v>
      </c>
      <c r="E25" t="s">
        <v>210</v>
      </c>
      <c r="F25" t="s">
        <v>211</v>
      </c>
      <c r="G25" t="s">
        <v>110</v>
      </c>
      <c r="H25" s="79">
        <v>0</v>
      </c>
      <c r="I25" s="79">
        <v>0</v>
      </c>
      <c r="J25" s="78">
        <v>1.3768058999999999E-2</v>
      </c>
      <c r="K25" s="79">
        <f t="shared" si="0"/>
        <v>1.6619539482944271E-7</v>
      </c>
      <c r="L25" s="79">
        <f>J25/'סכום נכסי הקרן'!$C$42</f>
        <v>1.4558708104359599E-8</v>
      </c>
    </row>
    <row r="26" spans="2:12">
      <c r="B26" s="90" t="s">
        <v>3331</v>
      </c>
      <c r="C26" t="s">
        <v>231</v>
      </c>
      <c r="D26" t="s">
        <v>215</v>
      </c>
      <c r="E26" t="s">
        <v>210</v>
      </c>
      <c r="F26" t="s">
        <v>211</v>
      </c>
      <c r="G26" t="s">
        <v>110</v>
      </c>
      <c r="H26" s="79">
        <v>0</v>
      </c>
      <c r="I26" s="79">
        <v>0</v>
      </c>
      <c r="J26" s="78">
        <f>0.596823906+1252.252354695</f>
        <v>1252.8491786009999</v>
      </c>
      <c r="K26" s="79">
        <f t="shared" si="0"/>
        <v>1.5123247503466988E-2</v>
      </c>
      <c r="L26" s="79">
        <f>J26/'סכום נכסי הקרן'!$C$42</f>
        <v>1.3247957094052723E-3</v>
      </c>
    </row>
    <row r="27" spans="2:12">
      <c r="B27" s="90" t="s">
        <v>3329</v>
      </c>
      <c r="C27" t="s">
        <v>232</v>
      </c>
      <c r="D27" t="s">
        <v>209</v>
      </c>
      <c r="E27" t="s">
        <v>210</v>
      </c>
      <c r="F27" t="s">
        <v>211</v>
      </c>
      <c r="G27" t="s">
        <v>202</v>
      </c>
      <c r="H27" s="79">
        <v>0</v>
      </c>
      <c r="I27" s="79">
        <v>0</v>
      </c>
      <c r="J27" s="78">
        <v>0.100340919672</v>
      </c>
      <c r="K27" s="79">
        <f t="shared" si="0"/>
        <v>1.2112236563220303E-6</v>
      </c>
      <c r="L27" s="79">
        <f>J27/'סכום נכסי הקרן'!$C$42</f>
        <v>1.0610313047232307E-7</v>
      </c>
    </row>
    <row r="28" spans="2:12">
      <c r="B28" s="90" t="s">
        <v>3330</v>
      </c>
      <c r="C28" t="s">
        <v>233</v>
      </c>
      <c r="D28" t="s">
        <v>213</v>
      </c>
      <c r="E28" t="s">
        <v>210</v>
      </c>
      <c r="F28" t="s">
        <v>211</v>
      </c>
      <c r="G28" t="s">
        <v>202</v>
      </c>
      <c r="H28" s="79">
        <v>0</v>
      </c>
      <c r="I28" s="79">
        <v>0</v>
      </c>
      <c r="J28" s="78">
        <v>-6.9510560000000002E-5</v>
      </c>
      <c r="K28" s="79">
        <f t="shared" si="0"/>
        <v>-8.3906779917312007E-10</v>
      </c>
      <c r="L28" s="79">
        <f>J28/'סכום נכסי הקרן'!$C$42</f>
        <v>-7.3502296381107478E-11</v>
      </c>
    </row>
    <row r="29" spans="2:12">
      <c r="B29" s="90" t="s">
        <v>3331</v>
      </c>
      <c r="C29" t="s">
        <v>234</v>
      </c>
      <c r="D29" t="s">
        <v>215</v>
      </c>
      <c r="E29" t="s">
        <v>210</v>
      </c>
      <c r="F29" t="s">
        <v>211</v>
      </c>
      <c r="G29" t="s">
        <v>202</v>
      </c>
      <c r="H29" s="79">
        <v>0</v>
      </c>
      <c r="I29" s="79">
        <v>0</v>
      </c>
      <c r="J29" s="78">
        <f>2.25582390852+14.88855996432</f>
        <v>17.144383872840002</v>
      </c>
      <c r="K29" s="79">
        <f t="shared" si="0"/>
        <v>2.0695129552060859E-4</v>
      </c>
      <c r="L29" s="79">
        <f>J29/'סכום נכסי הקרן'!$C$42</f>
        <v>1.8128922924703313E-5</v>
      </c>
    </row>
    <row r="30" spans="2:12">
      <c r="B30" s="90" t="s">
        <v>3329</v>
      </c>
      <c r="C30" t="s">
        <v>235</v>
      </c>
      <c r="D30" t="s">
        <v>209</v>
      </c>
      <c r="E30" t="s">
        <v>210</v>
      </c>
      <c r="F30" t="s">
        <v>211</v>
      </c>
      <c r="G30" t="s">
        <v>204</v>
      </c>
      <c r="H30" s="79">
        <v>0</v>
      </c>
      <c r="I30" s="79">
        <v>0</v>
      </c>
      <c r="J30" s="78">
        <v>3.217368E-3</v>
      </c>
      <c r="K30" s="79">
        <f t="shared" si="0"/>
        <v>3.8837118948401837E-8</v>
      </c>
      <c r="L30" s="79">
        <f>J30/'סכום נכסי הקרן'!$C$42</f>
        <v>3.4021296376132057E-9</v>
      </c>
    </row>
    <row r="31" spans="2:12">
      <c r="B31" s="90" t="s">
        <v>3331</v>
      </c>
      <c r="C31" t="s">
        <v>236</v>
      </c>
      <c r="D31" t="s">
        <v>215</v>
      </c>
      <c r="E31" t="s">
        <v>210</v>
      </c>
      <c r="F31" t="s">
        <v>211</v>
      </c>
      <c r="G31" t="s">
        <v>203</v>
      </c>
      <c r="H31" s="79">
        <v>0</v>
      </c>
      <c r="I31" s="79">
        <v>0</v>
      </c>
      <c r="J31" s="78">
        <f>0.067666851+3.144881034</f>
        <v>3.2125478849999998</v>
      </c>
      <c r="K31" s="79">
        <f t="shared" si="0"/>
        <v>3.8778934936004131E-5</v>
      </c>
      <c r="L31" s="79">
        <f>J31/'סכום נכסי הקרן'!$C$42</f>
        <v>3.3970327210969089E-6</v>
      </c>
    </row>
    <row r="32" spans="2:12">
      <c r="B32" s="90" t="s">
        <v>3331</v>
      </c>
      <c r="C32" t="s">
        <v>3332</v>
      </c>
      <c r="D32" t="s">
        <v>215</v>
      </c>
      <c r="E32" t="s">
        <v>210</v>
      </c>
      <c r="F32" t="s">
        <v>211</v>
      </c>
      <c r="G32" t="s">
        <v>205</v>
      </c>
      <c r="H32" s="79">
        <v>0</v>
      </c>
      <c r="I32" s="79">
        <v>0</v>
      </c>
      <c r="J32" s="78">
        <v>21.9104256</v>
      </c>
      <c r="K32" s="79">
        <f>J32/$J$11</f>
        <v>2.6448258490707581E-4</v>
      </c>
      <c r="L32" s="79">
        <f>J32/'סכום נכסי הקרן'!$C$42</f>
        <v>2.3168660938530843E-5</v>
      </c>
    </row>
    <row r="33" spans="2:12">
      <c r="B33" s="90" t="s">
        <v>3331</v>
      </c>
      <c r="C33" t="s">
        <v>3333</v>
      </c>
      <c r="D33" t="s">
        <v>215</v>
      </c>
      <c r="E33" t="s">
        <v>210</v>
      </c>
      <c r="F33" t="s">
        <v>211</v>
      </c>
      <c r="G33" t="s">
        <v>201</v>
      </c>
      <c r="H33" s="79">
        <v>0</v>
      </c>
      <c r="I33" s="79">
        <v>0</v>
      </c>
      <c r="J33" s="78">
        <v>8.7896790000000002E-2</v>
      </c>
      <c r="K33" s="79">
        <f>J33/$J$11</f>
        <v>1.0610095234404946E-6</v>
      </c>
      <c r="L33" s="79">
        <f>J33/'סכום נכסי הקרן'!$C$42</f>
        <v>9.2944380098908186E-8</v>
      </c>
    </row>
    <row r="34" spans="2:12">
      <c r="B34" s="90" t="s">
        <v>3329</v>
      </c>
      <c r="C34" t="s">
        <v>238</v>
      </c>
      <c r="D34" t="s">
        <v>209</v>
      </c>
      <c r="E34" t="s">
        <v>210</v>
      </c>
      <c r="F34" t="s">
        <v>211</v>
      </c>
      <c r="G34" t="s">
        <v>113</v>
      </c>
      <c r="H34" s="79">
        <v>0</v>
      </c>
      <c r="I34" s="79">
        <v>0</v>
      </c>
      <c r="J34" s="78">
        <v>333.45623851800002</v>
      </c>
      <c r="K34" s="79">
        <f t="shared" si="0"/>
        <v>4.0251782200265004E-3</v>
      </c>
      <c r="L34" s="79">
        <f>J34/'סכום נכסי הקרן'!$C$42</f>
        <v>3.5260540662712691E-4</v>
      </c>
    </row>
    <row r="35" spans="2:12">
      <c r="B35" s="90" t="s">
        <v>3330</v>
      </c>
      <c r="C35" t="s">
        <v>239</v>
      </c>
      <c r="D35" t="s">
        <v>213</v>
      </c>
      <c r="E35" t="s">
        <v>210</v>
      </c>
      <c r="F35" t="s">
        <v>211</v>
      </c>
      <c r="G35" t="s">
        <v>113</v>
      </c>
      <c r="H35" s="79">
        <v>0</v>
      </c>
      <c r="I35" s="79">
        <v>0</v>
      </c>
      <c r="J35" s="78">
        <v>3.9411455999999997E-2</v>
      </c>
      <c r="K35" s="79">
        <f t="shared" si="0"/>
        <v>4.7573899056673194E-7</v>
      </c>
      <c r="L35" s="79">
        <f>J35/'סכום נכסי הקרן'!$C$42</f>
        <v>4.1674711291679658E-8</v>
      </c>
    </row>
    <row r="36" spans="2:12">
      <c r="B36" s="90" t="s">
        <v>3331</v>
      </c>
      <c r="C36" t="s">
        <v>240</v>
      </c>
      <c r="D36" t="s">
        <v>215</v>
      </c>
      <c r="E36" t="s">
        <v>210</v>
      </c>
      <c r="F36" t="s">
        <v>211</v>
      </c>
      <c r="G36" t="s">
        <v>113</v>
      </c>
      <c r="H36" s="79">
        <v>0</v>
      </c>
      <c r="I36" s="79">
        <v>0</v>
      </c>
      <c r="J36" s="78">
        <f>34.342377402+346.305384852</f>
        <v>380.64776225399999</v>
      </c>
      <c r="K36" s="79">
        <f t="shared" si="0"/>
        <v>4.5948310606997956E-3</v>
      </c>
      <c r="L36" s="79">
        <f>J36/'סכום נכסי הקרן'!$C$42</f>
        <v>4.0250696639472966E-4</v>
      </c>
    </row>
    <row r="37" spans="2:12">
      <c r="B37" s="87" t="s">
        <v>241</v>
      </c>
      <c r="D37" s="16"/>
      <c r="I37" s="88">
        <v>0</v>
      </c>
      <c r="J37" s="89">
        <v>13683.933000000001</v>
      </c>
      <c r="K37" s="88">
        <f t="shared" si="0"/>
        <v>0.16517990282832465</v>
      </c>
      <c r="L37" s="88">
        <f>J37/'סכום נכסי הקרן'!$C$42</f>
        <v>1.4469751056892898E-2</v>
      </c>
    </row>
    <row r="38" spans="2:12">
      <c r="B38" s="90" t="s">
        <v>3331</v>
      </c>
      <c r="C38" t="s">
        <v>215</v>
      </c>
      <c r="D38" t="s">
        <v>215</v>
      </c>
      <c r="E38" t="s">
        <v>217</v>
      </c>
      <c r="F38" t="s">
        <v>218</v>
      </c>
      <c r="G38" t="s">
        <v>102</v>
      </c>
      <c r="H38" s="79">
        <v>0</v>
      </c>
      <c r="I38" s="79">
        <v>0</v>
      </c>
      <c r="J38" s="78">
        <v>13683.933000000001</v>
      </c>
      <c r="K38" s="79">
        <f t="shared" si="0"/>
        <v>0.16517990282832465</v>
      </c>
      <c r="L38" s="79">
        <f>J38/'סכום נכסי הקרן'!$C$42</f>
        <v>1.4469751056892898E-2</v>
      </c>
    </row>
    <row r="39" spans="2:12">
      <c r="B39" s="87" t="s">
        <v>242</v>
      </c>
      <c r="D39" s="16"/>
      <c r="I39" s="88">
        <v>0</v>
      </c>
      <c r="J39" s="89">
        <v>0</v>
      </c>
      <c r="K39" s="88">
        <f t="shared" si="0"/>
        <v>0</v>
      </c>
      <c r="L39" s="88">
        <f>J39/'סכום נכסי הקרן'!$C$42</f>
        <v>0</v>
      </c>
    </row>
    <row r="40" spans="2:12">
      <c r="B40" t="s">
        <v>217</v>
      </c>
      <c r="C40" t="s">
        <v>217</v>
      </c>
      <c r="D40" s="16"/>
      <c r="E40" t="s">
        <v>217</v>
      </c>
      <c r="G40" t="s">
        <v>217</v>
      </c>
      <c r="H40" s="79">
        <v>0</v>
      </c>
      <c r="I40" s="79">
        <v>0</v>
      </c>
      <c r="J40" s="78">
        <v>0</v>
      </c>
      <c r="K40" s="79">
        <f t="shared" si="0"/>
        <v>0</v>
      </c>
      <c r="L40" s="79">
        <f>J40/'סכום נכסי הקרן'!$C$42</f>
        <v>0</v>
      </c>
    </row>
    <row r="41" spans="2:12">
      <c r="B41" s="87" t="s">
        <v>243</v>
      </c>
      <c r="D41" s="16"/>
      <c r="I41" s="88">
        <v>0</v>
      </c>
      <c r="J41" s="89">
        <v>0</v>
      </c>
      <c r="K41" s="88">
        <f t="shared" si="0"/>
        <v>0</v>
      </c>
      <c r="L41" s="88">
        <f>J41/'סכום נכסי הקרן'!$C$42</f>
        <v>0</v>
      </c>
    </row>
    <row r="42" spans="2:12">
      <c r="B42" t="s">
        <v>217</v>
      </c>
      <c r="C42" t="s">
        <v>217</v>
      </c>
      <c r="D42" s="16"/>
      <c r="E42" t="s">
        <v>217</v>
      </c>
      <c r="G42" t="s">
        <v>217</v>
      </c>
      <c r="H42" s="79">
        <v>0</v>
      </c>
      <c r="I42" s="79">
        <v>0</v>
      </c>
      <c r="J42" s="78">
        <v>0</v>
      </c>
      <c r="K42" s="79">
        <f t="shared" si="0"/>
        <v>0</v>
      </c>
      <c r="L42" s="79">
        <f>J42/'סכום נכסי הקרן'!$C$42</f>
        <v>0</v>
      </c>
    </row>
    <row r="43" spans="2:12">
      <c r="B43" s="87" t="s">
        <v>244</v>
      </c>
      <c r="D43" s="16"/>
      <c r="I43" s="88">
        <v>0</v>
      </c>
      <c r="J43" s="89">
        <v>0</v>
      </c>
      <c r="K43" s="88">
        <f t="shared" si="0"/>
        <v>0</v>
      </c>
      <c r="L43" s="88">
        <f>J43/'סכום נכסי הקרן'!$C$42</f>
        <v>0</v>
      </c>
    </row>
    <row r="44" spans="2:12">
      <c r="B44" t="s">
        <v>217</v>
      </c>
      <c r="C44" t="s">
        <v>217</v>
      </c>
      <c r="D44" s="16"/>
      <c r="E44" t="s">
        <v>217</v>
      </c>
      <c r="G44" t="s">
        <v>217</v>
      </c>
      <c r="H44" s="79">
        <v>0</v>
      </c>
      <c r="I44" s="79">
        <v>0</v>
      </c>
      <c r="J44" s="78">
        <v>0</v>
      </c>
      <c r="K44" s="79">
        <f t="shared" si="0"/>
        <v>0</v>
      </c>
      <c r="L44" s="79">
        <f>J44/'סכום נכסי הקרן'!$C$42</f>
        <v>0</v>
      </c>
    </row>
    <row r="45" spans="2:12">
      <c r="B45" s="87" t="s">
        <v>245</v>
      </c>
      <c r="D45" s="16"/>
      <c r="I45" s="88">
        <v>0</v>
      </c>
      <c r="J45" s="89">
        <f>SUM(J46:J46)</f>
        <v>0</v>
      </c>
      <c r="K45" s="88">
        <f t="shared" si="0"/>
        <v>0</v>
      </c>
      <c r="L45" s="88">
        <f>J45/'סכום נכסי הקרן'!$C$42</f>
        <v>0</v>
      </c>
    </row>
    <row r="46" spans="2:12">
      <c r="B46" t="s">
        <v>217</v>
      </c>
      <c r="C46" t="s">
        <v>217</v>
      </c>
      <c r="D46" s="16"/>
      <c r="E46" t="s">
        <v>217</v>
      </c>
      <c r="G46" t="s">
        <v>217</v>
      </c>
      <c r="H46" s="79">
        <v>0</v>
      </c>
      <c r="I46" s="79">
        <v>0</v>
      </c>
      <c r="J46" s="78">
        <v>0</v>
      </c>
      <c r="K46" s="79">
        <f t="shared" si="0"/>
        <v>0</v>
      </c>
      <c r="L46" s="79">
        <f>J46/'סכום נכסי הקרן'!$C$42</f>
        <v>0</v>
      </c>
    </row>
    <row r="47" spans="2:12">
      <c r="B47" s="87" t="s">
        <v>247</v>
      </c>
      <c r="D47" s="16"/>
      <c r="I47" s="88">
        <v>0</v>
      </c>
      <c r="J47" s="89">
        <f>J48+J53</f>
        <v>150.08132333199998</v>
      </c>
      <c r="K47" s="88">
        <f t="shared" si="0"/>
        <v>1.8116442403164448E-3</v>
      </c>
      <c r="L47" s="88">
        <f>J47/'סכום נכסי הקרן'!$C$42</f>
        <v>1.5869994298445421E-4</v>
      </c>
    </row>
    <row r="48" spans="2:12">
      <c r="B48" s="87" t="s">
        <v>248</v>
      </c>
      <c r="D48" s="16"/>
      <c r="I48" s="88">
        <v>0</v>
      </c>
      <c r="J48" s="89">
        <f>SUM(J49:J52)</f>
        <v>150.08132333199998</v>
      </c>
      <c r="K48" s="88">
        <f t="shared" si="0"/>
        <v>1.8116442403164448E-3</v>
      </c>
      <c r="L48" s="88">
        <f>J48/'סכום נכסי הקרן'!$C$42</f>
        <v>1.5869994298445421E-4</v>
      </c>
    </row>
    <row r="49" spans="2:12">
      <c r="B49" s="90" t="s">
        <v>3334</v>
      </c>
      <c r="C49" t="s">
        <v>221</v>
      </c>
      <c r="D49">
        <v>91</v>
      </c>
      <c r="E49" t="s">
        <v>222</v>
      </c>
      <c r="F49" t="s">
        <v>223</v>
      </c>
      <c r="G49" t="s">
        <v>106</v>
      </c>
      <c r="H49" s="79">
        <v>0</v>
      </c>
      <c r="I49" s="79">
        <v>0</v>
      </c>
      <c r="J49" s="78">
        <f>13.4836856-0.01693375</f>
        <v>13.46675185</v>
      </c>
      <c r="K49" s="79">
        <f t="shared" si="0"/>
        <v>1.6255829095305869E-4</v>
      </c>
      <c r="L49" s="79">
        <f>J49/'סכום נכסי הקרן'!$C$42</f>
        <v>1.4240097990428035E-5</v>
      </c>
    </row>
    <row r="50" spans="2:12">
      <c r="B50" s="90" t="s">
        <v>3334</v>
      </c>
      <c r="C50" t="s">
        <v>228</v>
      </c>
      <c r="D50">
        <v>91</v>
      </c>
      <c r="E50" t="s">
        <v>222</v>
      </c>
      <c r="F50" t="s">
        <v>223</v>
      </c>
      <c r="G50" t="s">
        <v>110</v>
      </c>
      <c r="H50" s="79">
        <v>0</v>
      </c>
      <c r="I50" s="79">
        <v>0</v>
      </c>
      <c r="J50" s="78">
        <v>0.231755826</v>
      </c>
      <c r="K50" s="79">
        <f t="shared" si="0"/>
        <v>2.7975440115482963E-6</v>
      </c>
      <c r="L50" s="79">
        <f>J50/'סכום נכסי הקרן'!$C$42</f>
        <v>2.450647126235262E-7</v>
      </c>
    </row>
    <row r="51" spans="2:12">
      <c r="B51" s="90" t="s">
        <v>3334</v>
      </c>
      <c r="C51" t="s">
        <v>237</v>
      </c>
      <c r="D51">
        <v>91</v>
      </c>
      <c r="E51" t="s">
        <v>222</v>
      </c>
      <c r="F51" t="s">
        <v>223</v>
      </c>
      <c r="G51" t="s">
        <v>113</v>
      </c>
      <c r="H51" s="79">
        <v>0</v>
      </c>
      <c r="I51" s="79">
        <v>0</v>
      </c>
      <c r="J51" s="78">
        <v>136.38281565599999</v>
      </c>
      <c r="K51" s="79">
        <f t="shared" si="0"/>
        <v>1.6462884053518379E-3</v>
      </c>
      <c r="L51" s="79">
        <f>J51/'סכום נכסי הקרן'!$C$42</f>
        <v>1.4421478028140265E-4</v>
      </c>
    </row>
    <row r="52" spans="2:12">
      <c r="B52" t="s">
        <v>217</v>
      </c>
      <c r="C52" t="s">
        <v>217</v>
      </c>
      <c r="D52" s="16"/>
      <c r="E52" t="s">
        <v>217</v>
      </c>
      <c r="G52" t="s">
        <v>217</v>
      </c>
      <c r="H52" s="79">
        <v>0</v>
      </c>
      <c r="I52" s="79">
        <v>0</v>
      </c>
      <c r="J52" s="78">
        <v>0</v>
      </c>
      <c r="K52" s="79">
        <f t="shared" si="0"/>
        <v>0</v>
      </c>
      <c r="L52" s="79">
        <f>J52/'סכום נכסי הקרן'!$C$42</f>
        <v>0</v>
      </c>
    </row>
    <row r="53" spans="2:12">
      <c r="B53" s="87" t="s">
        <v>245</v>
      </c>
      <c r="D53" s="16"/>
      <c r="I53" s="88">
        <v>0</v>
      </c>
      <c r="J53" s="89">
        <v>0</v>
      </c>
      <c r="K53" s="88">
        <f t="shared" si="0"/>
        <v>0</v>
      </c>
      <c r="L53" s="88">
        <f>J53/'סכום נכסי הקרן'!$C$42</f>
        <v>0</v>
      </c>
    </row>
    <row r="54" spans="2:12">
      <c r="B54" t="s">
        <v>217</v>
      </c>
      <c r="C54" t="s">
        <v>217</v>
      </c>
      <c r="D54" s="16"/>
      <c r="E54" t="s">
        <v>217</v>
      </c>
      <c r="G54" t="s">
        <v>217</v>
      </c>
      <c r="H54" s="79">
        <v>0</v>
      </c>
      <c r="I54" s="79">
        <v>0</v>
      </c>
      <c r="J54" s="78">
        <v>0</v>
      </c>
      <c r="K54" s="79">
        <f t="shared" si="0"/>
        <v>0</v>
      </c>
      <c r="L54" s="79">
        <f>J54/'סכום נכסי הקרן'!$C$42</f>
        <v>0</v>
      </c>
    </row>
    <row r="55" spans="2:12">
      <c r="B55" t="s">
        <v>249</v>
      </c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  <c r="E481" s="15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D486" s="16"/>
    </row>
    <row r="487" spans="2:5">
      <c r="B487" s="16"/>
      <c r="C487" s="16"/>
      <c r="D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>
        <v>43921</v>
      </c>
    </row>
    <row r="2" spans="2:49">
      <c r="B2" s="2" t="s">
        <v>1</v>
      </c>
      <c r="C2" s="12" t="s">
        <v>3327</v>
      </c>
    </row>
    <row r="3" spans="2:49">
      <c r="B3" s="2" t="s">
        <v>2</v>
      </c>
      <c r="C3" s="26" t="s">
        <v>3328</v>
      </c>
    </row>
    <row r="4" spans="2:49">
      <c r="B4" s="2" t="s">
        <v>3</v>
      </c>
      <c r="C4" s="8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30" t="s">
        <v>136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49" ht="26.25" customHeight="1">
      <c r="B7" s="130" t="s">
        <v>143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49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13613933.98</v>
      </c>
      <c r="H11" s="7"/>
      <c r="I11" s="76">
        <v>-2427.0852266941497</v>
      </c>
      <c r="J11" s="77">
        <v>1</v>
      </c>
      <c r="K11" s="77">
        <v>-2.5999999999999999E-3</v>
      </c>
      <c r="AW11" s="16"/>
    </row>
    <row r="12" spans="2:49">
      <c r="B12" s="80" t="s">
        <v>206</v>
      </c>
      <c r="C12" s="16"/>
      <c r="D12" s="16"/>
      <c r="G12" s="82">
        <v>13126178.390000001</v>
      </c>
      <c r="I12" s="82">
        <v>-2169.3791335791493</v>
      </c>
      <c r="J12" s="81">
        <v>0.89380000000000004</v>
      </c>
      <c r="K12" s="81">
        <v>-2.3E-3</v>
      </c>
    </row>
    <row r="13" spans="2:49">
      <c r="B13" s="80" t="s">
        <v>2183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2192</v>
      </c>
      <c r="C15" s="16"/>
      <c r="D15" s="16"/>
      <c r="G15" s="82">
        <v>11725856.33</v>
      </c>
      <c r="I15" s="82">
        <v>-3557.405535253612</v>
      </c>
      <c r="J15" s="81">
        <v>1.4657</v>
      </c>
      <c r="K15" s="81">
        <v>-3.8E-3</v>
      </c>
    </row>
    <row r="16" spans="2:49">
      <c r="B16" t="s">
        <v>2616</v>
      </c>
      <c r="C16" t="s">
        <v>2617</v>
      </c>
      <c r="D16" t="s">
        <v>123</v>
      </c>
      <c r="E16" t="s">
        <v>106</v>
      </c>
      <c r="F16" t="s">
        <v>295</v>
      </c>
      <c r="G16" s="78">
        <v>616460.42000000004</v>
      </c>
      <c r="H16" s="78">
        <v>-3.1850999999999998</v>
      </c>
      <c r="I16" s="78">
        <v>-19.634880837419999</v>
      </c>
      <c r="J16" s="79">
        <v>8.0999999999999996E-3</v>
      </c>
      <c r="K16" s="79">
        <v>0</v>
      </c>
    </row>
    <row r="17" spans="2:11">
      <c r="B17" t="s">
        <v>2616</v>
      </c>
      <c r="C17" t="s">
        <v>2618</v>
      </c>
      <c r="D17" t="s">
        <v>123</v>
      </c>
      <c r="E17" t="s">
        <v>106</v>
      </c>
      <c r="F17" t="s">
        <v>295</v>
      </c>
      <c r="G17" s="78">
        <v>821352.44</v>
      </c>
      <c r="H17" s="78">
        <v>-3.2597999999999998</v>
      </c>
      <c r="I17" s="78">
        <v>-26.774446839119999</v>
      </c>
      <c r="J17" s="79">
        <v>1.0999999999999999E-2</v>
      </c>
      <c r="K17" s="79">
        <v>0</v>
      </c>
    </row>
    <row r="18" spans="2:11">
      <c r="B18" t="s">
        <v>2616</v>
      </c>
      <c r="C18" t="s">
        <v>2619</v>
      </c>
      <c r="D18" t="s">
        <v>123</v>
      </c>
      <c r="E18" t="s">
        <v>106</v>
      </c>
      <c r="F18" t="s">
        <v>303</v>
      </c>
      <c r="G18" s="78">
        <v>610322.22</v>
      </c>
      <c r="H18" s="78">
        <v>-4.0381999999999998</v>
      </c>
      <c r="I18" s="78">
        <v>-24.64603188804</v>
      </c>
      <c r="J18" s="79">
        <v>1.0200000000000001E-2</v>
      </c>
      <c r="K18" s="79">
        <v>0</v>
      </c>
    </row>
    <row r="19" spans="2:11">
      <c r="B19" t="s">
        <v>2616</v>
      </c>
      <c r="C19" t="s">
        <v>2620</v>
      </c>
      <c r="D19" t="s">
        <v>123</v>
      </c>
      <c r="E19" t="s">
        <v>106</v>
      </c>
      <c r="F19" t="s">
        <v>303</v>
      </c>
      <c r="G19" s="78">
        <v>709742.25</v>
      </c>
      <c r="H19" s="78">
        <v>-4.5065</v>
      </c>
      <c r="I19" s="78">
        <v>-31.984534496249999</v>
      </c>
      <c r="J19" s="79">
        <v>1.32E-2</v>
      </c>
      <c r="K19" s="79">
        <v>0</v>
      </c>
    </row>
    <row r="20" spans="2:11">
      <c r="B20" t="s">
        <v>2616</v>
      </c>
      <c r="C20" t="s">
        <v>2621</v>
      </c>
      <c r="D20" t="s">
        <v>123</v>
      </c>
      <c r="E20" t="s">
        <v>106</v>
      </c>
      <c r="F20" t="s">
        <v>303</v>
      </c>
      <c r="G20" s="78">
        <v>506847.23</v>
      </c>
      <c r="H20" s="78">
        <v>-4.4092000000000002</v>
      </c>
      <c r="I20" s="78">
        <v>-22.347908065159999</v>
      </c>
      <c r="J20" s="79">
        <v>9.1999999999999998E-3</v>
      </c>
      <c r="K20" s="79">
        <v>0</v>
      </c>
    </row>
    <row r="21" spans="2:11">
      <c r="B21" t="s">
        <v>2616</v>
      </c>
      <c r="C21" t="s">
        <v>2622</v>
      </c>
      <c r="D21" t="s">
        <v>123</v>
      </c>
      <c r="E21" t="s">
        <v>106</v>
      </c>
      <c r="F21" t="s">
        <v>303</v>
      </c>
      <c r="G21" s="78">
        <v>808481.26</v>
      </c>
      <c r="H21" s="78">
        <v>-4.4531999999999998</v>
      </c>
      <c r="I21" s="78">
        <v>-36.003287470319997</v>
      </c>
      <c r="J21" s="79">
        <v>1.4800000000000001E-2</v>
      </c>
      <c r="K21" s="79">
        <v>0</v>
      </c>
    </row>
    <row r="22" spans="2:11">
      <c r="B22" t="s">
        <v>2616</v>
      </c>
      <c r="C22" t="s">
        <v>2623</v>
      </c>
      <c r="D22" t="s">
        <v>123</v>
      </c>
      <c r="E22" t="s">
        <v>106</v>
      </c>
      <c r="F22" t="s">
        <v>303</v>
      </c>
      <c r="G22" s="78">
        <v>142641.67000000001</v>
      </c>
      <c r="H22" s="78">
        <v>-4.0574000000000003</v>
      </c>
      <c r="I22" s="78">
        <v>-5.7875431185800004</v>
      </c>
      <c r="J22" s="79">
        <v>2.3999999999999998E-3</v>
      </c>
      <c r="K22" s="79">
        <v>0</v>
      </c>
    </row>
    <row r="23" spans="2:11">
      <c r="B23" t="s">
        <v>2616</v>
      </c>
      <c r="C23" t="s">
        <v>2624</v>
      </c>
      <c r="D23" t="s">
        <v>123</v>
      </c>
      <c r="E23" t="s">
        <v>106</v>
      </c>
      <c r="F23" t="s">
        <v>303</v>
      </c>
      <c r="G23" s="78">
        <v>304991.59999999998</v>
      </c>
      <c r="H23" s="78">
        <v>-3.9417</v>
      </c>
      <c r="I23" s="78">
        <v>-12.0218538972</v>
      </c>
      <c r="J23" s="79">
        <v>5.0000000000000001E-3</v>
      </c>
      <c r="K23" s="79">
        <v>0</v>
      </c>
    </row>
    <row r="24" spans="2:11">
      <c r="B24" t="s">
        <v>2616</v>
      </c>
      <c r="C24" t="s">
        <v>2625</v>
      </c>
      <c r="D24" t="s">
        <v>123</v>
      </c>
      <c r="E24" t="s">
        <v>106</v>
      </c>
      <c r="F24" t="s">
        <v>303</v>
      </c>
      <c r="G24" s="78">
        <v>406762.52</v>
      </c>
      <c r="H24" s="78">
        <v>-3.9142999999999999</v>
      </c>
      <c r="I24" s="78">
        <v>-15.921905320360001</v>
      </c>
      <c r="J24" s="79">
        <v>6.6E-3</v>
      </c>
      <c r="K24" s="79">
        <v>0</v>
      </c>
    </row>
    <row r="25" spans="2:11">
      <c r="B25" t="s">
        <v>2616</v>
      </c>
      <c r="C25" t="s">
        <v>2626</v>
      </c>
      <c r="D25" t="s">
        <v>123</v>
      </c>
      <c r="E25" t="s">
        <v>106</v>
      </c>
      <c r="F25" t="s">
        <v>303</v>
      </c>
      <c r="G25" s="78">
        <v>81409.600000000006</v>
      </c>
      <c r="H25" s="78">
        <v>-3.8414999999999999</v>
      </c>
      <c r="I25" s="78">
        <v>-3.1273497840000002</v>
      </c>
      <c r="J25" s="79">
        <v>1.2999999999999999E-3</v>
      </c>
      <c r="K25" s="79">
        <v>0</v>
      </c>
    </row>
    <row r="26" spans="2:11">
      <c r="B26" t="s">
        <v>2616</v>
      </c>
      <c r="C26" t="s">
        <v>2627</v>
      </c>
      <c r="D26" t="s">
        <v>123</v>
      </c>
      <c r="E26" t="s">
        <v>106</v>
      </c>
      <c r="F26" t="s">
        <v>303</v>
      </c>
      <c r="G26" s="78">
        <v>727590.31</v>
      </c>
      <c r="H26" s="78">
        <v>-3.8500999999999999</v>
      </c>
      <c r="I26" s="78">
        <v>-28.012954525310001</v>
      </c>
      <c r="J26" s="79">
        <v>1.15E-2</v>
      </c>
      <c r="K26" s="79">
        <v>0</v>
      </c>
    </row>
    <row r="27" spans="2:11">
      <c r="B27" t="s">
        <v>2616</v>
      </c>
      <c r="C27" t="s">
        <v>2628</v>
      </c>
      <c r="D27" t="s">
        <v>123</v>
      </c>
      <c r="E27" t="s">
        <v>106</v>
      </c>
      <c r="F27" t="s">
        <v>353</v>
      </c>
      <c r="G27" s="78">
        <v>910424.67</v>
      </c>
      <c r="H27" s="78">
        <v>-3.4258000000000002</v>
      </c>
      <c r="I27" s="78">
        <v>-31.189328344860002</v>
      </c>
      <c r="J27" s="79">
        <v>1.29E-2</v>
      </c>
      <c r="K27" s="79">
        <v>0</v>
      </c>
    </row>
    <row r="28" spans="2:11">
      <c r="B28" t="s">
        <v>2616</v>
      </c>
      <c r="C28" t="s">
        <v>2629</v>
      </c>
      <c r="D28" t="s">
        <v>123</v>
      </c>
      <c r="E28" t="s">
        <v>106</v>
      </c>
      <c r="F28" t="s">
        <v>353</v>
      </c>
      <c r="G28" s="78">
        <v>904075.33</v>
      </c>
      <c r="H28" s="78">
        <v>6.6173999999999999</v>
      </c>
      <c r="I28" s="78">
        <v>59.826280887419998</v>
      </c>
      <c r="J28" s="79">
        <v>-2.46E-2</v>
      </c>
      <c r="K28" s="79">
        <v>1E-4</v>
      </c>
    </row>
    <row r="29" spans="2:11">
      <c r="B29" t="s">
        <v>2616</v>
      </c>
      <c r="C29" t="s">
        <v>2630</v>
      </c>
      <c r="D29" t="s">
        <v>123</v>
      </c>
      <c r="E29" t="s">
        <v>106</v>
      </c>
      <c r="F29" t="s">
        <v>353</v>
      </c>
      <c r="G29" s="78">
        <v>1065559.8400000001</v>
      </c>
      <c r="H29" s="78">
        <v>1.4231</v>
      </c>
      <c r="I29" s="78">
        <v>15.163982083040001</v>
      </c>
      <c r="J29" s="79">
        <v>-6.1999999999999998E-3</v>
      </c>
      <c r="K29" s="79">
        <v>0</v>
      </c>
    </row>
    <row r="30" spans="2:11">
      <c r="B30" t="s">
        <v>2616</v>
      </c>
      <c r="C30" t="s">
        <v>2631</v>
      </c>
      <c r="D30" t="s">
        <v>123</v>
      </c>
      <c r="E30" t="s">
        <v>106</v>
      </c>
      <c r="F30" t="s">
        <v>353</v>
      </c>
      <c r="G30" s="78">
        <v>147288.15</v>
      </c>
      <c r="H30" s="78">
        <v>0.59030000000000005</v>
      </c>
      <c r="I30" s="78">
        <v>0.86944194944999997</v>
      </c>
      <c r="J30" s="79">
        <v>-4.0000000000000002E-4</v>
      </c>
      <c r="K30" s="79">
        <v>0</v>
      </c>
    </row>
    <row r="31" spans="2:11">
      <c r="B31" t="s">
        <v>2616</v>
      </c>
      <c r="C31" t="s">
        <v>2632</v>
      </c>
      <c r="D31" t="s">
        <v>123</v>
      </c>
      <c r="E31" t="s">
        <v>106</v>
      </c>
      <c r="F31" t="s">
        <v>353</v>
      </c>
      <c r="G31" s="78">
        <v>1477253.14</v>
      </c>
      <c r="H31" s="78">
        <v>-0.14069999999999999</v>
      </c>
      <c r="I31" s="78">
        <v>-2.0784951679799999</v>
      </c>
      <c r="J31" s="79">
        <v>8.9999999999999998E-4</v>
      </c>
      <c r="K31" s="79">
        <v>0</v>
      </c>
    </row>
    <row r="32" spans="2:11">
      <c r="B32" t="s">
        <v>2616</v>
      </c>
      <c r="C32" t="s">
        <v>2633</v>
      </c>
      <c r="D32" t="s">
        <v>123</v>
      </c>
      <c r="E32" t="s">
        <v>106</v>
      </c>
      <c r="F32" t="s">
        <v>303</v>
      </c>
      <c r="G32" s="78">
        <v>754357.47</v>
      </c>
      <c r="H32" s="78">
        <v>-3.847</v>
      </c>
      <c r="I32" s="78">
        <v>-29.020131870899998</v>
      </c>
      <c r="J32" s="79">
        <v>1.2E-2</v>
      </c>
      <c r="K32" s="79">
        <v>0</v>
      </c>
    </row>
    <row r="33" spans="2:11">
      <c r="B33" t="s">
        <v>2616</v>
      </c>
      <c r="C33" t="s">
        <v>2634</v>
      </c>
      <c r="D33" t="s">
        <v>123</v>
      </c>
      <c r="E33" t="s">
        <v>106</v>
      </c>
      <c r="F33" t="s">
        <v>303</v>
      </c>
      <c r="G33" s="78">
        <v>756333.22</v>
      </c>
      <c r="H33" s="78">
        <v>-3.5760999999999998</v>
      </c>
      <c r="I33" s="78">
        <v>-27.047232280420001</v>
      </c>
      <c r="J33" s="79">
        <v>1.11E-2</v>
      </c>
      <c r="K33" s="79">
        <v>0</v>
      </c>
    </row>
    <row r="34" spans="2:11">
      <c r="B34" t="s">
        <v>2616</v>
      </c>
      <c r="C34" t="s">
        <v>2635</v>
      </c>
      <c r="D34" t="s">
        <v>123</v>
      </c>
      <c r="E34" t="s">
        <v>106</v>
      </c>
      <c r="F34" t="s">
        <v>353</v>
      </c>
      <c r="G34" s="78">
        <v>1521546.19</v>
      </c>
      <c r="H34" s="78">
        <v>-2.9453999999999998</v>
      </c>
      <c r="I34" s="78">
        <v>-44.815621480259999</v>
      </c>
      <c r="J34" s="79">
        <v>1.8499999999999999E-2</v>
      </c>
      <c r="K34" s="79">
        <v>0</v>
      </c>
    </row>
    <row r="35" spans="2:11">
      <c r="B35" t="s">
        <v>2616</v>
      </c>
      <c r="C35" t="s">
        <v>2636</v>
      </c>
      <c r="D35" t="s">
        <v>123</v>
      </c>
      <c r="E35" t="s">
        <v>106</v>
      </c>
      <c r="F35" t="s">
        <v>353</v>
      </c>
      <c r="G35" s="78">
        <v>1532423.89</v>
      </c>
      <c r="H35" s="78">
        <v>-3.0198999999999998</v>
      </c>
      <c r="I35" s="78">
        <v>-46.27766905411</v>
      </c>
      <c r="J35" s="79">
        <v>1.9099999999999999E-2</v>
      </c>
      <c r="K35" s="79">
        <v>0</v>
      </c>
    </row>
    <row r="36" spans="2:11">
      <c r="B36" t="s">
        <v>2616</v>
      </c>
      <c r="C36" t="s">
        <v>2637</v>
      </c>
      <c r="D36" t="s">
        <v>123</v>
      </c>
      <c r="E36" t="s">
        <v>106</v>
      </c>
      <c r="F36" t="s">
        <v>353</v>
      </c>
      <c r="G36" s="78">
        <v>1523544.14</v>
      </c>
      <c r="H36" s="78">
        <v>-2.8647999999999998</v>
      </c>
      <c r="I36" s="78">
        <v>-43.646492522720003</v>
      </c>
      <c r="J36" s="79">
        <v>1.7999999999999999E-2</v>
      </c>
      <c r="K36" s="79">
        <v>0</v>
      </c>
    </row>
    <row r="37" spans="2:11">
      <c r="B37" t="s">
        <v>2616</v>
      </c>
      <c r="C37" t="s">
        <v>2638</v>
      </c>
      <c r="D37" t="s">
        <v>123</v>
      </c>
      <c r="E37" t="s">
        <v>106</v>
      </c>
      <c r="F37" t="s">
        <v>353</v>
      </c>
      <c r="G37" s="78">
        <v>1071671.1100000001</v>
      </c>
      <c r="H37" s="78">
        <v>-2.6619000000000002</v>
      </c>
      <c r="I37" s="78">
        <v>-28.52681327709</v>
      </c>
      <c r="J37" s="79">
        <v>1.18E-2</v>
      </c>
      <c r="K37" s="79">
        <v>0</v>
      </c>
    </row>
    <row r="38" spans="2:11">
      <c r="B38" t="s">
        <v>2616</v>
      </c>
      <c r="C38" t="s">
        <v>2639</v>
      </c>
      <c r="D38" t="s">
        <v>123</v>
      </c>
      <c r="E38" t="s">
        <v>106</v>
      </c>
      <c r="F38" t="s">
        <v>353</v>
      </c>
      <c r="G38" s="78">
        <v>1148019.25</v>
      </c>
      <c r="H38" s="78">
        <v>-2.6663000000000001</v>
      </c>
      <c r="I38" s="78">
        <v>-30.609637262749999</v>
      </c>
      <c r="J38" s="79">
        <v>1.26E-2</v>
      </c>
      <c r="K38" s="79">
        <v>0</v>
      </c>
    </row>
    <row r="39" spans="2:11">
      <c r="B39" t="s">
        <v>2616</v>
      </c>
      <c r="C39" t="s">
        <v>2640</v>
      </c>
      <c r="D39" t="s">
        <v>123</v>
      </c>
      <c r="E39" t="s">
        <v>106</v>
      </c>
      <c r="F39" t="s">
        <v>353</v>
      </c>
      <c r="G39" s="78">
        <v>1538772.92</v>
      </c>
      <c r="H39" s="78">
        <v>-2.1383000000000001</v>
      </c>
      <c r="I39" s="78">
        <v>-32.903581348359999</v>
      </c>
      <c r="J39" s="79">
        <v>1.3599999999999999E-2</v>
      </c>
      <c r="K39" s="79">
        <v>0</v>
      </c>
    </row>
    <row r="40" spans="2:11">
      <c r="B40" t="s">
        <v>2616</v>
      </c>
      <c r="C40" t="s">
        <v>2641</v>
      </c>
      <c r="D40" t="s">
        <v>123</v>
      </c>
      <c r="E40" t="s">
        <v>106</v>
      </c>
      <c r="F40" t="s">
        <v>353</v>
      </c>
      <c r="G40" s="78">
        <v>1538462.13</v>
      </c>
      <c r="H40" s="78">
        <v>-2.1406000000000001</v>
      </c>
      <c r="I40" s="78">
        <v>-32.932320354780003</v>
      </c>
      <c r="J40" s="79">
        <v>1.3599999999999999E-2</v>
      </c>
      <c r="K40" s="79">
        <v>0</v>
      </c>
    </row>
    <row r="41" spans="2:11">
      <c r="B41" t="s">
        <v>2616</v>
      </c>
      <c r="C41" t="s">
        <v>2642</v>
      </c>
      <c r="D41" t="s">
        <v>123</v>
      </c>
      <c r="E41" t="s">
        <v>106</v>
      </c>
      <c r="F41" t="s">
        <v>353</v>
      </c>
      <c r="G41" s="78">
        <v>1547386.28</v>
      </c>
      <c r="H41" s="78">
        <v>-2.0240999999999998</v>
      </c>
      <c r="I41" s="78">
        <v>-31.320645693479999</v>
      </c>
      <c r="J41" s="79">
        <v>1.29E-2</v>
      </c>
      <c r="K41" s="79">
        <v>0</v>
      </c>
    </row>
    <row r="42" spans="2:11">
      <c r="B42" t="s">
        <v>2616</v>
      </c>
      <c r="C42" t="s">
        <v>2643</v>
      </c>
      <c r="D42" t="s">
        <v>123</v>
      </c>
      <c r="E42" t="s">
        <v>106</v>
      </c>
      <c r="F42" t="s">
        <v>353</v>
      </c>
      <c r="G42" s="78">
        <v>927845.7</v>
      </c>
      <c r="H42" s="78">
        <v>-2.0886</v>
      </c>
      <c r="I42" s="78">
        <v>-19.378985290199999</v>
      </c>
      <c r="J42" s="79">
        <v>8.0000000000000002E-3</v>
      </c>
      <c r="K42" s="79">
        <v>0</v>
      </c>
    </row>
    <row r="43" spans="2:11">
      <c r="B43" t="s">
        <v>2616</v>
      </c>
      <c r="C43" t="s">
        <v>2644</v>
      </c>
      <c r="D43" t="s">
        <v>123</v>
      </c>
      <c r="E43" t="s">
        <v>106</v>
      </c>
      <c r="F43" t="s">
        <v>353</v>
      </c>
      <c r="G43" s="78">
        <v>786324.59</v>
      </c>
      <c r="H43" s="78">
        <v>-0.62439999999999996</v>
      </c>
      <c r="I43" s="78">
        <v>-4.9098107399600002</v>
      </c>
      <c r="J43" s="79">
        <v>2E-3</v>
      </c>
      <c r="K43" s="79">
        <v>0</v>
      </c>
    </row>
    <row r="44" spans="2:11">
      <c r="B44" t="s">
        <v>2616</v>
      </c>
      <c r="C44" t="s">
        <v>2645</v>
      </c>
      <c r="D44" t="s">
        <v>123</v>
      </c>
      <c r="E44" t="s">
        <v>106</v>
      </c>
      <c r="F44" t="s">
        <v>353</v>
      </c>
      <c r="G44" s="78">
        <v>1576423.08</v>
      </c>
      <c r="H44" s="78">
        <v>-0.38350000000000001</v>
      </c>
      <c r="I44" s="78">
        <v>-6.0455825118000002</v>
      </c>
      <c r="J44" s="79">
        <v>2.5000000000000001E-3</v>
      </c>
      <c r="K44" s="79">
        <v>0</v>
      </c>
    </row>
    <row r="45" spans="2:11">
      <c r="B45" t="s">
        <v>2616</v>
      </c>
      <c r="C45" t="s">
        <v>2646</v>
      </c>
      <c r="D45" t="s">
        <v>123</v>
      </c>
      <c r="E45" t="s">
        <v>106</v>
      </c>
      <c r="F45" t="s">
        <v>353</v>
      </c>
      <c r="G45" s="78">
        <v>1573093.17</v>
      </c>
      <c r="H45" s="78">
        <v>-0.4093</v>
      </c>
      <c r="I45" s="78">
        <v>-6.4386703448100002</v>
      </c>
      <c r="J45" s="79">
        <v>2.7000000000000001E-3</v>
      </c>
      <c r="K45" s="79">
        <v>0</v>
      </c>
    </row>
    <row r="46" spans="2:11">
      <c r="B46" t="s">
        <v>2616</v>
      </c>
      <c r="C46" t="s">
        <v>2647</v>
      </c>
      <c r="D46" t="s">
        <v>123</v>
      </c>
      <c r="E46" t="s">
        <v>106</v>
      </c>
      <c r="F46" t="s">
        <v>353</v>
      </c>
      <c r="G46" s="78">
        <v>1598800.07</v>
      </c>
      <c r="H46" s="78">
        <v>0.99939999999999996</v>
      </c>
      <c r="I46" s="78">
        <v>15.978407899580001</v>
      </c>
      <c r="J46" s="79">
        <v>-6.6E-3</v>
      </c>
      <c r="K46" s="79">
        <v>0</v>
      </c>
    </row>
    <row r="47" spans="2:11">
      <c r="B47" t="s">
        <v>2616</v>
      </c>
      <c r="C47" t="s">
        <v>2648</v>
      </c>
      <c r="D47" t="s">
        <v>123</v>
      </c>
      <c r="E47" t="s">
        <v>106</v>
      </c>
      <c r="F47" t="s">
        <v>353</v>
      </c>
      <c r="G47" s="78">
        <v>1686385.54</v>
      </c>
      <c r="H47" s="78">
        <v>1.4551000000000001</v>
      </c>
      <c r="I47" s="78">
        <v>24.538595992539999</v>
      </c>
      <c r="J47" s="79">
        <v>-1.01E-2</v>
      </c>
      <c r="K47" s="79">
        <v>0</v>
      </c>
    </row>
    <row r="48" spans="2:11">
      <c r="B48" t="s">
        <v>2616</v>
      </c>
      <c r="C48" t="s">
        <v>2649</v>
      </c>
      <c r="D48" t="s">
        <v>123</v>
      </c>
      <c r="E48" t="s">
        <v>106</v>
      </c>
      <c r="F48" t="s">
        <v>353</v>
      </c>
      <c r="G48" s="78">
        <v>1635651.06</v>
      </c>
      <c r="H48" s="78">
        <v>3.2364999999999999</v>
      </c>
      <c r="I48" s="78">
        <v>52.937846556899999</v>
      </c>
      <c r="J48" s="79">
        <v>-2.18E-2</v>
      </c>
      <c r="K48" s="79">
        <v>1E-4</v>
      </c>
    </row>
    <row r="49" spans="2:11">
      <c r="B49" t="s">
        <v>2616</v>
      </c>
      <c r="C49" t="s">
        <v>2650</v>
      </c>
      <c r="D49" t="s">
        <v>123</v>
      </c>
      <c r="E49" t="s">
        <v>106</v>
      </c>
      <c r="F49" t="s">
        <v>353</v>
      </c>
      <c r="G49" s="78">
        <v>1693591.46</v>
      </c>
      <c r="H49" s="78">
        <v>6.5872999999999999</v>
      </c>
      <c r="I49" s="78">
        <v>111.56195024458</v>
      </c>
      <c r="J49" s="79">
        <v>-4.5999999999999999E-2</v>
      </c>
      <c r="K49" s="79">
        <v>1E-4</v>
      </c>
    </row>
    <row r="50" spans="2:11">
      <c r="B50" t="s">
        <v>2616</v>
      </c>
      <c r="C50" t="s">
        <v>2651</v>
      </c>
      <c r="D50" t="s">
        <v>123</v>
      </c>
      <c r="E50" t="s">
        <v>106</v>
      </c>
      <c r="F50" t="s">
        <v>353</v>
      </c>
      <c r="G50" s="78">
        <v>341915</v>
      </c>
      <c r="H50" s="78">
        <v>7.4142999999999999</v>
      </c>
      <c r="I50" s="78">
        <v>25.350603844999998</v>
      </c>
      <c r="J50" s="79">
        <v>-1.04E-2</v>
      </c>
      <c r="K50" s="79">
        <v>0</v>
      </c>
    </row>
    <row r="51" spans="2:11">
      <c r="B51" t="s">
        <v>2616</v>
      </c>
      <c r="C51" t="s">
        <v>2652</v>
      </c>
      <c r="D51" t="s">
        <v>123</v>
      </c>
      <c r="E51" t="s">
        <v>106</v>
      </c>
      <c r="F51" t="s">
        <v>353</v>
      </c>
      <c r="G51" s="78">
        <v>792851.21</v>
      </c>
      <c r="H51" s="78">
        <v>0.69340000000000002</v>
      </c>
      <c r="I51" s="78">
        <v>5.49763029014</v>
      </c>
      <c r="J51" s="79">
        <v>-2.3E-3</v>
      </c>
      <c r="K51" s="79">
        <v>0</v>
      </c>
    </row>
    <row r="52" spans="2:11">
      <c r="B52" t="s">
        <v>2616</v>
      </c>
      <c r="C52" t="s">
        <v>2653</v>
      </c>
      <c r="D52" t="s">
        <v>123</v>
      </c>
      <c r="E52" t="s">
        <v>106</v>
      </c>
      <c r="F52" t="s">
        <v>353</v>
      </c>
      <c r="G52" s="78">
        <v>628367.05000000005</v>
      </c>
      <c r="H52" s="78">
        <v>0.60719999999999996</v>
      </c>
      <c r="I52" s="78">
        <v>3.8154447276000001</v>
      </c>
      <c r="J52" s="79">
        <v>-1.6000000000000001E-3</v>
      </c>
      <c r="K52" s="79">
        <v>0</v>
      </c>
    </row>
    <row r="53" spans="2:11">
      <c r="B53" t="s">
        <v>2616</v>
      </c>
      <c r="C53" t="s">
        <v>2654</v>
      </c>
      <c r="D53" t="s">
        <v>123</v>
      </c>
      <c r="E53" t="s">
        <v>106</v>
      </c>
      <c r="F53" t="s">
        <v>353</v>
      </c>
      <c r="G53" s="78">
        <v>792185.23</v>
      </c>
      <c r="H53" s="78">
        <v>0.4793</v>
      </c>
      <c r="I53" s="78">
        <v>3.7969438073899999</v>
      </c>
      <c r="J53" s="79">
        <v>-1.6000000000000001E-3</v>
      </c>
      <c r="K53" s="79">
        <v>0</v>
      </c>
    </row>
    <row r="54" spans="2:11">
      <c r="B54" t="s">
        <v>2616</v>
      </c>
      <c r="C54" t="s">
        <v>2655</v>
      </c>
      <c r="D54" t="s">
        <v>123</v>
      </c>
      <c r="E54" t="s">
        <v>106</v>
      </c>
      <c r="F54" t="s">
        <v>303</v>
      </c>
      <c r="G54" s="78">
        <v>1100722.81</v>
      </c>
      <c r="H54" s="78">
        <v>-3.8509000000000002</v>
      </c>
      <c r="I54" s="78">
        <v>-42.387734690290003</v>
      </c>
      <c r="J54" s="79">
        <v>1.7500000000000002E-2</v>
      </c>
      <c r="K54" s="79">
        <v>0</v>
      </c>
    </row>
    <row r="55" spans="2:11">
      <c r="B55" t="s">
        <v>2616</v>
      </c>
      <c r="C55" t="s">
        <v>2656</v>
      </c>
      <c r="D55" t="s">
        <v>123</v>
      </c>
      <c r="E55" t="s">
        <v>106</v>
      </c>
      <c r="F55" t="s">
        <v>353</v>
      </c>
      <c r="G55" s="78">
        <v>999979.99</v>
      </c>
      <c r="H55" s="78">
        <v>-3.5465</v>
      </c>
      <c r="I55" s="78">
        <v>-35.464290345350001</v>
      </c>
      <c r="J55" s="79">
        <v>1.46E-2</v>
      </c>
      <c r="K55" s="79">
        <v>0</v>
      </c>
    </row>
    <row r="56" spans="2:11">
      <c r="B56" t="s">
        <v>2616</v>
      </c>
      <c r="C56" t="s">
        <v>2657</v>
      </c>
      <c r="D56" t="s">
        <v>123</v>
      </c>
      <c r="E56" t="s">
        <v>106</v>
      </c>
      <c r="F56" t="s">
        <v>353</v>
      </c>
      <c r="G56" s="78">
        <v>1145783.29</v>
      </c>
      <c r="H56" s="78">
        <v>-2.9980000000000002</v>
      </c>
      <c r="I56" s="78">
        <v>-34.3505830342</v>
      </c>
      <c r="J56" s="79">
        <v>1.4200000000000001E-2</v>
      </c>
      <c r="K56" s="79">
        <v>0</v>
      </c>
    </row>
    <row r="57" spans="2:11">
      <c r="B57" t="s">
        <v>2616</v>
      </c>
      <c r="C57" t="s">
        <v>2658</v>
      </c>
      <c r="D57" t="s">
        <v>123</v>
      </c>
      <c r="E57" t="s">
        <v>106</v>
      </c>
      <c r="F57" t="s">
        <v>353</v>
      </c>
      <c r="G57" s="78">
        <v>1207500.79</v>
      </c>
      <c r="H57" s="78">
        <v>-2.9096000000000002</v>
      </c>
      <c r="I57" s="78">
        <v>-35.133442985839999</v>
      </c>
      <c r="J57" s="79">
        <v>1.4500000000000001E-2</v>
      </c>
      <c r="K57" s="79">
        <v>0</v>
      </c>
    </row>
    <row r="58" spans="2:11">
      <c r="B58" t="s">
        <v>2616</v>
      </c>
      <c r="C58" t="s">
        <v>2659</v>
      </c>
      <c r="D58" t="s">
        <v>123</v>
      </c>
      <c r="E58" t="s">
        <v>106</v>
      </c>
      <c r="F58" t="s">
        <v>353</v>
      </c>
      <c r="G58" s="78">
        <v>1207218.1599999999</v>
      </c>
      <c r="H58" s="78">
        <v>-2.9087999999999998</v>
      </c>
      <c r="I58" s="78">
        <v>-35.115561838079998</v>
      </c>
      <c r="J58" s="79">
        <v>1.4500000000000001E-2</v>
      </c>
      <c r="K58" s="79">
        <v>0</v>
      </c>
    </row>
    <row r="59" spans="2:11">
      <c r="B59" t="s">
        <v>2616</v>
      </c>
      <c r="C59" t="s">
        <v>2660</v>
      </c>
      <c r="D59" t="s">
        <v>123</v>
      </c>
      <c r="E59" t="s">
        <v>106</v>
      </c>
      <c r="F59" t="s">
        <v>303</v>
      </c>
      <c r="G59" s="78">
        <v>917023.24</v>
      </c>
      <c r="H59" s="78">
        <v>-3.6166999999999998</v>
      </c>
      <c r="I59" s="78">
        <v>-33.165979521079997</v>
      </c>
      <c r="J59" s="79">
        <v>1.37E-2</v>
      </c>
      <c r="K59" s="79">
        <v>0</v>
      </c>
    </row>
    <row r="60" spans="2:11">
      <c r="B60" t="s">
        <v>2616</v>
      </c>
      <c r="C60" t="s">
        <v>2661</v>
      </c>
      <c r="D60" t="s">
        <v>123</v>
      </c>
      <c r="E60" t="s">
        <v>106</v>
      </c>
      <c r="F60" t="s">
        <v>303</v>
      </c>
      <c r="G60" s="78">
        <v>570418.4</v>
      </c>
      <c r="H60" s="78">
        <v>-4.1448</v>
      </c>
      <c r="I60" s="78">
        <v>-23.642701843200001</v>
      </c>
      <c r="J60" s="79">
        <v>9.7000000000000003E-3</v>
      </c>
      <c r="K60" s="79">
        <v>0</v>
      </c>
    </row>
    <row r="61" spans="2:11">
      <c r="B61" t="s">
        <v>2616</v>
      </c>
      <c r="C61" t="s">
        <v>2662</v>
      </c>
      <c r="D61" t="s">
        <v>123</v>
      </c>
      <c r="E61" t="s">
        <v>106</v>
      </c>
      <c r="F61" t="s">
        <v>303</v>
      </c>
      <c r="G61" s="78">
        <v>682799.28</v>
      </c>
      <c r="H61" s="78">
        <v>-4.4153000000000002</v>
      </c>
      <c r="I61" s="78">
        <v>-30.147636609839999</v>
      </c>
      <c r="J61" s="79">
        <v>1.24E-2</v>
      </c>
      <c r="K61" s="79">
        <v>0</v>
      </c>
    </row>
    <row r="62" spans="2:11">
      <c r="B62" t="s">
        <v>2616</v>
      </c>
      <c r="C62" t="s">
        <v>2663</v>
      </c>
      <c r="D62" t="s">
        <v>123</v>
      </c>
      <c r="E62" t="s">
        <v>106</v>
      </c>
      <c r="F62" t="s">
        <v>303</v>
      </c>
      <c r="G62" s="78">
        <v>796178.48</v>
      </c>
      <c r="H62" s="78">
        <v>-4.4705000000000004</v>
      </c>
      <c r="I62" s="78">
        <v>-35.593158948400003</v>
      </c>
      <c r="J62" s="79">
        <v>1.47E-2</v>
      </c>
      <c r="K62" s="79">
        <v>0</v>
      </c>
    </row>
    <row r="63" spans="2:11">
      <c r="B63" t="s">
        <v>2616</v>
      </c>
      <c r="C63" t="s">
        <v>2664</v>
      </c>
      <c r="D63" t="s">
        <v>123</v>
      </c>
      <c r="E63" t="s">
        <v>106</v>
      </c>
      <c r="F63" t="s">
        <v>353</v>
      </c>
      <c r="G63" s="78">
        <v>454678.67</v>
      </c>
      <c r="H63" s="78">
        <v>-3.3348</v>
      </c>
      <c r="I63" s="78">
        <v>-15.16262428716</v>
      </c>
      <c r="J63" s="79">
        <v>6.1999999999999998E-3</v>
      </c>
      <c r="K63" s="79">
        <v>0</v>
      </c>
    </row>
    <row r="64" spans="2:11">
      <c r="B64" t="s">
        <v>2616</v>
      </c>
      <c r="C64" t="s">
        <v>2665</v>
      </c>
      <c r="D64" t="s">
        <v>123</v>
      </c>
      <c r="E64" t="s">
        <v>106</v>
      </c>
      <c r="F64" t="s">
        <v>353</v>
      </c>
      <c r="G64" s="78">
        <v>255084.82</v>
      </c>
      <c r="H64" s="78">
        <v>7.1060999999999996</v>
      </c>
      <c r="I64" s="78">
        <v>18.126582394020001</v>
      </c>
      <c r="J64" s="79">
        <v>-7.4999999999999997E-3</v>
      </c>
      <c r="K64" s="79">
        <v>0</v>
      </c>
    </row>
    <row r="65" spans="2:11">
      <c r="B65" t="s">
        <v>2666</v>
      </c>
      <c r="C65" t="s">
        <v>2667</v>
      </c>
      <c r="D65" t="s">
        <v>123</v>
      </c>
      <c r="E65" t="s">
        <v>106</v>
      </c>
      <c r="F65" t="s">
        <v>353</v>
      </c>
      <c r="G65" s="78">
        <v>221993.9</v>
      </c>
      <c r="H65" s="78">
        <v>9.5</v>
      </c>
      <c r="I65" s="78">
        <v>21.089420499999999</v>
      </c>
      <c r="J65" s="79">
        <v>-8.6999999999999994E-3</v>
      </c>
      <c r="K65" s="79">
        <v>0</v>
      </c>
    </row>
    <row r="66" spans="2:11">
      <c r="B66" t="s">
        <v>2666</v>
      </c>
      <c r="C66" t="s">
        <v>2668</v>
      </c>
      <c r="D66" t="s">
        <v>123</v>
      </c>
      <c r="E66" t="s">
        <v>106</v>
      </c>
      <c r="F66" t="s">
        <v>353</v>
      </c>
      <c r="G66" s="78">
        <v>399589.02</v>
      </c>
      <c r="H66" s="78">
        <v>10.52</v>
      </c>
      <c r="I66" s="78">
        <v>42.036764904000002</v>
      </c>
      <c r="J66" s="79">
        <v>-1.7299999999999999E-2</v>
      </c>
      <c r="K66" s="79">
        <v>0</v>
      </c>
    </row>
    <row r="67" spans="2:11">
      <c r="B67" t="s">
        <v>2669</v>
      </c>
      <c r="C67" t="s">
        <v>2670</v>
      </c>
      <c r="D67" t="s">
        <v>123</v>
      </c>
      <c r="E67" t="s">
        <v>106</v>
      </c>
      <c r="F67" t="s">
        <v>353</v>
      </c>
      <c r="G67" s="78">
        <v>41635.050000000003</v>
      </c>
      <c r="H67" s="78">
        <v>-2.4500000000000002</v>
      </c>
      <c r="I67" s="78">
        <v>-1.0200587249999999</v>
      </c>
      <c r="J67" s="79">
        <v>4.0000000000000002E-4</v>
      </c>
      <c r="K67" s="79">
        <v>0</v>
      </c>
    </row>
    <row r="68" spans="2:11">
      <c r="B68" t="s">
        <v>2669</v>
      </c>
      <c r="C68" t="s">
        <v>2671</v>
      </c>
      <c r="D68" t="s">
        <v>123</v>
      </c>
      <c r="E68" t="s">
        <v>106</v>
      </c>
      <c r="F68" t="s">
        <v>353</v>
      </c>
      <c r="G68" s="78">
        <v>416350.48</v>
      </c>
      <c r="H68" s="78">
        <v>0.49</v>
      </c>
      <c r="I68" s="78">
        <v>2.0401173520000002</v>
      </c>
      <c r="J68" s="79">
        <v>-8.0000000000000004E-4</v>
      </c>
      <c r="K68" s="79">
        <v>0</v>
      </c>
    </row>
    <row r="69" spans="2:11">
      <c r="B69" t="s">
        <v>2669</v>
      </c>
      <c r="C69" t="s">
        <v>2672</v>
      </c>
      <c r="D69" t="s">
        <v>123</v>
      </c>
      <c r="E69" t="s">
        <v>106</v>
      </c>
      <c r="F69" t="s">
        <v>353</v>
      </c>
      <c r="G69" s="78">
        <v>244193.29</v>
      </c>
      <c r="H69" s="78">
        <v>-18.37</v>
      </c>
      <c r="I69" s="78">
        <v>-44.858307373000002</v>
      </c>
      <c r="J69" s="79">
        <v>1.8499999999999999E-2</v>
      </c>
      <c r="K69" s="79">
        <v>0</v>
      </c>
    </row>
    <row r="70" spans="2:11">
      <c r="B70" t="s">
        <v>2669</v>
      </c>
      <c r="C70" t="s">
        <v>2673</v>
      </c>
      <c r="D70" t="s">
        <v>123</v>
      </c>
      <c r="E70" t="s">
        <v>106</v>
      </c>
      <c r="F70" t="s">
        <v>353</v>
      </c>
      <c r="G70" s="78">
        <v>355190.24</v>
      </c>
      <c r="H70" s="78">
        <v>-12.16</v>
      </c>
      <c r="I70" s="78">
        <v>-43.191133184000002</v>
      </c>
      <c r="J70" s="79">
        <v>1.78E-2</v>
      </c>
      <c r="K70" s="79">
        <v>0</v>
      </c>
    </row>
    <row r="71" spans="2:11">
      <c r="B71" t="s">
        <v>2669</v>
      </c>
      <c r="C71" t="s">
        <v>2674</v>
      </c>
      <c r="D71" t="s">
        <v>123</v>
      </c>
      <c r="E71" t="s">
        <v>106</v>
      </c>
      <c r="F71" t="s">
        <v>353</v>
      </c>
      <c r="G71" s="78">
        <v>221993.9</v>
      </c>
      <c r="H71" s="78">
        <v>-8.2189999999999994</v>
      </c>
      <c r="I71" s="78">
        <v>-18.245678641000001</v>
      </c>
      <c r="J71" s="79">
        <v>7.4999999999999997E-3</v>
      </c>
      <c r="K71" s="79">
        <v>0</v>
      </c>
    </row>
    <row r="72" spans="2:11">
      <c r="B72" t="s">
        <v>2669</v>
      </c>
      <c r="C72" t="s">
        <v>2675</v>
      </c>
      <c r="D72" t="s">
        <v>123</v>
      </c>
      <c r="E72" t="s">
        <v>106</v>
      </c>
      <c r="F72" t="s">
        <v>353</v>
      </c>
      <c r="G72" s="78">
        <v>177595.12</v>
      </c>
      <c r="H72" s="78">
        <v>-2.5099999999999998</v>
      </c>
      <c r="I72" s="78">
        <v>-4.4576375119999998</v>
      </c>
      <c r="J72" s="79">
        <v>1.8E-3</v>
      </c>
      <c r="K72" s="79">
        <v>0</v>
      </c>
    </row>
    <row r="73" spans="2:11">
      <c r="B73" t="s">
        <v>2669</v>
      </c>
      <c r="C73" t="s">
        <v>2676</v>
      </c>
      <c r="D73" t="s">
        <v>123</v>
      </c>
      <c r="E73" t="s">
        <v>106</v>
      </c>
      <c r="F73" t="s">
        <v>353</v>
      </c>
      <c r="G73" s="78">
        <v>199794.51</v>
      </c>
      <c r="H73" s="78">
        <v>0.67500000000000004</v>
      </c>
      <c r="I73" s="78">
        <v>1.3486129425</v>
      </c>
      <c r="J73" s="79">
        <v>-5.9999999999999995E-4</v>
      </c>
      <c r="K73" s="79">
        <v>0</v>
      </c>
    </row>
    <row r="74" spans="2:11">
      <c r="B74" t="s">
        <v>2669</v>
      </c>
      <c r="C74" t="s">
        <v>2677</v>
      </c>
      <c r="D74" t="s">
        <v>123</v>
      </c>
      <c r="E74" t="s">
        <v>106</v>
      </c>
      <c r="F74" t="s">
        <v>353</v>
      </c>
      <c r="G74" s="78">
        <v>443987.8</v>
      </c>
      <c r="H74" s="78">
        <v>0.65</v>
      </c>
      <c r="I74" s="78">
        <v>2.8859206999999998</v>
      </c>
      <c r="J74" s="79">
        <v>-1.1999999999999999E-3</v>
      </c>
      <c r="K74" s="79">
        <v>0</v>
      </c>
    </row>
    <row r="75" spans="2:11">
      <c r="B75" t="s">
        <v>2669</v>
      </c>
      <c r="C75" t="s">
        <v>2678</v>
      </c>
      <c r="D75" t="s">
        <v>123</v>
      </c>
      <c r="E75" t="s">
        <v>106</v>
      </c>
      <c r="F75" t="s">
        <v>353</v>
      </c>
      <c r="G75" s="78">
        <v>266392.68</v>
      </c>
      <c r="H75" s="78">
        <v>0.625</v>
      </c>
      <c r="I75" s="78">
        <v>1.6649542500000001</v>
      </c>
      <c r="J75" s="79">
        <v>-6.9999999999999999E-4</v>
      </c>
      <c r="K75" s="79">
        <v>0</v>
      </c>
    </row>
    <row r="76" spans="2:11">
      <c r="B76" t="s">
        <v>2679</v>
      </c>
      <c r="C76" t="s">
        <v>2680</v>
      </c>
      <c r="D76" t="s">
        <v>123</v>
      </c>
      <c r="E76" t="s">
        <v>106</v>
      </c>
      <c r="F76" t="s">
        <v>2681</v>
      </c>
      <c r="G76" s="78">
        <v>-850000</v>
      </c>
      <c r="H76" s="78">
        <v>1.5550054988640472</v>
      </c>
      <c r="I76" s="78">
        <v>-13.2175467403444</v>
      </c>
      <c r="J76" s="79">
        <v>5.4000000000000003E-3</v>
      </c>
      <c r="K76" s="79">
        <v>0</v>
      </c>
    </row>
    <row r="77" spans="2:11">
      <c r="B77" t="s">
        <v>2682</v>
      </c>
      <c r="C77" t="s">
        <v>2683</v>
      </c>
      <c r="D77" t="s">
        <v>123</v>
      </c>
      <c r="E77" t="s">
        <v>110</v>
      </c>
      <c r="F77" t="s">
        <v>2684</v>
      </c>
      <c r="G77" s="78">
        <v>-20000</v>
      </c>
      <c r="H77" s="78">
        <v>-9.4073299198302003</v>
      </c>
      <c r="I77" s="78">
        <v>1.8814659839660399</v>
      </c>
      <c r="J77" s="79">
        <v>-8.0000000000000004E-4</v>
      </c>
      <c r="K77" s="79">
        <v>0</v>
      </c>
    </row>
    <row r="78" spans="2:11">
      <c r="B78" t="s">
        <v>2685</v>
      </c>
      <c r="C78" t="s">
        <v>2686</v>
      </c>
      <c r="D78" t="s">
        <v>123</v>
      </c>
      <c r="E78" t="s">
        <v>110</v>
      </c>
      <c r="F78" t="s">
        <v>2687</v>
      </c>
      <c r="G78" s="78">
        <v>-423400</v>
      </c>
      <c r="H78" s="78">
        <v>-8.4815500463611713</v>
      </c>
      <c r="I78" s="78">
        <v>35.910882896293202</v>
      </c>
      <c r="J78" s="79">
        <v>-1.4800000000000001E-2</v>
      </c>
      <c r="K78" s="79">
        <v>0</v>
      </c>
    </row>
    <row r="79" spans="2:11">
      <c r="B79" t="s">
        <v>2688</v>
      </c>
      <c r="C79" t="s">
        <v>2689</v>
      </c>
      <c r="D79" t="s">
        <v>123</v>
      </c>
      <c r="E79" t="s">
        <v>110</v>
      </c>
      <c r="F79" t="s">
        <v>2690</v>
      </c>
      <c r="G79" s="78">
        <v>-724000</v>
      </c>
      <c r="H79" s="78">
        <v>2.0236062522618092</v>
      </c>
      <c r="I79" s="78">
        <v>-14.6509092663755</v>
      </c>
      <c r="J79" s="79">
        <v>6.0000000000000001E-3</v>
      </c>
      <c r="K79" s="79">
        <v>0</v>
      </c>
    </row>
    <row r="80" spans="2:11">
      <c r="B80" t="s">
        <v>2691</v>
      </c>
      <c r="C80" t="s">
        <v>2692</v>
      </c>
      <c r="D80" t="s">
        <v>123</v>
      </c>
      <c r="E80" t="s">
        <v>113</v>
      </c>
      <c r="F80" t="s">
        <v>2693</v>
      </c>
      <c r="G80" s="78">
        <v>-287000</v>
      </c>
      <c r="H80" s="78">
        <v>-1.6989753632747318</v>
      </c>
      <c r="I80" s="78">
        <v>4.8760592925984803</v>
      </c>
      <c r="J80" s="79">
        <v>-2E-3</v>
      </c>
      <c r="K80" s="79">
        <v>0</v>
      </c>
    </row>
    <row r="81" spans="2:11">
      <c r="B81" t="s">
        <v>2691</v>
      </c>
      <c r="C81" t="s">
        <v>2694</v>
      </c>
      <c r="D81" t="s">
        <v>123</v>
      </c>
      <c r="E81" t="s">
        <v>113</v>
      </c>
      <c r="F81" t="s">
        <v>2414</v>
      </c>
      <c r="G81" s="78">
        <v>-193000</v>
      </c>
      <c r="H81" s="78">
        <v>-21.882038737415286</v>
      </c>
      <c r="I81" s="78">
        <v>42.232334763211497</v>
      </c>
      <c r="J81" s="79">
        <v>-1.7399999999999999E-2</v>
      </c>
      <c r="K81" s="79">
        <v>0</v>
      </c>
    </row>
    <row r="82" spans="2:11">
      <c r="B82" t="s">
        <v>2695</v>
      </c>
      <c r="C82" t="s">
        <v>2696</v>
      </c>
      <c r="D82" t="s">
        <v>123</v>
      </c>
      <c r="E82" t="s">
        <v>106</v>
      </c>
      <c r="F82" t="s">
        <v>2697</v>
      </c>
      <c r="G82" s="78">
        <v>2200000</v>
      </c>
      <c r="H82" s="78">
        <v>-5.3018918987082273</v>
      </c>
      <c r="I82" s="78">
        <v>-116.641621771581</v>
      </c>
      <c r="J82" s="79">
        <v>4.8099999999999997E-2</v>
      </c>
      <c r="K82" s="79">
        <v>-1E-4</v>
      </c>
    </row>
    <row r="83" spans="2:11">
      <c r="B83" t="s">
        <v>2698</v>
      </c>
      <c r="C83" t="s">
        <v>2699</v>
      </c>
      <c r="D83" t="s">
        <v>123</v>
      </c>
      <c r="E83" t="s">
        <v>106</v>
      </c>
      <c r="F83" t="s">
        <v>2361</v>
      </c>
      <c r="G83" s="78">
        <v>-630000</v>
      </c>
      <c r="H83" s="78">
        <v>12.642028477092476</v>
      </c>
      <c r="I83" s="78">
        <v>-79.644779405682598</v>
      </c>
      <c r="J83" s="79">
        <v>3.2800000000000003E-2</v>
      </c>
      <c r="K83" s="79">
        <v>-1E-4</v>
      </c>
    </row>
    <row r="84" spans="2:11">
      <c r="B84" t="s">
        <v>2700</v>
      </c>
      <c r="C84" t="s">
        <v>2701</v>
      </c>
      <c r="D84" t="s">
        <v>123</v>
      </c>
      <c r="E84" t="s">
        <v>106</v>
      </c>
      <c r="F84" t="s">
        <v>2702</v>
      </c>
      <c r="G84" s="78">
        <v>-2600000</v>
      </c>
      <c r="H84" s="78">
        <v>-7.7885231390479612</v>
      </c>
      <c r="I84" s="78">
        <v>202.50160161524701</v>
      </c>
      <c r="J84" s="79">
        <v>-8.3400000000000002E-2</v>
      </c>
      <c r="K84" s="79">
        <v>2.0000000000000001E-4</v>
      </c>
    </row>
    <row r="85" spans="2:11">
      <c r="B85" t="s">
        <v>2703</v>
      </c>
      <c r="C85" t="s">
        <v>2704</v>
      </c>
      <c r="D85" t="s">
        <v>123</v>
      </c>
      <c r="E85" t="s">
        <v>106</v>
      </c>
      <c r="F85" t="s">
        <v>2687</v>
      </c>
      <c r="G85" s="78">
        <v>-2180000</v>
      </c>
      <c r="H85" s="78">
        <v>14.346166190138533</v>
      </c>
      <c r="I85" s="78">
        <v>-312.74642294502002</v>
      </c>
      <c r="J85" s="79">
        <v>0.12889999999999999</v>
      </c>
      <c r="K85" s="79">
        <v>-2.9999999999999997E-4</v>
      </c>
    </row>
    <row r="86" spans="2:11">
      <c r="B86" t="s">
        <v>2705</v>
      </c>
      <c r="C86" t="s">
        <v>2706</v>
      </c>
      <c r="D86" t="s">
        <v>123</v>
      </c>
      <c r="E86" t="s">
        <v>106</v>
      </c>
      <c r="F86" t="s">
        <v>2697</v>
      </c>
      <c r="G86" s="78">
        <v>-2200000</v>
      </c>
      <c r="H86" s="78">
        <v>-1.6277806830823409</v>
      </c>
      <c r="I86" s="78">
        <v>35.811175027811501</v>
      </c>
      <c r="J86" s="79">
        <v>-1.4800000000000001E-2</v>
      </c>
      <c r="K86" s="79">
        <v>0</v>
      </c>
    </row>
    <row r="87" spans="2:11">
      <c r="B87" t="s">
        <v>2707</v>
      </c>
      <c r="C87" t="s">
        <v>2708</v>
      </c>
      <c r="D87" t="s">
        <v>123</v>
      </c>
      <c r="E87" t="s">
        <v>106</v>
      </c>
      <c r="F87" t="s">
        <v>2709</v>
      </c>
      <c r="G87" s="78">
        <v>-750000</v>
      </c>
      <c r="H87" s="78">
        <v>2.2081437500000001</v>
      </c>
      <c r="I87" s="78">
        <v>-16.561078125000002</v>
      </c>
      <c r="J87" s="79">
        <v>6.7999999999999996E-3</v>
      </c>
      <c r="K87" s="79">
        <v>0</v>
      </c>
    </row>
    <row r="88" spans="2:11">
      <c r="B88" t="s">
        <v>2710</v>
      </c>
      <c r="C88" t="s">
        <v>2711</v>
      </c>
      <c r="D88" t="s">
        <v>123</v>
      </c>
      <c r="E88" t="s">
        <v>106</v>
      </c>
      <c r="F88" t="s">
        <v>2712</v>
      </c>
      <c r="G88" s="78">
        <v>-500000</v>
      </c>
      <c r="H88" s="78">
        <v>2.1962199999999998</v>
      </c>
      <c r="I88" s="78">
        <v>-10.9811</v>
      </c>
      <c r="J88" s="79">
        <v>4.4999999999999997E-3</v>
      </c>
      <c r="K88" s="79">
        <v>0</v>
      </c>
    </row>
    <row r="89" spans="2:11">
      <c r="B89" t="s">
        <v>2713</v>
      </c>
      <c r="C89" t="s">
        <v>2714</v>
      </c>
      <c r="D89" t="s">
        <v>123</v>
      </c>
      <c r="E89" t="s">
        <v>106</v>
      </c>
      <c r="F89" t="s">
        <v>2715</v>
      </c>
      <c r="G89" s="78">
        <v>-2000000</v>
      </c>
      <c r="H89" s="78">
        <v>2.743217</v>
      </c>
      <c r="I89" s="78">
        <v>-54.864339999999999</v>
      </c>
      <c r="J89" s="79">
        <v>2.2599999999999999E-2</v>
      </c>
      <c r="K89" s="79">
        <v>-1E-4</v>
      </c>
    </row>
    <row r="90" spans="2:11">
      <c r="B90" t="s">
        <v>2716</v>
      </c>
      <c r="C90" t="s">
        <v>2717</v>
      </c>
      <c r="D90" t="s">
        <v>123</v>
      </c>
      <c r="E90" t="s">
        <v>106</v>
      </c>
      <c r="F90" t="s">
        <v>2715</v>
      </c>
      <c r="G90" s="78">
        <v>-1200000</v>
      </c>
      <c r="H90" s="78">
        <v>2.6372620000000002</v>
      </c>
      <c r="I90" s="78">
        <v>-31.647144000000001</v>
      </c>
      <c r="J90" s="79">
        <v>1.2999999999999999E-2</v>
      </c>
      <c r="K90" s="79">
        <v>0</v>
      </c>
    </row>
    <row r="91" spans="2:11">
      <c r="B91" t="s">
        <v>2718</v>
      </c>
      <c r="C91" t="s">
        <v>2719</v>
      </c>
      <c r="D91" t="s">
        <v>123</v>
      </c>
      <c r="E91" t="s">
        <v>106</v>
      </c>
      <c r="F91" t="s">
        <v>2720</v>
      </c>
      <c r="G91" s="78">
        <v>-1270000</v>
      </c>
      <c r="H91" s="78">
        <v>4.0427939393939374</v>
      </c>
      <c r="I91" s="78">
        <v>-51.343483030302998</v>
      </c>
      <c r="J91" s="79">
        <v>2.12E-2</v>
      </c>
      <c r="K91" s="79">
        <v>-1E-4</v>
      </c>
    </row>
    <row r="92" spans="2:11">
      <c r="B92" t="s">
        <v>2721</v>
      </c>
      <c r="C92" t="s">
        <v>2722</v>
      </c>
      <c r="D92" t="s">
        <v>123</v>
      </c>
      <c r="E92" t="s">
        <v>106</v>
      </c>
      <c r="F92" t="s">
        <v>2723</v>
      </c>
      <c r="G92" s="78">
        <v>6550000</v>
      </c>
      <c r="H92" s="78">
        <v>-7.6464633587786262</v>
      </c>
      <c r="I92" s="78">
        <v>-500.84334999999999</v>
      </c>
      <c r="J92" s="79">
        <v>0.2064</v>
      </c>
      <c r="K92" s="79">
        <v>-5.0000000000000001E-4</v>
      </c>
    </row>
    <row r="93" spans="2:11">
      <c r="B93" t="s">
        <v>2724</v>
      </c>
      <c r="C93" t="s">
        <v>2725</v>
      </c>
      <c r="D93" t="s">
        <v>123</v>
      </c>
      <c r="E93" t="s">
        <v>106</v>
      </c>
      <c r="F93" t="s">
        <v>2726</v>
      </c>
      <c r="G93" s="78">
        <v>-128000</v>
      </c>
      <c r="H93" s="78">
        <v>8.2346249999999994</v>
      </c>
      <c r="I93" s="78">
        <v>-10.540319999999999</v>
      </c>
      <c r="J93" s="79">
        <v>4.3E-3</v>
      </c>
      <c r="K93" s="79">
        <v>0</v>
      </c>
    </row>
    <row r="94" spans="2:11">
      <c r="B94" t="s">
        <v>2727</v>
      </c>
      <c r="C94" t="s">
        <v>2728</v>
      </c>
      <c r="D94" t="s">
        <v>123</v>
      </c>
      <c r="E94" t="s">
        <v>106</v>
      </c>
      <c r="F94" t="s">
        <v>2729</v>
      </c>
      <c r="G94" s="78">
        <v>-500000</v>
      </c>
      <c r="H94" s="78">
        <v>9.7931150000000002</v>
      </c>
      <c r="I94" s="78">
        <v>-48.965575000000001</v>
      </c>
      <c r="J94" s="79">
        <v>2.0199999999999999E-2</v>
      </c>
      <c r="K94" s="79">
        <v>-1E-4</v>
      </c>
    </row>
    <row r="95" spans="2:11">
      <c r="B95" t="s">
        <v>2730</v>
      </c>
      <c r="C95" t="s">
        <v>2731</v>
      </c>
      <c r="D95" t="s">
        <v>123</v>
      </c>
      <c r="E95" t="s">
        <v>106</v>
      </c>
      <c r="F95" t="s">
        <v>2729</v>
      </c>
      <c r="G95" s="78">
        <v>-500000</v>
      </c>
      <c r="H95" s="78">
        <v>9.5317959999999999</v>
      </c>
      <c r="I95" s="78">
        <v>-47.65898</v>
      </c>
      <c r="J95" s="79">
        <v>1.9599999999999999E-2</v>
      </c>
      <c r="K95" s="79">
        <v>-1E-4</v>
      </c>
    </row>
    <row r="96" spans="2:11">
      <c r="B96" t="s">
        <v>2732</v>
      </c>
      <c r="C96" t="s">
        <v>2733</v>
      </c>
      <c r="D96" t="s">
        <v>123</v>
      </c>
      <c r="E96" t="s">
        <v>106</v>
      </c>
      <c r="F96" t="s">
        <v>2734</v>
      </c>
      <c r="G96" s="78">
        <v>-880000</v>
      </c>
      <c r="H96" s="78">
        <v>11.459056179775342</v>
      </c>
      <c r="I96" s="78">
        <v>-100.839694382023</v>
      </c>
      <c r="J96" s="79">
        <v>4.1500000000000002E-2</v>
      </c>
      <c r="K96" s="79">
        <v>-1E-4</v>
      </c>
    </row>
    <row r="97" spans="2:11">
      <c r="B97" t="s">
        <v>2735</v>
      </c>
      <c r="C97" t="s">
        <v>2736</v>
      </c>
      <c r="D97" t="s">
        <v>123</v>
      </c>
      <c r="E97" t="s">
        <v>106</v>
      </c>
      <c r="F97" t="s">
        <v>2737</v>
      </c>
      <c r="G97" s="78">
        <v>-1400000</v>
      </c>
      <c r="H97" s="78">
        <v>8.1002371428571429</v>
      </c>
      <c r="I97" s="78">
        <v>-113.40331999999999</v>
      </c>
      <c r="J97" s="79">
        <v>4.6699999999999998E-2</v>
      </c>
      <c r="K97" s="79">
        <v>-1E-4</v>
      </c>
    </row>
    <row r="98" spans="2:11">
      <c r="B98" t="s">
        <v>2738</v>
      </c>
      <c r="C98" t="s">
        <v>2739</v>
      </c>
      <c r="D98" t="s">
        <v>123</v>
      </c>
      <c r="E98" t="s">
        <v>106</v>
      </c>
      <c r="F98" t="s">
        <v>2740</v>
      </c>
      <c r="G98" s="78">
        <v>-700000</v>
      </c>
      <c r="H98" s="78">
        <v>6.0183857142857144</v>
      </c>
      <c r="I98" s="78">
        <v>-42.128700000000002</v>
      </c>
      <c r="J98" s="79">
        <v>1.7399999999999999E-2</v>
      </c>
      <c r="K98" s="79">
        <v>0</v>
      </c>
    </row>
    <row r="99" spans="2:11">
      <c r="B99" t="s">
        <v>2741</v>
      </c>
      <c r="C99" t="s">
        <v>2742</v>
      </c>
      <c r="D99" t="s">
        <v>123</v>
      </c>
      <c r="E99" t="s">
        <v>106</v>
      </c>
      <c r="F99" t="s">
        <v>2562</v>
      </c>
      <c r="G99" s="78">
        <v>-3795000</v>
      </c>
      <c r="H99" s="78">
        <v>7.9881303720796044</v>
      </c>
      <c r="I99" s="78">
        <v>-303.149547620421</v>
      </c>
      <c r="J99" s="79">
        <v>0.1249</v>
      </c>
      <c r="K99" s="79">
        <v>-2.9999999999999997E-4</v>
      </c>
    </row>
    <row r="100" spans="2:11">
      <c r="B100" t="s">
        <v>2743</v>
      </c>
      <c r="C100" t="s">
        <v>2744</v>
      </c>
      <c r="D100" t="s">
        <v>123</v>
      </c>
      <c r="E100" t="s">
        <v>106</v>
      </c>
      <c r="F100" t="s">
        <v>2745</v>
      </c>
      <c r="G100" s="78">
        <v>-2130000</v>
      </c>
      <c r="H100" s="78">
        <v>13.559785964912301</v>
      </c>
      <c r="I100" s="78">
        <v>-288.82344105263201</v>
      </c>
      <c r="J100" s="79">
        <v>0.11899999999999999</v>
      </c>
      <c r="K100" s="79">
        <v>-2.9999999999999997E-4</v>
      </c>
    </row>
    <row r="101" spans="2:11">
      <c r="B101" t="s">
        <v>2746</v>
      </c>
      <c r="C101" t="s">
        <v>2747</v>
      </c>
      <c r="D101" t="s">
        <v>123</v>
      </c>
      <c r="E101" t="s">
        <v>106</v>
      </c>
      <c r="F101" t="s">
        <v>2748</v>
      </c>
      <c r="G101" s="78">
        <v>-207000</v>
      </c>
      <c r="H101" s="78">
        <v>11.820208148148115</v>
      </c>
      <c r="I101" s="78">
        <v>-24.467830866666599</v>
      </c>
      <c r="J101" s="79">
        <v>1.01E-2</v>
      </c>
      <c r="K101" s="79">
        <v>0</v>
      </c>
    </row>
    <row r="102" spans="2:11">
      <c r="B102" t="s">
        <v>2749</v>
      </c>
      <c r="C102" t="s">
        <v>2750</v>
      </c>
      <c r="D102" t="s">
        <v>123</v>
      </c>
      <c r="E102" t="s">
        <v>106</v>
      </c>
      <c r="F102" t="s">
        <v>2751</v>
      </c>
      <c r="G102" s="78">
        <v>-1000000</v>
      </c>
      <c r="H102" s="78">
        <v>11.5905088888889</v>
      </c>
      <c r="I102" s="78">
        <v>-115.905088888889</v>
      </c>
      <c r="J102" s="79">
        <v>4.7800000000000002E-2</v>
      </c>
      <c r="K102" s="79">
        <v>-1E-4</v>
      </c>
    </row>
    <row r="103" spans="2:11">
      <c r="B103" t="s">
        <v>2752</v>
      </c>
      <c r="C103" t="s">
        <v>2753</v>
      </c>
      <c r="D103" t="s">
        <v>123</v>
      </c>
      <c r="E103" t="s">
        <v>106</v>
      </c>
      <c r="F103" t="s">
        <v>2754</v>
      </c>
      <c r="G103" s="78">
        <v>-2000000</v>
      </c>
      <c r="H103" s="78">
        <v>12.1504233333333</v>
      </c>
      <c r="I103" s="78">
        <v>-243.00846666666601</v>
      </c>
      <c r="J103" s="79">
        <v>0.10009999999999999</v>
      </c>
      <c r="K103" s="79">
        <v>-2.9999999999999997E-4</v>
      </c>
    </row>
    <row r="104" spans="2:11">
      <c r="B104" t="s">
        <v>2755</v>
      </c>
      <c r="C104" t="s">
        <v>2756</v>
      </c>
      <c r="D104" t="s">
        <v>123</v>
      </c>
      <c r="E104" t="s">
        <v>106</v>
      </c>
      <c r="F104" t="s">
        <v>2757</v>
      </c>
      <c r="G104" s="78">
        <v>300000</v>
      </c>
      <c r="H104" s="78">
        <v>11.800927692307701</v>
      </c>
      <c r="I104" s="78">
        <v>35.4027830769231</v>
      </c>
      <c r="J104" s="79">
        <v>-1.46E-2</v>
      </c>
      <c r="K104" s="79">
        <v>0</v>
      </c>
    </row>
    <row r="105" spans="2:11">
      <c r="B105" t="s">
        <v>2758</v>
      </c>
      <c r="C105" t="s">
        <v>2759</v>
      </c>
      <c r="D105" t="s">
        <v>123</v>
      </c>
      <c r="E105" t="s">
        <v>106</v>
      </c>
      <c r="F105" t="s">
        <v>2760</v>
      </c>
      <c r="G105" s="78">
        <v>-620000</v>
      </c>
      <c r="H105" s="78">
        <v>11.860958823529403</v>
      </c>
      <c r="I105" s="78">
        <v>-73.537944705882296</v>
      </c>
      <c r="J105" s="79">
        <v>3.0300000000000001E-2</v>
      </c>
      <c r="K105" s="79">
        <v>-1E-4</v>
      </c>
    </row>
    <row r="106" spans="2:11">
      <c r="B106" t="s">
        <v>2761</v>
      </c>
      <c r="C106" t="s">
        <v>2762</v>
      </c>
      <c r="D106" t="s">
        <v>123</v>
      </c>
      <c r="E106" t="s">
        <v>106</v>
      </c>
      <c r="F106" t="s">
        <v>2763</v>
      </c>
      <c r="G106" s="78">
        <v>-1200000</v>
      </c>
      <c r="H106" s="78">
        <v>12.480472499999999</v>
      </c>
      <c r="I106" s="78">
        <v>-149.76567</v>
      </c>
      <c r="J106" s="79">
        <v>6.1699999999999998E-2</v>
      </c>
      <c r="K106" s="79">
        <v>-2.0000000000000001E-4</v>
      </c>
    </row>
    <row r="107" spans="2:11">
      <c r="B107" t="s">
        <v>2764</v>
      </c>
      <c r="C107" t="s">
        <v>2765</v>
      </c>
      <c r="D107" t="s">
        <v>123</v>
      </c>
      <c r="E107" t="s">
        <v>106</v>
      </c>
      <c r="F107" t="s">
        <v>2766</v>
      </c>
      <c r="G107" s="78">
        <v>-800000</v>
      </c>
      <c r="H107" s="78">
        <v>13.1202425</v>
      </c>
      <c r="I107" s="78">
        <v>-104.96194</v>
      </c>
      <c r="J107" s="79">
        <v>4.3200000000000002E-2</v>
      </c>
      <c r="K107" s="79">
        <v>-1E-4</v>
      </c>
    </row>
    <row r="108" spans="2:11">
      <c r="B108" t="s">
        <v>2767</v>
      </c>
      <c r="C108" t="s">
        <v>2768</v>
      </c>
      <c r="D108" t="s">
        <v>123</v>
      </c>
      <c r="E108" t="s">
        <v>106</v>
      </c>
      <c r="F108" t="s">
        <v>2524</v>
      </c>
      <c r="G108" s="78">
        <v>-1500000</v>
      </c>
      <c r="H108" s="78">
        <v>12.0942285714286</v>
      </c>
      <c r="I108" s="78">
        <v>-181.41342857142899</v>
      </c>
      <c r="J108" s="79">
        <v>7.4700000000000003E-2</v>
      </c>
      <c r="K108" s="79">
        <v>-2.0000000000000001E-4</v>
      </c>
    </row>
    <row r="109" spans="2:11">
      <c r="B109" t="s">
        <v>2769</v>
      </c>
      <c r="C109" t="s">
        <v>2770</v>
      </c>
      <c r="D109" t="s">
        <v>123</v>
      </c>
      <c r="E109" t="s">
        <v>106</v>
      </c>
      <c r="F109" t="s">
        <v>2771</v>
      </c>
      <c r="G109" s="78">
        <v>-620000</v>
      </c>
      <c r="H109" s="78">
        <v>14.475335294117597</v>
      </c>
      <c r="I109" s="78">
        <v>-89.747078823529094</v>
      </c>
      <c r="J109" s="79">
        <v>3.6999999999999998E-2</v>
      </c>
      <c r="K109" s="79">
        <v>-1E-4</v>
      </c>
    </row>
    <row r="110" spans="2:11">
      <c r="B110" t="s">
        <v>2772</v>
      </c>
      <c r="C110" t="s">
        <v>2773</v>
      </c>
      <c r="D110" t="s">
        <v>123</v>
      </c>
      <c r="E110" t="s">
        <v>106</v>
      </c>
      <c r="F110" t="s">
        <v>2774</v>
      </c>
      <c r="G110" s="78">
        <v>-600000</v>
      </c>
      <c r="H110" s="78">
        <v>15.3118133333333</v>
      </c>
      <c r="I110" s="78">
        <v>-91.870879999999801</v>
      </c>
      <c r="J110" s="79">
        <v>3.7900000000000003E-2</v>
      </c>
      <c r="K110" s="79">
        <v>-1E-4</v>
      </c>
    </row>
    <row r="111" spans="2:11">
      <c r="B111" t="s">
        <v>2775</v>
      </c>
      <c r="C111" t="s">
        <v>2776</v>
      </c>
      <c r="D111" t="s">
        <v>123</v>
      </c>
      <c r="E111" t="s">
        <v>106</v>
      </c>
      <c r="F111" t="s">
        <v>2777</v>
      </c>
      <c r="G111" s="78">
        <v>-3050000</v>
      </c>
      <c r="H111" s="78">
        <v>14.781492131147509</v>
      </c>
      <c r="I111" s="78">
        <v>-450.83550999999898</v>
      </c>
      <c r="J111" s="79">
        <v>0.18579999999999999</v>
      </c>
      <c r="K111" s="79">
        <v>-5.0000000000000001E-4</v>
      </c>
    </row>
    <row r="112" spans="2:11">
      <c r="B112" t="s">
        <v>2778</v>
      </c>
      <c r="C112" t="s">
        <v>2779</v>
      </c>
      <c r="D112" t="s">
        <v>123</v>
      </c>
      <c r="E112" t="s">
        <v>106</v>
      </c>
      <c r="F112" t="s">
        <v>2780</v>
      </c>
      <c r="G112" s="78">
        <v>-2400000</v>
      </c>
      <c r="H112" s="78">
        <v>15.138118333333292</v>
      </c>
      <c r="I112" s="78">
        <v>-363.31483999999898</v>
      </c>
      <c r="J112" s="79">
        <v>0.1497</v>
      </c>
      <c r="K112" s="79">
        <v>-4.0000000000000002E-4</v>
      </c>
    </row>
    <row r="113" spans="2:11">
      <c r="B113" t="s">
        <v>2781</v>
      </c>
      <c r="C113" t="s">
        <v>2782</v>
      </c>
      <c r="D113" t="s">
        <v>123</v>
      </c>
      <c r="E113" t="s">
        <v>106</v>
      </c>
      <c r="F113" t="s">
        <v>2783</v>
      </c>
      <c r="G113" s="78">
        <v>-500000</v>
      </c>
      <c r="H113" s="78">
        <v>15.0417545454545</v>
      </c>
      <c r="I113" s="78">
        <v>-75.208772727272503</v>
      </c>
      <c r="J113" s="79">
        <v>3.1E-2</v>
      </c>
      <c r="K113" s="79">
        <v>-1E-4</v>
      </c>
    </row>
    <row r="114" spans="2:11">
      <c r="B114" t="s">
        <v>2784</v>
      </c>
      <c r="C114" t="s">
        <v>2785</v>
      </c>
      <c r="D114" t="s">
        <v>123</v>
      </c>
      <c r="E114" t="s">
        <v>106</v>
      </c>
      <c r="F114" t="s">
        <v>2687</v>
      </c>
      <c r="G114" s="78">
        <v>-800000</v>
      </c>
      <c r="H114" s="78">
        <v>10.737209999999999</v>
      </c>
      <c r="I114" s="78">
        <v>-85.897679999999994</v>
      </c>
      <c r="J114" s="79">
        <v>3.5400000000000001E-2</v>
      </c>
      <c r="K114" s="79">
        <v>-1E-4</v>
      </c>
    </row>
    <row r="115" spans="2:11">
      <c r="B115" t="s">
        <v>2786</v>
      </c>
      <c r="C115" t="s">
        <v>2787</v>
      </c>
      <c r="D115" t="s">
        <v>123</v>
      </c>
      <c r="E115" t="s">
        <v>106</v>
      </c>
      <c r="F115" t="s">
        <v>2329</v>
      </c>
      <c r="G115" s="78">
        <v>-1500000</v>
      </c>
      <c r="H115" s="78">
        <v>-26.05332125</v>
      </c>
      <c r="I115" s="78">
        <v>390.79981874999999</v>
      </c>
      <c r="J115" s="79">
        <v>-0.161</v>
      </c>
      <c r="K115" s="79">
        <v>4.0000000000000002E-4</v>
      </c>
    </row>
    <row r="116" spans="2:11">
      <c r="B116" t="s">
        <v>2788</v>
      </c>
      <c r="C116" t="s">
        <v>2789</v>
      </c>
      <c r="D116" t="s">
        <v>123</v>
      </c>
      <c r="E116" t="s">
        <v>106</v>
      </c>
      <c r="F116" t="s">
        <v>2790</v>
      </c>
      <c r="G116" s="78">
        <v>-400000</v>
      </c>
      <c r="H116" s="78">
        <v>-25.019254</v>
      </c>
      <c r="I116" s="78">
        <v>100.077016</v>
      </c>
      <c r="J116" s="79">
        <v>-4.1200000000000001E-2</v>
      </c>
      <c r="K116" s="79">
        <v>1E-4</v>
      </c>
    </row>
    <row r="117" spans="2:11">
      <c r="B117" t="s">
        <v>2791</v>
      </c>
      <c r="C117" t="s">
        <v>2792</v>
      </c>
      <c r="D117" t="s">
        <v>123</v>
      </c>
      <c r="E117" t="s">
        <v>106</v>
      </c>
      <c r="F117" t="s">
        <v>2702</v>
      </c>
      <c r="G117" s="78">
        <v>-1000000</v>
      </c>
      <c r="H117" s="78">
        <v>-11.0542678571429</v>
      </c>
      <c r="I117" s="78">
        <v>110.54267857142899</v>
      </c>
      <c r="J117" s="79">
        <v>-4.5499999999999999E-2</v>
      </c>
      <c r="K117" s="79">
        <v>1E-4</v>
      </c>
    </row>
    <row r="118" spans="2:11">
      <c r="B118" t="s">
        <v>2793</v>
      </c>
      <c r="C118" t="s">
        <v>2794</v>
      </c>
      <c r="D118" t="s">
        <v>123</v>
      </c>
      <c r="E118" t="s">
        <v>106</v>
      </c>
      <c r="F118" t="s">
        <v>2702</v>
      </c>
      <c r="G118" s="78">
        <v>-1000000</v>
      </c>
      <c r="H118" s="78">
        <v>-17.323060000000002</v>
      </c>
      <c r="I118" s="78">
        <v>173.23060000000001</v>
      </c>
      <c r="J118" s="79">
        <v>-7.1400000000000005E-2</v>
      </c>
      <c r="K118" s="79">
        <v>2.0000000000000001E-4</v>
      </c>
    </row>
    <row r="119" spans="2:11">
      <c r="B119" t="s">
        <v>2795</v>
      </c>
      <c r="C119" t="s">
        <v>2796</v>
      </c>
      <c r="D119" t="s">
        <v>123</v>
      </c>
      <c r="E119" t="s">
        <v>106</v>
      </c>
      <c r="F119" t="s">
        <v>2797</v>
      </c>
      <c r="G119" s="78">
        <v>-1300000</v>
      </c>
      <c r="H119" s="78">
        <v>-12.247682307692308</v>
      </c>
      <c r="I119" s="78">
        <v>159.21986999999999</v>
      </c>
      <c r="J119" s="79">
        <v>-6.5600000000000006E-2</v>
      </c>
      <c r="K119" s="79">
        <v>2.0000000000000001E-4</v>
      </c>
    </row>
    <row r="120" spans="2:11">
      <c r="B120" t="s">
        <v>2798</v>
      </c>
      <c r="C120" t="s">
        <v>2799</v>
      </c>
      <c r="D120" t="s">
        <v>123</v>
      </c>
      <c r="E120" t="s">
        <v>106</v>
      </c>
      <c r="F120" t="s">
        <v>2800</v>
      </c>
      <c r="G120" s="78">
        <v>-500000</v>
      </c>
      <c r="H120" s="78">
        <v>-5.1601724999999998</v>
      </c>
      <c r="I120" s="78">
        <v>25.800862500000001</v>
      </c>
      <c r="J120" s="79">
        <v>-1.06E-2</v>
      </c>
      <c r="K120" s="79">
        <v>0</v>
      </c>
    </row>
    <row r="121" spans="2:11">
      <c r="B121" t="s">
        <v>2801</v>
      </c>
      <c r="C121" t="s">
        <v>2802</v>
      </c>
      <c r="D121" t="s">
        <v>123</v>
      </c>
      <c r="E121" t="s">
        <v>106</v>
      </c>
      <c r="F121" t="s">
        <v>353</v>
      </c>
      <c r="G121" s="78">
        <v>-1500000</v>
      </c>
      <c r="H121" s="78">
        <v>0.50629142857142928</v>
      </c>
      <c r="I121" s="78">
        <v>-7.5943714285714403</v>
      </c>
      <c r="J121" s="79">
        <v>3.0999999999999999E-3</v>
      </c>
      <c r="K121" s="79">
        <v>0</v>
      </c>
    </row>
    <row r="122" spans="2:11">
      <c r="B122" t="s">
        <v>2803</v>
      </c>
      <c r="C122" t="s">
        <v>2804</v>
      </c>
      <c r="D122" t="s">
        <v>123</v>
      </c>
      <c r="E122" t="s">
        <v>106</v>
      </c>
      <c r="F122" t="s">
        <v>353</v>
      </c>
      <c r="G122" s="78">
        <v>1500000</v>
      </c>
      <c r="H122" s="78">
        <v>0.48659428571428598</v>
      </c>
      <c r="I122" s="78">
        <v>7.2989142857142904</v>
      </c>
      <c r="J122" s="79">
        <v>-3.0000000000000001E-3</v>
      </c>
      <c r="K122" s="79">
        <v>0</v>
      </c>
    </row>
    <row r="123" spans="2:11">
      <c r="B123" s="80" t="s">
        <v>2615</v>
      </c>
      <c r="C123" s="16"/>
      <c r="D123" s="16"/>
      <c r="G123" s="82">
        <v>-3210866.91</v>
      </c>
      <c r="I123" s="82">
        <v>1319.7419917769726</v>
      </c>
      <c r="J123" s="81">
        <v>-0.54379999999999995</v>
      </c>
      <c r="K123" s="81">
        <v>1.4E-3</v>
      </c>
    </row>
    <row r="124" spans="2:11">
      <c r="B124" t="s">
        <v>2805</v>
      </c>
      <c r="C124" t="s">
        <v>2806</v>
      </c>
      <c r="D124" t="s">
        <v>123</v>
      </c>
      <c r="E124" t="s">
        <v>106</v>
      </c>
      <c r="F124" t="s">
        <v>353</v>
      </c>
      <c r="G124" s="78">
        <v>274839.55</v>
      </c>
      <c r="H124" s="78">
        <v>2.2361000000000053</v>
      </c>
      <c r="I124" s="78">
        <v>21.909374787965799</v>
      </c>
      <c r="J124" s="79">
        <v>-8.9999999999999993E-3</v>
      </c>
      <c r="K124" s="79">
        <v>0</v>
      </c>
    </row>
    <row r="125" spans="2:11">
      <c r="B125" t="s">
        <v>2805</v>
      </c>
      <c r="C125" t="s">
        <v>2807</v>
      </c>
      <c r="D125" t="s">
        <v>123</v>
      </c>
      <c r="E125" t="s">
        <v>106</v>
      </c>
      <c r="F125" t="s">
        <v>353</v>
      </c>
      <c r="G125" s="78">
        <v>92954</v>
      </c>
      <c r="H125" s="78">
        <v>2.2446999999999999</v>
      </c>
      <c r="I125" s="78">
        <v>7.4385095314700003</v>
      </c>
      <c r="J125" s="79">
        <v>-3.0999999999999999E-3</v>
      </c>
      <c r="K125" s="79">
        <v>0</v>
      </c>
    </row>
    <row r="126" spans="2:11">
      <c r="B126" t="s">
        <v>2805</v>
      </c>
      <c r="C126" t="s">
        <v>2808</v>
      </c>
      <c r="D126" t="s">
        <v>123</v>
      </c>
      <c r="E126" t="s">
        <v>106</v>
      </c>
      <c r="F126" t="s">
        <v>353</v>
      </c>
      <c r="G126" s="78">
        <v>167446.89000000001</v>
      </c>
      <c r="H126" s="78">
        <v>2.2619000000000082</v>
      </c>
      <c r="I126" s="78">
        <v>13.5023704955042</v>
      </c>
      <c r="J126" s="79">
        <v>-5.5999999999999999E-3</v>
      </c>
      <c r="K126" s="79">
        <v>0</v>
      </c>
    </row>
    <row r="127" spans="2:11">
      <c r="B127" t="s">
        <v>2805</v>
      </c>
      <c r="C127" t="s">
        <v>2809</v>
      </c>
      <c r="D127" t="s">
        <v>123</v>
      </c>
      <c r="E127" t="s">
        <v>106</v>
      </c>
      <c r="F127" t="s">
        <v>353</v>
      </c>
      <c r="G127" s="78">
        <v>200121.29</v>
      </c>
      <c r="H127" s="78">
        <v>2.1875000000000071</v>
      </c>
      <c r="I127" s="78">
        <v>15.6063337248438</v>
      </c>
      <c r="J127" s="79">
        <v>-6.4000000000000003E-3</v>
      </c>
      <c r="K127" s="79">
        <v>0</v>
      </c>
    </row>
    <row r="128" spans="2:11">
      <c r="B128" t="s">
        <v>2805</v>
      </c>
      <c r="C128" t="s">
        <v>2810</v>
      </c>
      <c r="D128" t="s">
        <v>123</v>
      </c>
      <c r="E128" t="s">
        <v>106</v>
      </c>
      <c r="F128" t="s">
        <v>353</v>
      </c>
      <c r="G128" s="78">
        <v>377400.33</v>
      </c>
      <c r="H128" s="78">
        <v>2.3647000000000036</v>
      </c>
      <c r="I128" s="78">
        <v>31.815434676513199</v>
      </c>
      <c r="J128" s="79">
        <v>-1.3100000000000001E-2</v>
      </c>
      <c r="K128" s="79">
        <v>0</v>
      </c>
    </row>
    <row r="129" spans="2:11">
      <c r="B129" t="s">
        <v>2805</v>
      </c>
      <c r="C129" t="s">
        <v>2811</v>
      </c>
      <c r="D129" t="s">
        <v>123</v>
      </c>
      <c r="E129" t="s">
        <v>106</v>
      </c>
      <c r="F129" t="s">
        <v>353</v>
      </c>
      <c r="G129" s="78">
        <v>200487.13</v>
      </c>
      <c r="H129" s="78">
        <v>2.3561999999999999</v>
      </c>
      <c r="I129" s="78">
        <v>16.8406242039189</v>
      </c>
      <c r="J129" s="79">
        <v>-6.8999999999999999E-3</v>
      </c>
      <c r="K129" s="79">
        <v>0</v>
      </c>
    </row>
    <row r="130" spans="2:11">
      <c r="B130" t="s">
        <v>2805</v>
      </c>
      <c r="C130" t="s">
        <v>2812</v>
      </c>
      <c r="D130" t="s">
        <v>123</v>
      </c>
      <c r="E130" t="s">
        <v>106</v>
      </c>
      <c r="F130" t="s">
        <v>353</v>
      </c>
      <c r="G130" s="78">
        <v>7952.97</v>
      </c>
      <c r="H130" s="78">
        <v>2.2446999999999999</v>
      </c>
      <c r="I130" s="78">
        <v>0.63642493220834995</v>
      </c>
      <c r="J130" s="79">
        <v>-2.9999999999999997E-4</v>
      </c>
      <c r="K130" s="79">
        <v>0</v>
      </c>
    </row>
    <row r="131" spans="2:11">
      <c r="B131" t="s">
        <v>2813</v>
      </c>
      <c r="C131" t="s">
        <v>2814</v>
      </c>
      <c r="D131" t="s">
        <v>123</v>
      </c>
      <c r="E131" t="s">
        <v>106</v>
      </c>
      <c r="F131" t="s">
        <v>353</v>
      </c>
      <c r="G131" s="78">
        <v>199794.51</v>
      </c>
      <c r="H131" s="78">
        <v>-5.0999999999999996</v>
      </c>
      <c r="I131" s="78">
        <v>-36.325638835649997</v>
      </c>
      <c r="J131" s="79">
        <v>1.4999999999999999E-2</v>
      </c>
      <c r="K131" s="79">
        <v>0</v>
      </c>
    </row>
    <row r="132" spans="2:11">
      <c r="B132" t="s">
        <v>2813</v>
      </c>
      <c r="C132" t="s">
        <v>2815</v>
      </c>
      <c r="D132" t="s">
        <v>123</v>
      </c>
      <c r="E132" t="s">
        <v>106</v>
      </c>
      <c r="F132" t="s">
        <v>353</v>
      </c>
      <c r="G132" s="78">
        <v>82581.73</v>
      </c>
      <c r="H132" s="78">
        <v>-5.53</v>
      </c>
      <c r="I132" s="78">
        <v>-16.280533869985</v>
      </c>
      <c r="J132" s="79">
        <v>6.7000000000000002E-3</v>
      </c>
      <c r="K132" s="79">
        <v>0</v>
      </c>
    </row>
    <row r="133" spans="2:11">
      <c r="B133" t="s">
        <v>2813</v>
      </c>
      <c r="C133" t="s">
        <v>2816</v>
      </c>
      <c r="D133" t="s">
        <v>123</v>
      </c>
      <c r="E133" t="s">
        <v>106</v>
      </c>
      <c r="F133" t="s">
        <v>353</v>
      </c>
      <c r="G133" s="78">
        <v>75477.929999999993</v>
      </c>
      <c r="H133" s="78">
        <v>-1.33</v>
      </c>
      <c r="I133" s="78">
        <v>-3.5787483119850001</v>
      </c>
      <c r="J133" s="79">
        <v>1.5E-3</v>
      </c>
      <c r="K133" s="79">
        <v>0</v>
      </c>
    </row>
    <row r="134" spans="2:11">
      <c r="B134" t="s">
        <v>2813</v>
      </c>
      <c r="C134" t="s">
        <v>2817</v>
      </c>
      <c r="D134" t="s">
        <v>123</v>
      </c>
      <c r="E134" t="s">
        <v>106</v>
      </c>
      <c r="F134" t="s">
        <v>353</v>
      </c>
      <c r="G134" s="78">
        <v>264957.75</v>
      </c>
      <c r="H134" s="78">
        <v>-1.42</v>
      </c>
      <c r="I134" s="78">
        <v>-13.412956178250001</v>
      </c>
      <c r="J134" s="79">
        <v>5.4999999999999997E-3</v>
      </c>
      <c r="K134" s="79">
        <v>0</v>
      </c>
    </row>
    <row r="135" spans="2:11">
      <c r="B135" t="s">
        <v>2813</v>
      </c>
      <c r="C135" t="s">
        <v>2818</v>
      </c>
      <c r="D135" t="s">
        <v>123</v>
      </c>
      <c r="E135" t="s">
        <v>106</v>
      </c>
      <c r="F135" t="s">
        <v>353</v>
      </c>
      <c r="G135" s="78">
        <v>7065.54</v>
      </c>
      <c r="H135" s="78">
        <v>-1.3667</v>
      </c>
      <c r="I135" s="78">
        <v>-0.34425328091669999</v>
      </c>
      <c r="J135" s="79">
        <v>1E-4</v>
      </c>
      <c r="K135" s="79">
        <v>0</v>
      </c>
    </row>
    <row r="136" spans="2:11">
      <c r="B136" t="s">
        <v>2819</v>
      </c>
      <c r="C136" t="s">
        <v>2820</v>
      </c>
      <c r="D136" t="s">
        <v>123</v>
      </c>
      <c r="E136" t="s">
        <v>106</v>
      </c>
      <c r="F136" t="s">
        <v>315</v>
      </c>
      <c r="G136" s="78">
        <v>124524.15</v>
      </c>
      <c r="H136" s="78">
        <v>2.3521999999999998</v>
      </c>
      <c r="I136" s="78">
        <v>10.4420884057095</v>
      </c>
      <c r="J136" s="79">
        <v>-4.3E-3</v>
      </c>
      <c r="K136" s="79">
        <v>0</v>
      </c>
    </row>
    <row r="137" spans="2:11">
      <c r="B137" t="s">
        <v>2819</v>
      </c>
      <c r="C137" t="s">
        <v>2821</v>
      </c>
      <c r="D137" t="s">
        <v>123</v>
      </c>
      <c r="E137" t="s">
        <v>106</v>
      </c>
      <c r="F137" t="s">
        <v>292</v>
      </c>
      <c r="G137" s="78">
        <v>98769.53</v>
      </c>
      <c r="H137" s="78">
        <v>1.5133000000000001</v>
      </c>
      <c r="I137" s="78">
        <v>5.3285316955518498</v>
      </c>
      <c r="J137" s="79">
        <v>-2.2000000000000001E-3</v>
      </c>
      <c r="K137" s="79">
        <v>0</v>
      </c>
    </row>
    <row r="138" spans="2:11">
      <c r="B138" t="s">
        <v>2819</v>
      </c>
      <c r="C138" t="s">
        <v>2822</v>
      </c>
      <c r="D138" t="s">
        <v>123</v>
      </c>
      <c r="E138" t="s">
        <v>106</v>
      </c>
      <c r="F138" t="s">
        <v>292</v>
      </c>
      <c r="G138" s="78">
        <v>98769.53</v>
      </c>
      <c r="H138" s="78">
        <v>1.5133000000000001</v>
      </c>
      <c r="I138" s="78">
        <v>5.3285316955518498</v>
      </c>
      <c r="J138" s="79">
        <v>-2.2000000000000001E-3</v>
      </c>
      <c r="K138" s="79">
        <v>0</v>
      </c>
    </row>
    <row r="139" spans="2:11">
      <c r="B139" t="s">
        <v>2823</v>
      </c>
      <c r="C139" t="s">
        <v>2824</v>
      </c>
      <c r="D139" t="s">
        <v>123</v>
      </c>
      <c r="E139" t="s">
        <v>106</v>
      </c>
      <c r="F139" t="s">
        <v>292</v>
      </c>
      <c r="G139" s="78">
        <v>54945.93</v>
      </c>
      <c r="H139" s="78">
        <v>2.6276999999999999</v>
      </c>
      <c r="I139" s="78">
        <v>5.1471976323046498</v>
      </c>
      <c r="J139" s="79">
        <v>-2.0999999999999999E-3</v>
      </c>
      <c r="K139" s="79">
        <v>0</v>
      </c>
    </row>
    <row r="140" spans="2:11">
      <c r="B140" t="s">
        <v>2819</v>
      </c>
      <c r="C140" t="s">
        <v>2825</v>
      </c>
      <c r="D140" t="s">
        <v>123</v>
      </c>
      <c r="E140" t="s">
        <v>106</v>
      </c>
      <c r="F140" t="s">
        <v>295</v>
      </c>
      <c r="G140" s="78">
        <v>84497.54</v>
      </c>
      <c r="H140" s="78">
        <v>1.8898999999999999</v>
      </c>
      <c r="I140" s="78">
        <v>5.6930162651599003</v>
      </c>
      <c r="J140" s="79">
        <v>-2.3E-3</v>
      </c>
      <c r="K140" s="79">
        <v>0</v>
      </c>
    </row>
    <row r="141" spans="2:11">
      <c r="B141" t="s">
        <v>2819</v>
      </c>
      <c r="C141" t="s">
        <v>2826</v>
      </c>
      <c r="D141" t="s">
        <v>123</v>
      </c>
      <c r="E141" t="s">
        <v>106</v>
      </c>
      <c r="F141" t="s">
        <v>295</v>
      </c>
      <c r="G141" s="78">
        <v>149073.34</v>
      </c>
      <c r="H141" s="78">
        <v>1.8637999999999999</v>
      </c>
      <c r="I141" s="78">
        <v>9.9050990674298003</v>
      </c>
      <c r="J141" s="79">
        <v>-4.1000000000000003E-3</v>
      </c>
      <c r="K141" s="79">
        <v>0</v>
      </c>
    </row>
    <row r="142" spans="2:11">
      <c r="B142" t="s">
        <v>2823</v>
      </c>
      <c r="C142" t="s">
        <v>2827</v>
      </c>
      <c r="D142" t="s">
        <v>123</v>
      </c>
      <c r="E142" t="s">
        <v>106</v>
      </c>
      <c r="F142" t="s">
        <v>292</v>
      </c>
      <c r="G142" s="78">
        <v>164244.37</v>
      </c>
      <c r="H142" s="78">
        <v>1.8218000000000001</v>
      </c>
      <c r="I142" s="78">
        <v>10.667207019932899</v>
      </c>
      <c r="J142" s="79">
        <v>-4.4000000000000003E-3</v>
      </c>
      <c r="K142" s="79">
        <v>0</v>
      </c>
    </row>
    <row r="143" spans="2:11">
      <c r="B143" t="s">
        <v>2819</v>
      </c>
      <c r="C143" t="s">
        <v>2828</v>
      </c>
      <c r="D143" t="s">
        <v>123</v>
      </c>
      <c r="E143" t="s">
        <v>106</v>
      </c>
      <c r="F143" t="s">
        <v>295</v>
      </c>
      <c r="G143" s="78">
        <v>131548.57999999999</v>
      </c>
      <c r="H143" s="78">
        <v>1.9359</v>
      </c>
      <c r="I143" s="78">
        <v>9.0788035431842999</v>
      </c>
      <c r="J143" s="79">
        <v>-3.7000000000000002E-3</v>
      </c>
      <c r="K143" s="79">
        <v>0</v>
      </c>
    </row>
    <row r="144" spans="2:11">
      <c r="B144" t="s">
        <v>2829</v>
      </c>
      <c r="C144" t="s">
        <v>2830</v>
      </c>
      <c r="D144" t="s">
        <v>123</v>
      </c>
      <c r="E144" t="s">
        <v>106</v>
      </c>
      <c r="F144" t="s">
        <v>315</v>
      </c>
      <c r="G144" s="78">
        <v>124516.38</v>
      </c>
      <c r="H144" s="78">
        <v>2.3460999999999999</v>
      </c>
      <c r="I144" s="78">
        <v>10.4143588905567</v>
      </c>
      <c r="J144" s="79">
        <v>-4.3E-3</v>
      </c>
      <c r="K144" s="79">
        <v>0</v>
      </c>
    </row>
    <row r="145" spans="2:11">
      <c r="B145" t="s">
        <v>2831</v>
      </c>
      <c r="C145" t="s">
        <v>2832</v>
      </c>
      <c r="D145" t="s">
        <v>123</v>
      </c>
      <c r="E145" t="s">
        <v>106</v>
      </c>
      <c r="F145" t="s">
        <v>312</v>
      </c>
      <c r="G145" s="78">
        <v>52991.55</v>
      </c>
      <c r="H145" s="78">
        <v>-3.63</v>
      </c>
      <c r="I145" s="78">
        <v>-6.8576099897249998</v>
      </c>
      <c r="J145" s="79">
        <v>2.8E-3</v>
      </c>
      <c r="K145" s="79">
        <v>0</v>
      </c>
    </row>
    <row r="146" spans="2:11">
      <c r="B146" t="s">
        <v>2833</v>
      </c>
      <c r="C146" t="s">
        <v>2834</v>
      </c>
      <c r="D146" t="s">
        <v>123</v>
      </c>
      <c r="E146" t="s">
        <v>106</v>
      </c>
      <c r="F146" t="s">
        <v>312</v>
      </c>
      <c r="G146" s="78">
        <v>199283.56</v>
      </c>
      <c r="H146" s="78">
        <v>2.8992</v>
      </c>
      <c r="I146" s="78">
        <v>20.5972472834688</v>
      </c>
      <c r="J146" s="79">
        <v>-8.5000000000000006E-3</v>
      </c>
      <c r="K146" s="79">
        <v>0</v>
      </c>
    </row>
    <row r="147" spans="2:11">
      <c r="B147" t="s">
        <v>2835</v>
      </c>
      <c r="C147" t="s">
        <v>2836</v>
      </c>
      <c r="D147" t="s">
        <v>123</v>
      </c>
      <c r="E147" t="s">
        <v>106</v>
      </c>
      <c r="F147" t="s">
        <v>353</v>
      </c>
      <c r="G147" s="78">
        <v>214673.87</v>
      </c>
      <c r="H147" s="78">
        <v>-4.9993999999999996</v>
      </c>
      <c r="I147" s="78">
        <v>-38.2610254534207</v>
      </c>
      <c r="J147" s="79">
        <v>1.5800000000000002E-2</v>
      </c>
      <c r="K147" s="79">
        <v>0</v>
      </c>
    </row>
    <row r="148" spans="2:11">
      <c r="B148" t="s">
        <v>2835</v>
      </c>
      <c r="C148" t="s">
        <v>2837</v>
      </c>
      <c r="D148" t="s">
        <v>123</v>
      </c>
      <c r="E148" t="s">
        <v>106</v>
      </c>
      <c r="F148" t="s">
        <v>295</v>
      </c>
      <c r="G148" s="78">
        <v>115459.76</v>
      </c>
      <c r="H148" s="78">
        <v>5.2285000000000004</v>
      </c>
      <c r="I148" s="78">
        <v>21.521240311454001</v>
      </c>
      <c r="J148" s="79">
        <v>-8.8999999999999999E-3</v>
      </c>
      <c r="K148" s="79">
        <v>0</v>
      </c>
    </row>
    <row r="149" spans="2:11">
      <c r="B149" t="s">
        <v>2835</v>
      </c>
      <c r="C149" t="s">
        <v>2838</v>
      </c>
      <c r="D149" t="s">
        <v>123</v>
      </c>
      <c r="E149" t="s">
        <v>106</v>
      </c>
      <c r="F149" t="s">
        <v>295</v>
      </c>
      <c r="G149" s="78">
        <v>154005.22</v>
      </c>
      <c r="H149" s="78">
        <v>5.2645</v>
      </c>
      <c r="I149" s="78">
        <v>28.903611136598499</v>
      </c>
      <c r="J149" s="79">
        <v>-1.1900000000000001E-2</v>
      </c>
      <c r="K149" s="79">
        <v>0</v>
      </c>
    </row>
    <row r="150" spans="2:11">
      <c r="B150" t="s">
        <v>2835</v>
      </c>
      <c r="C150" t="s">
        <v>2839</v>
      </c>
      <c r="D150" t="s">
        <v>123</v>
      </c>
      <c r="E150" t="s">
        <v>106</v>
      </c>
      <c r="F150" t="s">
        <v>353</v>
      </c>
      <c r="G150" s="78">
        <v>277699.27</v>
      </c>
      <c r="H150" s="78">
        <v>-5.0171000000000054</v>
      </c>
      <c r="I150" s="78">
        <v>-49.669184517981101</v>
      </c>
      <c r="J150" s="79">
        <v>2.0500000000000001E-2</v>
      </c>
      <c r="K150" s="79">
        <v>-1E-4</v>
      </c>
    </row>
    <row r="151" spans="2:11">
      <c r="B151" t="s">
        <v>2840</v>
      </c>
      <c r="C151" t="s">
        <v>2841</v>
      </c>
      <c r="D151" t="s">
        <v>123</v>
      </c>
      <c r="E151" t="s">
        <v>110</v>
      </c>
      <c r="F151" t="s">
        <v>2842</v>
      </c>
      <c r="G151" s="78">
        <v>-75000</v>
      </c>
      <c r="H151" s="78">
        <v>-10.562245623348186</v>
      </c>
      <c r="I151" s="78">
        <v>7.9216842175111397</v>
      </c>
      <c r="J151" s="79">
        <v>-3.3E-3</v>
      </c>
      <c r="K151" s="79">
        <v>0</v>
      </c>
    </row>
    <row r="152" spans="2:11">
      <c r="B152" t="s">
        <v>2843</v>
      </c>
      <c r="C152" t="s">
        <v>2844</v>
      </c>
      <c r="D152" t="s">
        <v>123</v>
      </c>
      <c r="E152" t="s">
        <v>110</v>
      </c>
      <c r="F152" t="s">
        <v>2712</v>
      </c>
      <c r="G152" s="78">
        <v>-2676000</v>
      </c>
      <c r="H152" s="78">
        <v>-24.521823255814013</v>
      </c>
      <c r="I152" s="78">
        <v>656.20399032558305</v>
      </c>
      <c r="J152" s="79">
        <v>-0.27039999999999997</v>
      </c>
      <c r="K152" s="79">
        <v>6.9999999999999999E-4</v>
      </c>
    </row>
    <row r="153" spans="2:11">
      <c r="B153" t="s">
        <v>2845</v>
      </c>
      <c r="C153" t="s">
        <v>2846</v>
      </c>
      <c r="D153" t="s">
        <v>123</v>
      </c>
      <c r="E153" t="s">
        <v>110</v>
      </c>
      <c r="F153" t="s">
        <v>2847</v>
      </c>
      <c r="G153" s="78">
        <v>-360000</v>
      </c>
      <c r="H153" s="78">
        <v>-22.937116666666693</v>
      </c>
      <c r="I153" s="78">
        <v>82.573620000000105</v>
      </c>
      <c r="J153" s="79">
        <v>-3.4000000000000002E-2</v>
      </c>
      <c r="K153" s="79">
        <v>1E-4</v>
      </c>
    </row>
    <row r="154" spans="2:11">
      <c r="B154" t="s">
        <v>2848</v>
      </c>
      <c r="C154" t="s">
        <v>2849</v>
      </c>
      <c r="D154" t="s">
        <v>123</v>
      </c>
      <c r="E154" t="s">
        <v>113</v>
      </c>
      <c r="F154" t="s">
        <v>2693</v>
      </c>
      <c r="G154" s="78">
        <v>-980000</v>
      </c>
      <c r="H154" s="78">
        <v>-1.01305</v>
      </c>
      <c r="I154" s="78">
        <v>9.9278899999999997</v>
      </c>
      <c r="J154" s="79">
        <v>-4.1000000000000003E-3</v>
      </c>
      <c r="K154" s="79">
        <v>0</v>
      </c>
    </row>
    <row r="155" spans="2:11">
      <c r="B155" t="s">
        <v>2850</v>
      </c>
      <c r="C155" t="s">
        <v>2851</v>
      </c>
      <c r="D155" t="s">
        <v>123</v>
      </c>
      <c r="E155" t="s">
        <v>110</v>
      </c>
      <c r="F155" t="s">
        <v>2569</v>
      </c>
      <c r="G155" s="78">
        <v>-60000</v>
      </c>
      <c r="H155" s="78">
        <v>-9.845328571428567</v>
      </c>
      <c r="I155" s="78">
        <v>5.9071971428571404</v>
      </c>
      <c r="J155" s="79">
        <v>-2.3999999999999998E-3</v>
      </c>
      <c r="K155" s="79">
        <v>0</v>
      </c>
    </row>
    <row r="156" spans="2:11">
      <c r="B156" t="s">
        <v>2852</v>
      </c>
      <c r="C156" t="s">
        <v>2853</v>
      </c>
      <c r="D156" t="s">
        <v>123</v>
      </c>
      <c r="E156" t="s">
        <v>110</v>
      </c>
      <c r="F156" t="s">
        <v>2854</v>
      </c>
      <c r="G156" s="78">
        <v>-210000</v>
      </c>
      <c r="H156" s="78">
        <v>-8.6061490909090956</v>
      </c>
      <c r="I156" s="78">
        <v>18.0729130909091</v>
      </c>
      <c r="J156" s="79">
        <v>-7.4000000000000003E-3</v>
      </c>
      <c r="K156" s="79">
        <v>0</v>
      </c>
    </row>
    <row r="157" spans="2:11">
      <c r="B157" t="s">
        <v>2855</v>
      </c>
      <c r="C157" t="s">
        <v>2856</v>
      </c>
      <c r="D157" t="s">
        <v>123</v>
      </c>
      <c r="E157" t="s">
        <v>110</v>
      </c>
      <c r="F157" t="s">
        <v>2857</v>
      </c>
      <c r="G157" s="78">
        <v>-270000</v>
      </c>
      <c r="H157" s="78">
        <v>-8.5954923076922967</v>
      </c>
      <c r="I157" s="78">
        <v>23.2078292307692</v>
      </c>
      <c r="J157" s="79">
        <v>-9.5999999999999992E-3</v>
      </c>
      <c r="K157" s="79">
        <v>0</v>
      </c>
    </row>
    <row r="158" spans="2:11">
      <c r="B158" t="s">
        <v>2858</v>
      </c>
      <c r="C158" t="s">
        <v>2859</v>
      </c>
      <c r="D158" t="s">
        <v>123</v>
      </c>
      <c r="E158" t="s">
        <v>110</v>
      </c>
      <c r="F158" t="s">
        <v>2751</v>
      </c>
      <c r="G158" s="78">
        <v>-170000</v>
      </c>
      <c r="H158" s="78">
        <v>-12.358913333333295</v>
      </c>
      <c r="I158" s="78">
        <v>21.010152666666599</v>
      </c>
      <c r="J158" s="79">
        <v>-8.6999999999999994E-3</v>
      </c>
      <c r="K158" s="79">
        <v>0</v>
      </c>
    </row>
    <row r="159" spans="2:11">
      <c r="B159" t="s">
        <v>2860</v>
      </c>
      <c r="C159" t="s">
        <v>2861</v>
      </c>
      <c r="D159" t="s">
        <v>123</v>
      </c>
      <c r="E159" t="s">
        <v>106</v>
      </c>
      <c r="F159" t="s">
        <v>2862</v>
      </c>
      <c r="G159" s="78">
        <v>280769.23</v>
      </c>
      <c r="H159" s="78">
        <v>31.218846964597617</v>
      </c>
      <c r="I159" s="78">
        <v>87.652916237379102</v>
      </c>
      <c r="J159" s="79">
        <v>-3.61E-2</v>
      </c>
      <c r="K159" s="79">
        <v>1E-4</v>
      </c>
    </row>
    <row r="160" spans="2:11">
      <c r="B160" t="s">
        <v>2863</v>
      </c>
      <c r="C160" t="s">
        <v>2864</v>
      </c>
      <c r="D160" t="s">
        <v>123</v>
      </c>
      <c r="E160" t="s">
        <v>110</v>
      </c>
      <c r="F160" t="s">
        <v>2865</v>
      </c>
      <c r="G160" s="78">
        <v>-1660000</v>
      </c>
      <c r="H160" s="78">
        <v>-8.1834530120481936</v>
      </c>
      <c r="I160" s="78">
        <v>135.84531999999999</v>
      </c>
      <c r="J160" s="79">
        <v>-5.6000000000000001E-2</v>
      </c>
      <c r="K160" s="79">
        <v>1E-4</v>
      </c>
    </row>
    <row r="161" spans="2:11">
      <c r="B161" t="s">
        <v>2866</v>
      </c>
      <c r="C161" t="s">
        <v>2867</v>
      </c>
      <c r="D161" t="s">
        <v>123</v>
      </c>
      <c r="E161" t="s">
        <v>110</v>
      </c>
      <c r="F161" t="s">
        <v>2868</v>
      </c>
      <c r="G161" s="78">
        <v>-120000</v>
      </c>
      <c r="H161" s="78">
        <v>-10.301108333333334</v>
      </c>
      <c r="I161" s="78">
        <v>12.361330000000001</v>
      </c>
      <c r="J161" s="79">
        <v>-5.1000000000000004E-3</v>
      </c>
      <c r="K161" s="79">
        <v>0</v>
      </c>
    </row>
    <row r="162" spans="2:11">
      <c r="B162" t="s">
        <v>2869</v>
      </c>
      <c r="C162" t="s">
        <v>2870</v>
      </c>
      <c r="D162" t="s">
        <v>123</v>
      </c>
      <c r="E162" t="s">
        <v>110</v>
      </c>
      <c r="F162" t="s">
        <v>2871</v>
      </c>
      <c r="G162" s="78">
        <v>-300000</v>
      </c>
      <c r="H162" s="78">
        <v>-10.7057384615385</v>
      </c>
      <c r="I162" s="78">
        <v>32.117215384615498</v>
      </c>
      <c r="J162" s="79">
        <v>-1.32E-2</v>
      </c>
      <c r="K162" s="79">
        <v>0</v>
      </c>
    </row>
    <row r="163" spans="2:11">
      <c r="B163" t="s">
        <v>2872</v>
      </c>
      <c r="C163" t="s">
        <v>2873</v>
      </c>
      <c r="D163" t="s">
        <v>123</v>
      </c>
      <c r="E163" t="s">
        <v>113</v>
      </c>
      <c r="F163" t="s">
        <v>295</v>
      </c>
      <c r="G163" s="78">
        <v>-130000</v>
      </c>
      <c r="H163" s="78">
        <v>-24.06665384615377</v>
      </c>
      <c r="I163" s="78">
        <v>31.286649999999899</v>
      </c>
      <c r="J163" s="79">
        <v>-1.29E-2</v>
      </c>
      <c r="K163" s="79">
        <v>0</v>
      </c>
    </row>
    <row r="164" spans="2:11">
      <c r="B164" t="s">
        <v>2874</v>
      </c>
      <c r="C164" t="s">
        <v>2875</v>
      </c>
      <c r="D164" t="s">
        <v>123</v>
      </c>
      <c r="E164" t="s">
        <v>110</v>
      </c>
      <c r="F164" t="s">
        <v>2763</v>
      </c>
      <c r="G164" s="78">
        <v>-52000</v>
      </c>
      <c r="H164" s="78">
        <v>-6.2134889619536153</v>
      </c>
      <c r="I164" s="78">
        <v>3.23101426021588</v>
      </c>
      <c r="J164" s="79">
        <v>-1.2999999999999999E-3</v>
      </c>
      <c r="K164" s="79">
        <v>0</v>
      </c>
    </row>
    <row r="165" spans="2:11">
      <c r="B165" t="s">
        <v>2876</v>
      </c>
      <c r="C165" t="s">
        <v>2877</v>
      </c>
      <c r="D165" t="s">
        <v>123</v>
      </c>
      <c r="E165" t="s">
        <v>106</v>
      </c>
      <c r="F165" t="s">
        <v>2878</v>
      </c>
      <c r="G165" s="78">
        <v>350677.49</v>
      </c>
      <c r="H165" s="78">
        <v>-2.0991801656613687</v>
      </c>
      <c r="I165" s="78">
        <v>-7.3613523155191301</v>
      </c>
      <c r="J165" s="79">
        <v>3.0000000000000001E-3</v>
      </c>
      <c r="K165" s="79">
        <v>0</v>
      </c>
    </row>
    <row r="166" spans="2:11">
      <c r="B166" t="s">
        <v>2879</v>
      </c>
      <c r="C166" t="s">
        <v>2880</v>
      </c>
      <c r="D166" t="s">
        <v>123</v>
      </c>
      <c r="E166" t="s">
        <v>106</v>
      </c>
      <c r="F166" t="s">
        <v>2881</v>
      </c>
      <c r="G166" s="78">
        <v>-113395.83</v>
      </c>
      <c r="H166" s="78">
        <v>25.528221595468192</v>
      </c>
      <c r="I166" s="78">
        <v>-28.947938762420399</v>
      </c>
      <c r="J166" s="79">
        <v>1.1900000000000001E-2</v>
      </c>
      <c r="K166" s="79">
        <v>0</v>
      </c>
    </row>
    <row r="167" spans="2:11">
      <c r="B167" t="s">
        <v>2882</v>
      </c>
      <c r="C167" t="s">
        <v>2883</v>
      </c>
      <c r="D167" t="s">
        <v>123</v>
      </c>
      <c r="E167" t="s">
        <v>113</v>
      </c>
      <c r="F167" t="s">
        <v>303</v>
      </c>
      <c r="G167" s="78">
        <v>-662000</v>
      </c>
      <c r="H167" s="78">
        <v>-21.553701727642295</v>
      </c>
      <c r="I167" s="78">
        <v>142.685505436992</v>
      </c>
      <c r="J167" s="79">
        <v>-5.8799999999999998E-2</v>
      </c>
      <c r="K167" s="79">
        <v>2.0000000000000001E-4</v>
      </c>
    </row>
    <row r="168" spans="2:11">
      <c r="B168" s="80" t="s">
        <v>2193</v>
      </c>
      <c r="C168" s="16"/>
      <c r="D168" s="16"/>
      <c r="G168" s="82">
        <v>4611188.97</v>
      </c>
      <c r="I168" s="82">
        <v>68.284409897489994</v>
      </c>
      <c r="J168" s="81">
        <v>-2.81E-2</v>
      </c>
      <c r="K168" s="81">
        <v>1E-4</v>
      </c>
    </row>
    <row r="169" spans="2:11">
      <c r="B169" t="s">
        <v>2884</v>
      </c>
      <c r="C169" t="s">
        <v>2885</v>
      </c>
      <c r="D169" t="s">
        <v>378</v>
      </c>
      <c r="E169" t="s">
        <v>102</v>
      </c>
      <c r="F169" t="s">
        <v>309</v>
      </c>
      <c r="G169" s="78">
        <v>1840794</v>
      </c>
      <c r="H169" s="78">
        <v>0.91120000000000001</v>
      </c>
      <c r="I169" s="78">
        <v>16.773314928000001</v>
      </c>
      <c r="J169" s="79">
        <v>-6.8999999999999999E-3</v>
      </c>
      <c r="K169" s="79">
        <v>0</v>
      </c>
    </row>
    <row r="170" spans="2:11">
      <c r="B170" t="s">
        <v>2886</v>
      </c>
      <c r="C170" t="s">
        <v>2887</v>
      </c>
      <c r="D170" t="s">
        <v>378</v>
      </c>
      <c r="E170" t="s">
        <v>102</v>
      </c>
      <c r="F170" t="s">
        <v>353</v>
      </c>
      <c r="G170" s="78">
        <v>1840794</v>
      </c>
      <c r="H170" s="78">
        <v>1.5078</v>
      </c>
      <c r="I170" s="78">
        <v>27.755491932000002</v>
      </c>
      <c r="J170" s="79">
        <v>-1.14E-2</v>
      </c>
      <c r="K170" s="79">
        <v>0</v>
      </c>
    </row>
    <row r="171" spans="2:11">
      <c r="B171" t="s">
        <v>2888</v>
      </c>
      <c r="C171" t="s">
        <v>2889</v>
      </c>
      <c r="D171" t="s">
        <v>378</v>
      </c>
      <c r="E171" t="s">
        <v>102</v>
      </c>
      <c r="F171" t="s">
        <v>303</v>
      </c>
      <c r="G171" s="78">
        <v>920397</v>
      </c>
      <c r="H171" s="78">
        <v>2.5811000000000002</v>
      </c>
      <c r="I171" s="78">
        <v>23.756366967000002</v>
      </c>
      <c r="J171" s="79">
        <v>-9.7999999999999997E-3</v>
      </c>
      <c r="K171" s="79">
        <v>0</v>
      </c>
    </row>
    <row r="172" spans="2:11">
      <c r="B172" t="s">
        <v>2890</v>
      </c>
      <c r="C172" t="s">
        <v>2891</v>
      </c>
      <c r="D172" t="s">
        <v>378</v>
      </c>
      <c r="E172" t="s">
        <v>102</v>
      </c>
      <c r="F172" t="s">
        <v>306</v>
      </c>
      <c r="G172" s="78">
        <v>9203.9699999999993</v>
      </c>
      <c r="H172" s="78">
        <v>-8.3000000000000001E-3</v>
      </c>
      <c r="I172" s="78">
        <v>-7.6392951000000002E-4</v>
      </c>
      <c r="J172" s="79">
        <v>0</v>
      </c>
      <c r="K172" s="79">
        <v>0</v>
      </c>
    </row>
    <row r="173" spans="2:11">
      <c r="B173" s="80" t="s">
        <v>1097</v>
      </c>
      <c r="C173" s="16"/>
      <c r="D173" s="16"/>
      <c r="G173" s="82">
        <v>0</v>
      </c>
      <c r="I173" s="82">
        <v>0</v>
      </c>
      <c r="J173" s="81">
        <v>0</v>
      </c>
      <c r="K173" s="81">
        <v>0</v>
      </c>
    </row>
    <row r="174" spans="2:11">
      <c r="B174" t="s">
        <v>217</v>
      </c>
      <c r="C174" t="s">
        <v>217</v>
      </c>
      <c r="D174" t="s">
        <v>217</v>
      </c>
      <c r="E174" t="s">
        <v>217</v>
      </c>
      <c r="G174" s="78">
        <v>0</v>
      </c>
      <c r="H174" s="78">
        <v>0</v>
      </c>
      <c r="I174" s="78">
        <v>0</v>
      </c>
      <c r="J174" s="79">
        <v>0</v>
      </c>
      <c r="K174" s="79">
        <v>0</v>
      </c>
    </row>
    <row r="175" spans="2:11">
      <c r="B175" s="80" t="s">
        <v>247</v>
      </c>
      <c r="C175" s="16"/>
      <c r="D175" s="16"/>
      <c r="G175" s="82">
        <v>487755.59</v>
      </c>
      <c r="I175" s="82">
        <v>-257.70609311499999</v>
      </c>
      <c r="J175" s="81">
        <v>0.1062</v>
      </c>
      <c r="K175" s="81">
        <v>-2.9999999999999997E-4</v>
      </c>
    </row>
    <row r="176" spans="2:11">
      <c r="B176" s="80" t="s">
        <v>2183</v>
      </c>
      <c r="C176" s="16"/>
      <c r="D176" s="16"/>
      <c r="G176" s="82">
        <v>487755.59</v>
      </c>
      <c r="I176" s="82">
        <v>-257.70609311499999</v>
      </c>
      <c r="J176" s="81">
        <v>0.1062</v>
      </c>
      <c r="K176" s="81">
        <v>-2.9999999999999997E-4</v>
      </c>
    </row>
    <row r="177" spans="2:11">
      <c r="B177" t="s">
        <v>2892</v>
      </c>
      <c r="C177" t="s">
        <v>2893</v>
      </c>
      <c r="D177" t="s">
        <v>378</v>
      </c>
      <c r="E177" t="s">
        <v>102</v>
      </c>
      <c r="F177" t="s">
        <v>303</v>
      </c>
      <c r="G177" s="78">
        <v>88797.56</v>
      </c>
      <c r="H177" s="78">
        <v>-80.2</v>
      </c>
      <c r="I177" s="78">
        <v>-71.215643119999996</v>
      </c>
      <c r="J177" s="79">
        <v>2.93E-2</v>
      </c>
      <c r="K177" s="79">
        <v>-1E-4</v>
      </c>
    </row>
    <row r="178" spans="2:11">
      <c r="B178" t="s">
        <v>2894</v>
      </c>
      <c r="C178" t="s">
        <v>2895</v>
      </c>
      <c r="D178" t="s">
        <v>378</v>
      </c>
      <c r="E178" t="s">
        <v>102</v>
      </c>
      <c r="F178" t="s">
        <v>353</v>
      </c>
      <c r="G178" s="78">
        <v>176964.13</v>
      </c>
      <c r="H178" s="78">
        <v>-1.05</v>
      </c>
      <c r="I178" s="78">
        <v>-1.858123365</v>
      </c>
      <c r="J178" s="79">
        <v>8.0000000000000004E-4</v>
      </c>
      <c r="K178" s="79">
        <v>0</v>
      </c>
    </row>
    <row r="179" spans="2:11">
      <c r="B179" t="s">
        <v>2896</v>
      </c>
      <c r="C179" t="s">
        <v>2897</v>
      </c>
      <c r="D179" t="s">
        <v>378</v>
      </c>
      <c r="E179" t="s">
        <v>102</v>
      </c>
      <c r="F179" t="s">
        <v>303</v>
      </c>
      <c r="G179" s="78">
        <v>221993.9</v>
      </c>
      <c r="H179" s="78">
        <v>-83.17</v>
      </c>
      <c r="I179" s="78">
        <v>-184.63232662999999</v>
      </c>
      <c r="J179" s="79">
        <v>7.6100000000000001E-2</v>
      </c>
      <c r="K179" s="79">
        <v>-2.0000000000000001E-4</v>
      </c>
    </row>
    <row r="180" spans="2:11">
      <c r="B180" s="80" t="s">
        <v>2203</v>
      </c>
      <c r="C180" s="16"/>
      <c r="D180" s="16"/>
      <c r="G180" s="82">
        <v>0</v>
      </c>
      <c r="I180" s="82">
        <v>0</v>
      </c>
      <c r="J180" s="81">
        <v>0</v>
      </c>
      <c r="K180" s="81">
        <v>0</v>
      </c>
    </row>
    <row r="181" spans="2:11">
      <c r="B181" t="s">
        <v>217</v>
      </c>
      <c r="C181" t="s">
        <v>217</v>
      </c>
      <c r="D181" t="s">
        <v>217</v>
      </c>
      <c r="E181" t="s">
        <v>217</v>
      </c>
      <c r="G181" s="78">
        <v>0</v>
      </c>
      <c r="H181" s="78">
        <v>0</v>
      </c>
      <c r="I181" s="78">
        <v>0</v>
      </c>
      <c r="J181" s="79">
        <v>0</v>
      </c>
      <c r="K181" s="79">
        <v>0</v>
      </c>
    </row>
    <row r="182" spans="2:11">
      <c r="B182" s="80" t="s">
        <v>2193</v>
      </c>
      <c r="C182" s="16"/>
      <c r="D182" s="16"/>
      <c r="G182" s="82">
        <v>0</v>
      </c>
      <c r="I182" s="82">
        <v>0</v>
      </c>
      <c r="J182" s="81">
        <v>0</v>
      </c>
      <c r="K182" s="81">
        <v>0</v>
      </c>
    </row>
    <row r="183" spans="2:11">
      <c r="B183" t="s">
        <v>217</v>
      </c>
      <c r="C183" t="s">
        <v>217</v>
      </c>
      <c r="D183" t="s">
        <v>217</v>
      </c>
      <c r="E183" t="s">
        <v>217</v>
      </c>
      <c r="G183" s="78">
        <v>0</v>
      </c>
      <c r="H183" s="78">
        <v>0</v>
      </c>
      <c r="I183" s="78">
        <v>0</v>
      </c>
      <c r="J183" s="79">
        <v>0</v>
      </c>
      <c r="K183" s="79">
        <v>0</v>
      </c>
    </row>
    <row r="184" spans="2:11">
      <c r="B184" s="80" t="s">
        <v>1097</v>
      </c>
      <c r="C184" s="16"/>
      <c r="D184" s="16"/>
      <c r="G184" s="82">
        <v>0</v>
      </c>
      <c r="I184" s="82">
        <v>0</v>
      </c>
      <c r="J184" s="81">
        <v>0</v>
      </c>
      <c r="K184" s="81">
        <v>0</v>
      </c>
    </row>
    <row r="185" spans="2:11">
      <c r="B185" t="s">
        <v>217</v>
      </c>
      <c r="C185" t="s">
        <v>217</v>
      </c>
      <c r="D185" t="s">
        <v>217</v>
      </c>
      <c r="E185" t="s">
        <v>217</v>
      </c>
      <c r="G185" s="78">
        <v>0</v>
      </c>
      <c r="H185" s="78">
        <v>0</v>
      </c>
      <c r="I185" s="78">
        <v>0</v>
      </c>
      <c r="J185" s="79">
        <v>0</v>
      </c>
      <c r="K185" s="79">
        <v>0</v>
      </c>
    </row>
    <row r="186" spans="2:11">
      <c r="B186" t="s">
        <v>249</v>
      </c>
      <c r="C186" s="16"/>
      <c r="D186" s="16"/>
    </row>
    <row r="187" spans="2:11">
      <c r="B187" t="s">
        <v>367</v>
      </c>
      <c r="C187" s="16"/>
      <c r="D187" s="16"/>
    </row>
    <row r="188" spans="2:11">
      <c r="B188" t="s">
        <v>368</v>
      </c>
      <c r="C188" s="16"/>
      <c r="D188" s="16"/>
    </row>
    <row r="189" spans="2:11">
      <c r="B189" t="s">
        <v>369</v>
      </c>
      <c r="C189" s="16"/>
      <c r="D189" s="16"/>
    </row>
    <row r="190" spans="2:11">
      <c r="C190" s="16"/>
      <c r="D190" s="16"/>
    </row>
    <row r="191" spans="2:11">
      <c r="C191" s="16"/>
      <c r="D191" s="16"/>
    </row>
    <row r="192" spans="2:11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>
        <v>43921</v>
      </c>
    </row>
    <row r="2" spans="2:78">
      <c r="B2" s="2" t="s">
        <v>1</v>
      </c>
      <c r="C2" s="12" t="s">
        <v>3327</v>
      </c>
    </row>
    <row r="3" spans="2:78">
      <c r="B3" s="2" t="s">
        <v>2</v>
      </c>
      <c r="C3" s="26" t="s">
        <v>3328</v>
      </c>
    </row>
    <row r="4" spans="2:78">
      <c r="B4" s="2" t="s">
        <v>3</v>
      </c>
      <c r="C4" s="8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30" t="s">
        <v>136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78" ht="26.25" customHeight="1">
      <c r="B7" s="130" t="s">
        <v>145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2:78" s="19" customFormat="1" ht="78.75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2211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2212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2220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2221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2222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2223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2224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2211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2212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2220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2221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2222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2223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2224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249</v>
      </c>
      <c r="D40" s="16"/>
    </row>
    <row r="41" spans="2:17">
      <c r="B41" t="s">
        <v>367</v>
      </c>
      <c r="D41" s="16"/>
    </row>
    <row r="42" spans="2:17">
      <c r="B42" t="s">
        <v>368</v>
      </c>
      <c r="D42" s="16"/>
    </row>
    <row r="43" spans="2:17">
      <c r="B43" t="s">
        <v>369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309"/>
  <sheetViews>
    <sheetView rightToLeft="1" topLeftCell="A7" workbookViewId="0">
      <selection activeCell="E13" sqref="E13:E31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83">
        <v>43921</v>
      </c>
    </row>
    <row r="2" spans="2:60">
      <c r="B2" s="2" t="s">
        <v>1</v>
      </c>
      <c r="C2" s="12" t="s">
        <v>3327</v>
      </c>
    </row>
    <row r="3" spans="2:60">
      <c r="B3" s="2" t="s">
        <v>2</v>
      </c>
      <c r="C3" s="26" t="s">
        <v>3328</v>
      </c>
    </row>
    <row r="4" spans="2:60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130" t="s">
        <v>146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6.57</v>
      </c>
      <c r="J11" s="18"/>
      <c r="K11" s="18"/>
      <c r="L11" s="18"/>
      <c r="M11" s="77">
        <v>3.3599999999999998E-2</v>
      </c>
      <c r="N11" s="76">
        <v>106576459.47</v>
      </c>
      <c r="O11" s="7"/>
      <c r="P11" s="76">
        <v>126305.02884728751</v>
      </c>
      <c r="Q11" s="77">
        <v>1</v>
      </c>
      <c r="R11" s="77">
        <v>0.1336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7.02</v>
      </c>
      <c r="M12" s="81">
        <v>3.0800000000000001E-2</v>
      </c>
      <c r="N12" s="82">
        <v>101408705.56999999</v>
      </c>
      <c r="P12" s="82">
        <v>107996.18523949958</v>
      </c>
      <c r="Q12" s="81">
        <v>0.85499999999999998</v>
      </c>
      <c r="R12" s="81">
        <v>0.1142</v>
      </c>
    </row>
    <row r="13" spans="2:60">
      <c r="B13" s="80" t="s">
        <v>2898</v>
      </c>
      <c r="I13" s="82">
        <v>2.87</v>
      </c>
      <c r="M13" s="81">
        <v>1.44E-2</v>
      </c>
      <c r="N13" s="82">
        <v>34034935.840000004</v>
      </c>
      <c r="P13" s="82">
        <v>33830.726224960003</v>
      </c>
      <c r="Q13" s="81">
        <v>0.26779999999999998</v>
      </c>
      <c r="R13" s="81">
        <v>3.5799999999999998E-2</v>
      </c>
    </row>
    <row r="14" spans="2:60">
      <c r="B14" t="s">
        <v>2899</v>
      </c>
      <c r="C14" t="s">
        <v>2900</v>
      </c>
      <c r="D14" t="s">
        <v>2901</v>
      </c>
      <c r="E14"/>
      <c r="F14" t="s">
        <v>2902</v>
      </c>
      <c r="G14" t="s">
        <v>2697</v>
      </c>
      <c r="H14" t="s">
        <v>2903</v>
      </c>
      <c r="I14" s="78">
        <v>2.87</v>
      </c>
      <c r="J14" t="s">
        <v>128</v>
      </c>
      <c r="K14" t="s">
        <v>102</v>
      </c>
      <c r="L14" s="79">
        <v>0</v>
      </c>
      <c r="M14" s="79">
        <v>1.44E-2</v>
      </c>
      <c r="N14" s="78">
        <v>34034935.840000004</v>
      </c>
      <c r="O14" s="78">
        <v>99.4</v>
      </c>
      <c r="P14" s="78">
        <v>33830.726224960003</v>
      </c>
      <c r="Q14" s="79">
        <v>0.26779999999999998</v>
      </c>
      <c r="R14" s="79">
        <v>3.5799999999999998E-2</v>
      </c>
    </row>
    <row r="15" spans="2:60">
      <c r="B15" s="80" t="s">
        <v>2904</v>
      </c>
      <c r="I15" s="82">
        <v>23.27</v>
      </c>
      <c r="M15" s="81">
        <v>5.28E-2</v>
      </c>
      <c r="N15" s="82">
        <v>14468340.609999999</v>
      </c>
      <c r="P15" s="82">
        <v>14944.790325762</v>
      </c>
      <c r="Q15" s="81">
        <v>0.1183</v>
      </c>
      <c r="R15" s="81">
        <v>1.5800000000000002E-2</v>
      </c>
    </row>
    <row r="16" spans="2:60">
      <c r="B16" s="90" t="s">
        <v>3513</v>
      </c>
      <c r="C16" t="s">
        <v>2900</v>
      </c>
      <c r="D16" t="s">
        <v>2905</v>
      </c>
      <c r="E16"/>
      <c r="F16" t="s">
        <v>217</v>
      </c>
      <c r="G16" t="s">
        <v>353</v>
      </c>
      <c r="H16" t="s">
        <v>218</v>
      </c>
      <c r="J16" t="s">
        <v>451</v>
      </c>
      <c r="K16" t="s">
        <v>102</v>
      </c>
      <c r="L16" s="79">
        <v>0</v>
      </c>
      <c r="M16" s="79">
        <v>0</v>
      </c>
      <c r="N16" s="78">
        <v>-772.58</v>
      </c>
      <c r="O16" s="78">
        <v>100</v>
      </c>
      <c r="P16" s="78">
        <v>-0.77258000000000004</v>
      </c>
      <c r="Q16" s="79">
        <v>0</v>
      </c>
      <c r="R16" s="79">
        <v>0</v>
      </c>
    </row>
    <row r="17" spans="2:18">
      <c r="B17" s="90" t="s">
        <v>3513</v>
      </c>
      <c r="C17" t="s">
        <v>2900</v>
      </c>
      <c r="D17" t="s">
        <v>2906</v>
      </c>
      <c r="E17"/>
      <c r="F17" t="s">
        <v>217</v>
      </c>
      <c r="G17" t="s">
        <v>3253</v>
      </c>
      <c r="H17" t="s">
        <v>218</v>
      </c>
      <c r="I17" s="78">
        <v>24.77</v>
      </c>
      <c r="J17" t="s">
        <v>112</v>
      </c>
      <c r="K17" t="s">
        <v>102</v>
      </c>
      <c r="L17" s="79">
        <v>2.6599999999999999E-2</v>
      </c>
      <c r="M17" s="79">
        <v>5.1200000000000002E-2</v>
      </c>
      <c r="N17" s="78">
        <v>876215.89</v>
      </c>
      <c r="O17" s="78">
        <v>102.6</v>
      </c>
      <c r="P17" s="78">
        <v>898.99750314000005</v>
      </c>
      <c r="Q17" s="79">
        <v>7.1000000000000004E-3</v>
      </c>
      <c r="R17" s="79">
        <v>1E-3</v>
      </c>
    </row>
    <row r="18" spans="2:18">
      <c r="B18" s="90" t="s">
        <v>3513</v>
      </c>
      <c r="C18" t="s">
        <v>2900</v>
      </c>
      <c r="D18" t="s">
        <v>2907</v>
      </c>
      <c r="E18"/>
      <c r="F18" t="s">
        <v>217</v>
      </c>
      <c r="G18" t="s">
        <v>3253</v>
      </c>
      <c r="H18" t="s">
        <v>218</v>
      </c>
      <c r="I18" s="78">
        <v>24.85</v>
      </c>
      <c r="J18" t="s">
        <v>112</v>
      </c>
      <c r="K18" t="s">
        <v>102</v>
      </c>
      <c r="L18" s="79">
        <v>2.4500000000000001E-2</v>
      </c>
      <c r="M18" s="79">
        <v>4.7500000000000001E-2</v>
      </c>
      <c r="N18" s="78">
        <v>1195745.01</v>
      </c>
      <c r="O18" s="78">
        <v>99.13</v>
      </c>
      <c r="P18" s="78">
        <v>1185.342028413</v>
      </c>
      <c r="Q18" s="79">
        <v>9.4000000000000004E-3</v>
      </c>
      <c r="R18" s="79">
        <v>1.2999999999999999E-3</v>
      </c>
    </row>
    <row r="19" spans="2:18">
      <c r="B19" s="90" t="s">
        <v>3513</v>
      </c>
      <c r="C19" t="s">
        <v>2900</v>
      </c>
      <c r="D19" t="s">
        <v>2908</v>
      </c>
      <c r="E19"/>
      <c r="F19" t="s">
        <v>217</v>
      </c>
      <c r="G19" t="s">
        <v>3249</v>
      </c>
      <c r="H19" t="s">
        <v>218</v>
      </c>
      <c r="I19" s="78">
        <v>24.85</v>
      </c>
      <c r="J19" t="s">
        <v>127</v>
      </c>
      <c r="K19" t="s">
        <v>102</v>
      </c>
      <c r="L19" s="79">
        <v>3.7100000000000001E-2</v>
      </c>
      <c r="M19" s="79">
        <v>8.3299999999999999E-2</v>
      </c>
      <c r="N19" s="78">
        <v>1013044.13</v>
      </c>
      <c r="O19" s="78">
        <v>107.73</v>
      </c>
      <c r="P19" s="78">
        <v>1091.3524412490001</v>
      </c>
      <c r="Q19" s="79">
        <v>8.6E-3</v>
      </c>
      <c r="R19" s="79">
        <v>1.1999999999999999E-3</v>
      </c>
    </row>
    <row r="20" spans="2:18">
      <c r="B20" s="90" t="s">
        <v>3513</v>
      </c>
      <c r="C20" t="s">
        <v>2900</v>
      </c>
      <c r="D20" t="s">
        <v>2909</v>
      </c>
      <c r="E20"/>
      <c r="F20" t="s">
        <v>217</v>
      </c>
      <c r="G20" t="s">
        <v>3249</v>
      </c>
      <c r="H20" t="s">
        <v>218</v>
      </c>
      <c r="I20" s="78">
        <v>24.85</v>
      </c>
      <c r="J20" t="s">
        <v>127</v>
      </c>
      <c r="K20" t="s">
        <v>102</v>
      </c>
      <c r="L20" s="79">
        <v>3.2899999999999999E-2</v>
      </c>
      <c r="M20" s="79">
        <v>9.9599999999999994E-2</v>
      </c>
      <c r="N20" s="78">
        <v>1331265.8600000001</v>
      </c>
      <c r="O20" s="78">
        <v>98.34</v>
      </c>
      <c r="P20" s="78">
        <v>1309.1668467239999</v>
      </c>
      <c r="Q20" s="79">
        <v>1.04E-2</v>
      </c>
      <c r="R20" s="79">
        <v>1.4E-3</v>
      </c>
    </row>
    <row r="21" spans="2:18">
      <c r="B21" s="90" t="s">
        <v>3513</v>
      </c>
      <c r="C21" t="s">
        <v>2900</v>
      </c>
      <c r="D21" t="s">
        <v>2910</v>
      </c>
      <c r="E21"/>
      <c r="F21" t="s">
        <v>217</v>
      </c>
      <c r="G21" t="s">
        <v>3253</v>
      </c>
      <c r="H21" t="s">
        <v>218</v>
      </c>
      <c r="I21" s="78">
        <v>24.77</v>
      </c>
      <c r="J21" t="s">
        <v>112</v>
      </c>
      <c r="K21" t="s">
        <v>102</v>
      </c>
      <c r="L21" s="79">
        <v>2.3E-2</v>
      </c>
      <c r="M21" s="79">
        <v>4.5199999999999997E-2</v>
      </c>
      <c r="N21" s="78">
        <v>706073.79</v>
      </c>
      <c r="O21" s="78">
        <v>103.4</v>
      </c>
      <c r="P21" s="78">
        <v>730.08029885999997</v>
      </c>
      <c r="Q21" s="79">
        <v>5.7999999999999996E-3</v>
      </c>
      <c r="R21" s="79">
        <v>8.0000000000000004E-4</v>
      </c>
    </row>
    <row r="22" spans="2:18">
      <c r="B22" s="90" t="s">
        <v>3513</v>
      </c>
      <c r="C22" t="s">
        <v>2900</v>
      </c>
      <c r="D22" t="s">
        <v>2911</v>
      </c>
      <c r="E22"/>
      <c r="F22" t="s">
        <v>217</v>
      </c>
      <c r="G22" t="s">
        <v>3253</v>
      </c>
      <c r="H22" t="s">
        <v>218</v>
      </c>
      <c r="I22" s="78">
        <v>24.85</v>
      </c>
      <c r="J22" t="s">
        <v>112</v>
      </c>
      <c r="K22" t="s">
        <v>102</v>
      </c>
      <c r="L22" s="79">
        <v>1.8499999999999999E-2</v>
      </c>
      <c r="M22" s="79">
        <v>3.9199999999999999E-2</v>
      </c>
      <c r="N22" s="78">
        <v>957068.52</v>
      </c>
      <c r="O22" s="78">
        <v>104.81</v>
      </c>
      <c r="P22" s="78">
        <v>1003.103515812</v>
      </c>
      <c r="Q22" s="79">
        <v>7.9000000000000008E-3</v>
      </c>
      <c r="R22" s="79">
        <v>1.1000000000000001E-3</v>
      </c>
    </row>
    <row r="23" spans="2:18">
      <c r="B23" s="90" t="s">
        <v>3513</v>
      </c>
      <c r="C23" t="s">
        <v>2900</v>
      </c>
      <c r="D23" t="s">
        <v>2912</v>
      </c>
      <c r="E23"/>
      <c r="F23" t="s">
        <v>217</v>
      </c>
      <c r="G23" t="s">
        <v>3249</v>
      </c>
      <c r="H23" t="s">
        <v>218</v>
      </c>
      <c r="I23" s="78">
        <v>24.85</v>
      </c>
      <c r="J23" t="s">
        <v>127</v>
      </c>
      <c r="K23" t="s">
        <v>102</v>
      </c>
      <c r="L23" s="79">
        <v>3.27E-2</v>
      </c>
      <c r="M23" s="79">
        <v>7.6700000000000004E-2</v>
      </c>
      <c r="N23" s="78">
        <v>1221937.6100000001</v>
      </c>
      <c r="O23" s="78">
        <v>104.45</v>
      </c>
      <c r="P23" s="78">
        <v>1276.3138336449999</v>
      </c>
      <c r="Q23" s="79">
        <v>1.01E-2</v>
      </c>
      <c r="R23" s="79">
        <v>1.2999999999999999E-3</v>
      </c>
    </row>
    <row r="24" spans="2:18">
      <c r="B24" s="90" t="s">
        <v>3513</v>
      </c>
      <c r="C24" t="s">
        <v>2900</v>
      </c>
      <c r="D24" t="s">
        <v>2913</v>
      </c>
      <c r="E24"/>
      <c r="F24" t="s">
        <v>217</v>
      </c>
      <c r="G24" t="s">
        <v>3249</v>
      </c>
      <c r="H24" t="s">
        <v>218</v>
      </c>
      <c r="I24" s="78">
        <v>24.85</v>
      </c>
      <c r="J24" t="s">
        <v>127</v>
      </c>
      <c r="K24" t="s">
        <v>102</v>
      </c>
      <c r="L24" s="79">
        <v>3.0099999999999998E-2</v>
      </c>
      <c r="M24" s="79">
        <v>9.4799999999999995E-2</v>
      </c>
      <c r="N24" s="78">
        <v>1311812.7</v>
      </c>
      <c r="O24" s="78">
        <v>99.82</v>
      </c>
      <c r="P24" s="78">
        <v>1309.4514371400001</v>
      </c>
      <c r="Q24" s="79">
        <v>1.04E-2</v>
      </c>
      <c r="R24" s="79">
        <v>1.4E-3</v>
      </c>
    </row>
    <row r="25" spans="2:18">
      <c r="B25" s="90" t="s">
        <v>3513</v>
      </c>
      <c r="C25" t="s">
        <v>2900</v>
      </c>
      <c r="D25" t="s">
        <v>2914</v>
      </c>
      <c r="E25"/>
      <c r="F25" t="s">
        <v>217</v>
      </c>
      <c r="G25" t="s">
        <v>3253</v>
      </c>
      <c r="H25" t="s">
        <v>218</v>
      </c>
      <c r="I25" s="78">
        <v>9.1999999999999993</v>
      </c>
      <c r="J25" t="s">
        <v>112</v>
      </c>
      <c r="K25" t="s">
        <v>102</v>
      </c>
      <c r="L25" s="79">
        <v>2.1399999999999999E-2</v>
      </c>
      <c r="M25" s="79">
        <v>2.1399999999999999E-2</v>
      </c>
      <c r="N25" s="78">
        <v>468851.48</v>
      </c>
      <c r="O25" s="78">
        <v>107.64</v>
      </c>
      <c r="P25" s="78">
        <v>504.67173307199999</v>
      </c>
      <c r="Q25" s="79">
        <v>4.0000000000000001E-3</v>
      </c>
      <c r="R25" s="79">
        <v>5.0000000000000001E-4</v>
      </c>
    </row>
    <row r="26" spans="2:18">
      <c r="B26" s="90" t="s">
        <v>3513</v>
      </c>
      <c r="C26" t="s">
        <v>2900</v>
      </c>
      <c r="D26" t="s">
        <v>2915</v>
      </c>
      <c r="E26"/>
      <c r="F26" t="s">
        <v>217</v>
      </c>
      <c r="G26" t="s">
        <v>3253</v>
      </c>
      <c r="H26" t="s">
        <v>218</v>
      </c>
      <c r="I26" s="78">
        <v>10.23</v>
      </c>
      <c r="J26" t="s">
        <v>112</v>
      </c>
      <c r="K26" t="s">
        <v>102</v>
      </c>
      <c r="L26" s="79">
        <v>2.8400000000000002E-2</v>
      </c>
      <c r="M26" s="79">
        <v>2.8400000000000002E-2</v>
      </c>
      <c r="N26" s="78">
        <v>603872.39</v>
      </c>
      <c r="O26" s="78">
        <v>106.84</v>
      </c>
      <c r="P26" s="78">
        <v>645.17726147600001</v>
      </c>
      <c r="Q26" s="79">
        <v>5.1000000000000004E-3</v>
      </c>
      <c r="R26" s="79">
        <v>6.9999999999999999E-4</v>
      </c>
    </row>
    <row r="27" spans="2:18">
      <c r="B27" s="90" t="s">
        <v>3513</v>
      </c>
      <c r="C27" t="s">
        <v>2900</v>
      </c>
      <c r="D27" t="s">
        <v>2916</v>
      </c>
      <c r="E27"/>
      <c r="F27" t="s">
        <v>217</v>
      </c>
      <c r="G27" t="s">
        <v>3249</v>
      </c>
      <c r="H27" t="s">
        <v>218</v>
      </c>
      <c r="I27" s="78">
        <v>25.77</v>
      </c>
      <c r="J27" t="s">
        <v>112</v>
      </c>
      <c r="K27" t="s">
        <v>102</v>
      </c>
      <c r="L27" s="79">
        <v>3.0099999999999998E-2</v>
      </c>
      <c r="M27" s="79">
        <v>2.4400000000000002E-2</v>
      </c>
      <c r="N27" s="78">
        <v>1082165.83</v>
      </c>
      <c r="O27" s="78">
        <v>101.61</v>
      </c>
      <c r="P27" s="78">
        <v>1099.5886998630001</v>
      </c>
      <c r="Q27" s="79">
        <v>8.6999999999999994E-3</v>
      </c>
      <c r="R27" s="79">
        <v>1.1999999999999999E-3</v>
      </c>
    </row>
    <row r="28" spans="2:18">
      <c r="B28" s="90" t="s">
        <v>3513</v>
      </c>
      <c r="C28" t="s">
        <v>2900</v>
      </c>
      <c r="D28" t="s">
        <v>2917</v>
      </c>
      <c r="E28"/>
      <c r="F28" t="s">
        <v>217</v>
      </c>
      <c r="G28" t="s">
        <v>3249</v>
      </c>
      <c r="H28" t="s">
        <v>218</v>
      </c>
      <c r="I28" s="78">
        <v>25.77</v>
      </c>
      <c r="J28" t="s">
        <v>112</v>
      </c>
      <c r="K28" t="s">
        <v>102</v>
      </c>
      <c r="L28" s="79">
        <v>3.4099999999999998E-2</v>
      </c>
      <c r="M28" s="79">
        <v>2.3699999999999999E-2</v>
      </c>
      <c r="N28" s="78">
        <v>1442688.42</v>
      </c>
      <c r="O28" s="78">
        <v>105.49</v>
      </c>
      <c r="P28" s="78">
        <v>1521.892014258</v>
      </c>
      <c r="Q28" s="79">
        <v>1.2E-2</v>
      </c>
      <c r="R28" s="79">
        <v>1.6000000000000001E-3</v>
      </c>
    </row>
    <row r="29" spans="2:18">
      <c r="B29" s="90" t="s">
        <v>3513</v>
      </c>
      <c r="C29" t="s">
        <v>2900</v>
      </c>
      <c r="D29" t="s">
        <v>2918</v>
      </c>
      <c r="E29"/>
      <c r="F29" t="s">
        <v>217</v>
      </c>
      <c r="G29" t="s">
        <v>3249</v>
      </c>
      <c r="H29" t="s">
        <v>218</v>
      </c>
      <c r="I29" s="78">
        <v>9.85</v>
      </c>
      <c r="J29" t="s">
        <v>112</v>
      </c>
      <c r="K29" t="s">
        <v>102</v>
      </c>
      <c r="L29" s="79">
        <v>3.9600000000000003E-2</v>
      </c>
      <c r="M29" s="79">
        <v>3.9600000000000003E-2</v>
      </c>
      <c r="N29" s="78">
        <v>283443.94</v>
      </c>
      <c r="O29" s="78">
        <v>101.67</v>
      </c>
      <c r="P29" s="78">
        <v>288.17745379799999</v>
      </c>
      <c r="Q29" s="79">
        <v>2.3E-3</v>
      </c>
      <c r="R29" s="79">
        <v>2.9999999999999997E-4</v>
      </c>
    </row>
    <row r="30" spans="2:18">
      <c r="B30" s="90" t="s">
        <v>3513</v>
      </c>
      <c r="C30" t="s">
        <v>2900</v>
      </c>
      <c r="D30" t="s">
        <v>2919</v>
      </c>
      <c r="E30"/>
      <c r="F30" t="s">
        <v>217</v>
      </c>
      <c r="G30" t="s">
        <v>3253</v>
      </c>
      <c r="H30" t="s">
        <v>218</v>
      </c>
      <c r="I30" s="78">
        <v>21.6</v>
      </c>
      <c r="J30" t="s">
        <v>112</v>
      </c>
      <c r="K30" t="s">
        <v>102</v>
      </c>
      <c r="L30" s="79">
        <v>3.1E-2</v>
      </c>
      <c r="M30" s="79">
        <v>2.1700000000000001E-2</v>
      </c>
      <c r="N30" s="78">
        <v>309297.06</v>
      </c>
      <c r="O30" s="78">
        <v>111.51</v>
      </c>
      <c r="P30" s="78">
        <v>344.89715160600002</v>
      </c>
      <c r="Q30" s="79">
        <v>2.7000000000000001E-3</v>
      </c>
      <c r="R30" s="79">
        <v>4.0000000000000002E-4</v>
      </c>
    </row>
    <row r="31" spans="2:18">
      <c r="B31" s="90" t="s">
        <v>3513</v>
      </c>
      <c r="C31" t="s">
        <v>2900</v>
      </c>
      <c r="D31" t="s">
        <v>2920</v>
      </c>
      <c r="E31"/>
      <c r="F31" t="s">
        <v>217</v>
      </c>
      <c r="G31" t="s">
        <v>3253</v>
      </c>
      <c r="H31" t="s">
        <v>218</v>
      </c>
      <c r="I31" s="78">
        <v>22.43</v>
      </c>
      <c r="J31" t="s">
        <v>112</v>
      </c>
      <c r="K31" t="s">
        <v>102</v>
      </c>
      <c r="L31" s="79">
        <v>0.01</v>
      </c>
      <c r="M31" s="79">
        <v>4.8999999999999998E-3</v>
      </c>
      <c r="N31" s="78">
        <v>449011.02</v>
      </c>
      <c r="O31" s="78">
        <v>103.72</v>
      </c>
      <c r="P31" s="78">
        <v>465.71422994400001</v>
      </c>
      <c r="Q31" s="79">
        <v>3.7000000000000002E-3</v>
      </c>
      <c r="R31" s="79">
        <v>5.0000000000000001E-4</v>
      </c>
    </row>
    <row r="32" spans="2:18">
      <c r="B32" s="90" t="s">
        <v>3513</v>
      </c>
      <c r="C32" t="s">
        <v>2900</v>
      </c>
      <c r="D32" t="s">
        <v>2921</v>
      </c>
      <c r="E32"/>
      <c r="F32" t="s">
        <v>217</v>
      </c>
      <c r="G32" t="s">
        <v>3253</v>
      </c>
      <c r="H32" t="s">
        <v>218</v>
      </c>
      <c r="I32" s="78">
        <v>22.93</v>
      </c>
      <c r="J32" t="s">
        <v>112</v>
      </c>
      <c r="K32" t="s">
        <v>102</v>
      </c>
      <c r="L32" s="79">
        <v>1.29E-2</v>
      </c>
      <c r="M32" s="79">
        <v>5.1999999999999998E-3</v>
      </c>
      <c r="N32" s="78">
        <v>321852.03999999998</v>
      </c>
      <c r="O32" s="78">
        <v>107.7</v>
      </c>
      <c r="P32" s="78">
        <v>346.63464707999998</v>
      </c>
      <c r="Q32" s="79">
        <v>2.7000000000000001E-3</v>
      </c>
      <c r="R32" s="79">
        <v>4.0000000000000002E-4</v>
      </c>
    </row>
    <row r="33" spans="2:18">
      <c r="B33" s="90" t="s">
        <v>3513</v>
      </c>
      <c r="C33" t="s">
        <v>2900</v>
      </c>
      <c r="D33" t="s">
        <v>2922</v>
      </c>
      <c r="E33"/>
      <c r="F33" t="s">
        <v>217</v>
      </c>
      <c r="G33" t="s">
        <v>3253</v>
      </c>
      <c r="H33" t="s">
        <v>218</v>
      </c>
      <c r="I33" s="78">
        <v>22.93</v>
      </c>
      <c r="J33" t="s">
        <v>112</v>
      </c>
      <c r="K33" t="s">
        <v>102</v>
      </c>
      <c r="L33" s="79">
        <v>1.6400000000000001E-2</v>
      </c>
      <c r="M33" s="79">
        <v>5.0000000000000001E-3</v>
      </c>
      <c r="N33" s="78">
        <v>127295.47</v>
      </c>
      <c r="O33" s="78">
        <v>109.23</v>
      </c>
      <c r="P33" s="78">
        <v>139.044841881</v>
      </c>
      <c r="Q33" s="79">
        <v>1.1000000000000001E-3</v>
      </c>
      <c r="R33" s="79">
        <v>1E-4</v>
      </c>
    </row>
    <row r="34" spans="2:18">
      <c r="B34" s="90" t="s">
        <v>3513</v>
      </c>
      <c r="C34" t="s">
        <v>2900</v>
      </c>
      <c r="D34" t="s">
        <v>2923</v>
      </c>
      <c r="E34"/>
      <c r="F34" t="s">
        <v>217</v>
      </c>
      <c r="G34" t="s">
        <v>3249</v>
      </c>
      <c r="H34" t="s">
        <v>218</v>
      </c>
      <c r="I34" s="78">
        <v>21.26</v>
      </c>
      <c r="J34" t="s">
        <v>127</v>
      </c>
      <c r="K34" t="s">
        <v>102</v>
      </c>
      <c r="L34" s="79">
        <v>5.5399999999999998E-2</v>
      </c>
      <c r="M34" s="79">
        <v>6.5100000000000005E-2</v>
      </c>
      <c r="N34" s="78">
        <v>71097.89</v>
      </c>
      <c r="O34" s="78">
        <v>110.23</v>
      </c>
      <c r="P34" s="78">
        <v>78.371204147</v>
      </c>
      <c r="Q34" s="79">
        <v>5.9999999999999995E-4</v>
      </c>
      <c r="R34" s="79">
        <v>1E-4</v>
      </c>
    </row>
    <row r="35" spans="2:18">
      <c r="B35" s="90" t="s">
        <v>3513</v>
      </c>
      <c r="C35" t="s">
        <v>2900</v>
      </c>
      <c r="D35" t="s">
        <v>2924</v>
      </c>
      <c r="E35"/>
      <c r="F35" t="s">
        <v>217</v>
      </c>
      <c r="G35" t="s">
        <v>3249</v>
      </c>
      <c r="H35" t="s">
        <v>218</v>
      </c>
      <c r="I35" s="78">
        <v>23.68</v>
      </c>
      <c r="J35" t="s">
        <v>127</v>
      </c>
      <c r="K35" t="s">
        <v>102</v>
      </c>
      <c r="L35" s="79">
        <v>2.7099999999999999E-2</v>
      </c>
      <c r="M35" s="79">
        <v>7.0099999999999996E-2</v>
      </c>
      <c r="N35" s="78">
        <v>696374.14</v>
      </c>
      <c r="O35" s="78">
        <v>101.61</v>
      </c>
      <c r="P35" s="78">
        <v>707.58576365399995</v>
      </c>
      <c r="Q35" s="79">
        <v>5.5999999999999999E-3</v>
      </c>
      <c r="R35" s="79">
        <v>6.9999999999999999E-4</v>
      </c>
    </row>
    <row r="36" spans="2:18">
      <c r="B36" s="80" t="s">
        <v>2925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2926</v>
      </c>
      <c r="I38" s="82">
        <v>5.29</v>
      </c>
      <c r="M38" s="81">
        <v>3.4500000000000003E-2</v>
      </c>
      <c r="N38" s="82">
        <v>52905429.119999997</v>
      </c>
      <c r="P38" s="82">
        <v>59220.668688777587</v>
      </c>
      <c r="Q38" s="81">
        <v>0.46889999999999998</v>
      </c>
      <c r="R38" s="81">
        <v>6.2600000000000003E-2</v>
      </c>
    </row>
    <row r="39" spans="2:18">
      <c r="B39" t="s">
        <v>2927</v>
      </c>
      <c r="C39" t="s">
        <v>2900</v>
      </c>
      <c r="D39" t="s">
        <v>2933</v>
      </c>
      <c r="E39"/>
      <c r="F39" t="s">
        <v>441</v>
      </c>
      <c r="G39" t="s">
        <v>2934</v>
      </c>
      <c r="H39" t="s">
        <v>211</v>
      </c>
      <c r="I39" s="78">
        <v>6.86</v>
      </c>
      <c r="J39" t="s">
        <v>770</v>
      </c>
      <c r="K39" t="s">
        <v>102</v>
      </c>
      <c r="L39" s="79">
        <v>2.6599999999999999E-2</v>
      </c>
      <c r="M39" s="79">
        <v>2.4E-2</v>
      </c>
      <c r="N39" s="78">
        <v>382893.01</v>
      </c>
      <c r="O39" s="78">
        <v>100.58</v>
      </c>
      <c r="P39" s="78">
        <v>385.11378945799999</v>
      </c>
      <c r="Q39" s="79">
        <v>3.0000000000000001E-3</v>
      </c>
      <c r="R39" s="79">
        <v>4.0000000000000002E-4</v>
      </c>
    </row>
    <row r="40" spans="2:18">
      <c r="B40" t="s">
        <v>3337</v>
      </c>
      <c r="C40" t="s">
        <v>2900</v>
      </c>
      <c r="D40" t="s">
        <v>2928</v>
      </c>
      <c r="E40"/>
      <c r="F40" t="s">
        <v>441</v>
      </c>
      <c r="G40" t="s">
        <v>2414</v>
      </c>
      <c r="H40" t="s">
        <v>211</v>
      </c>
      <c r="I40" s="78">
        <v>6.91</v>
      </c>
      <c r="J40" t="s">
        <v>770</v>
      </c>
      <c r="K40" t="s">
        <v>102</v>
      </c>
      <c r="L40" s="79">
        <v>3.1899999999999998E-2</v>
      </c>
      <c r="M40" s="79">
        <v>1.7500000000000002E-2</v>
      </c>
      <c r="N40" s="78">
        <v>254623.84</v>
      </c>
      <c r="O40" s="78">
        <v>110.22</v>
      </c>
      <c r="P40" s="78">
        <v>280.64639644800002</v>
      </c>
      <c r="Q40" s="79">
        <v>2.2000000000000001E-3</v>
      </c>
      <c r="R40" s="79">
        <v>2.9999999999999997E-4</v>
      </c>
    </row>
    <row r="41" spans="2:18">
      <c r="B41" t="s">
        <v>3337</v>
      </c>
      <c r="C41" t="s">
        <v>2900</v>
      </c>
      <c r="D41" t="s">
        <v>2929</v>
      </c>
      <c r="E41"/>
      <c r="F41" t="s">
        <v>441</v>
      </c>
      <c r="G41" t="s">
        <v>2414</v>
      </c>
      <c r="H41" t="s">
        <v>211</v>
      </c>
      <c r="I41" s="78">
        <v>6.91</v>
      </c>
      <c r="J41" t="s">
        <v>770</v>
      </c>
      <c r="K41" t="s">
        <v>102</v>
      </c>
      <c r="L41" s="79">
        <v>3.1899999999999998E-2</v>
      </c>
      <c r="M41" s="79">
        <v>1.7500000000000002E-2</v>
      </c>
      <c r="N41" s="78">
        <v>36374.839999999997</v>
      </c>
      <c r="O41" s="78">
        <v>105.94</v>
      </c>
      <c r="P41" s="78">
        <v>38.535505495999999</v>
      </c>
      <c r="Q41" s="79">
        <v>2.9999999999999997E-4</v>
      </c>
      <c r="R41" s="79">
        <v>0</v>
      </c>
    </row>
    <row r="42" spans="2:18">
      <c r="B42" t="s">
        <v>3337</v>
      </c>
      <c r="C42" t="s">
        <v>2900</v>
      </c>
      <c r="D42" t="s">
        <v>2930</v>
      </c>
      <c r="E42"/>
      <c r="F42" t="s">
        <v>441</v>
      </c>
      <c r="G42" t="s">
        <v>2414</v>
      </c>
      <c r="H42" t="s">
        <v>211</v>
      </c>
      <c r="I42" s="78">
        <v>6.83</v>
      </c>
      <c r="J42" t="s">
        <v>770</v>
      </c>
      <c r="K42" t="s">
        <v>102</v>
      </c>
      <c r="L42" s="79">
        <v>3.1699999999999999E-2</v>
      </c>
      <c r="M42" s="79">
        <v>2.24E-2</v>
      </c>
      <c r="N42" s="78">
        <v>181874.15</v>
      </c>
      <c r="O42" s="78">
        <v>115.57</v>
      </c>
      <c r="P42" s="78">
        <v>210.19195515499999</v>
      </c>
      <c r="Q42" s="79">
        <v>1.6999999999999999E-3</v>
      </c>
      <c r="R42" s="79">
        <v>2.0000000000000001E-4</v>
      </c>
    </row>
    <row r="43" spans="2:18">
      <c r="B43" t="s">
        <v>3337</v>
      </c>
      <c r="C43" t="s">
        <v>2900</v>
      </c>
      <c r="D43" t="s">
        <v>2931</v>
      </c>
      <c r="E43"/>
      <c r="F43" t="s">
        <v>441</v>
      </c>
      <c r="G43" t="s">
        <v>2414</v>
      </c>
      <c r="H43" t="s">
        <v>211</v>
      </c>
      <c r="I43" s="78">
        <v>6.84</v>
      </c>
      <c r="J43" t="s">
        <v>770</v>
      </c>
      <c r="K43" t="s">
        <v>102</v>
      </c>
      <c r="L43" s="79">
        <v>3.1699999999999999E-2</v>
      </c>
      <c r="M43" s="79">
        <v>2.1600000000000001E-2</v>
      </c>
      <c r="N43" s="78">
        <v>254623.84</v>
      </c>
      <c r="O43" s="78">
        <v>115.65</v>
      </c>
      <c r="P43" s="78">
        <v>294.47247096000001</v>
      </c>
      <c r="Q43" s="79">
        <v>2.3E-3</v>
      </c>
      <c r="R43" s="79">
        <v>2.9999999999999997E-4</v>
      </c>
    </row>
    <row r="44" spans="2:18">
      <c r="B44" t="s">
        <v>3337</v>
      </c>
      <c r="C44" t="s">
        <v>2900</v>
      </c>
      <c r="D44" t="s">
        <v>2932</v>
      </c>
      <c r="E44"/>
      <c r="F44" t="s">
        <v>441</v>
      </c>
      <c r="G44" t="s">
        <v>2414</v>
      </c>
      <c r="H44" t="s">
        <v>211</v>
      </c>
      <c r="I44" s="78">
        <v>6.92</v>
      </c>
      <c r="J44" t="s">
        <v>770</v>
      </c>
      <c r="K44" t="s">
        <v>102</v>
      </c>
      <c r="L44" s="79">
        <v>3.15E-2</v>
      </c>
      <c r="M44" s="79">
        <v>1.7299999999999999E-2</v>
      </c>
      <c r="N44" s="78">
        <v>181874.15</v>
      </c>
      <c r="O44" s="78">
        <v>99.7</v>
      </c>
      <c r="P44" s="78">
        <v>181.32852754999999</v>
      </c>
      <c r="Q44" s="79">
        <v>1.4E-3</v>
      </c>
      <c r="R44" s="79">
        <v>2.0000000000000001E-4</v>
      </c>
    </row>
    <row r="45" spans="2:18">
      <c r="B45" t="s">
        <v>2935</v>
      </c>
      <c r="C45" t="s">
        <v>2900</v>
      </c>
      <c r="D45" t="s">
        <v>2936</v>
      </c>
      <c r="E45"/>
      <c r="F45" t="s">
        <v>566</v>
      </c>
      <c r="G45" t="s">
        <v>3489</v>
      </c>
      <c r="H45" t="s">
        <v>150</v>
      </c>
      <c r="I45" s="78">
        <v>3.51</v>
      </c>
      <c r="J45" t="s">
        <v>112</v>
      </c>
      <c r="K45" t="s">
        <v>102</v>
      </c>
      <c r="L45" s="79">
        <v>7.0499999999999993E-2</v>
      </c>
      <c r="M45" s="79">
        <v>5.5999999999999999E-3</v>
      </c>
      <c r="N45" s="78">
        <v>435100.39</v>
      </c>
      <c r="O45" s="78">
        <v>141.43</v>
      </c>
      <c r="P45" s="78">
        <v>615.36248157700004</v>
      </c>
      <c r="Q45" s="79">
        <v>4.8999999999999998E-3</v>
      </c>
      <c r="R45" s="79">
        <v>6.9999999999999999E-4</v>
      </c>
    </row>
    <row r="46" spans="2:18">
      <c r="B46" t="s">
        <v>2935</v>
      </c>
      <c r="C46" t="s">
        <v>2900</v>
      </c>
      <c r="D46" t="s">
        <v>2937</v>
      </c>
      <c r="E46"/>
      <c r="F46" t="s">
        <v>2938</v>
      </c>
      <c r="G46" t="s">
        <v>3082</v>
      </c>
      <c r="H46" t="s">
        <v>223</v>
      </c>
      <c r="I46" s="78">
        <v>3.65</v>
      </c>
      <c r="J46" t="s">
        <v>112</v>
      </c>
      <c r="K46" t="s">
        <v>106</v>
      </c>
      <c r="L46" s="79">
        <v>9.8500000000000004E-2</v>
      </c>
      <c r="M46" s="79">
        <v>2.3199999999999998E-2</v>
      </c>
      <c r="N46" s="78">
        <v>336453.75</v>
      </c>
      <c r="O46" s="78">
        <v>132.09000000000043</v>
      </c>
      <c r="P46" s="78">
        <v>1584.3635686068801</v>
      </c>
      <c r="Q46" s="79">
        <v>1.2500000000000001E-2</v>
      </c>
      <c r="R46" s="79">
        <v>1.6999999999999999E-3</v>
      </c>
    </row>
    <row r="47" spans="2:18">
      <c r="B47" t="s">
        <v>2939</v>
      </c>
      <c r="C47" t="s">
        <v>2900</v>
      </c>
      <c r="D47" t="s">
        <v>2940</v>
      </c>
      <c r="E47"/>
      <c r="F47" t="s">
        <v>2941</v>
      </c>
      <c r="G47" t="s">
        <v>3490</v>
      </c>
      <c r="H47" t="s">
        <v>2903</v>
      </c>
      <c r="I47" s="78">
        <v>4.74</v>
      </c>
      <c r="J47" t="s">
        <v>451</v>
      </c>
      <c r="K47" t="s">
        <v>102</v>
      </c>
      <c r="L47" s="79">
        <v>4.4999999999999998E-2</v>
      </c>
      <c r="M47" s="79">
        <v>9.9000000000000008E-3</v>
      </c>
      <c r="N47" s="78">
        <v>1938678.06</v>
      </c>
      <c r="O47" s="78">
        <v>122.42</v>
      </c>
      <c r="P47" s="78">
        <v>2373.3296810520001</v>
      </c>
      <c r="Q47" s="79">
        <v>1.8800000000000001E-2</v>
      </c>
      <c r="R47" s="79">
        <v>2.5000000000000001E-3</v>
      </c>
    </row>
    <row r="48" spans="2:18">
      <c r="B48" t="s">
        <v>2939</v>
      </c>
      <c r="C48" t="s">
        <v>2900</v>
      </c>
      <c r="D48" t="s">
        <v>2942</v>
      </c>
      <c r="E48"/>
      <c r="F48" t="s">
        <v>2941</v>
      </c>
      <c r="G48" t="s">
        <v>2414</v>
      </c>
      <c r="H48" t="s">
        <v>2903</v>
      </c>
      <c r="I48" s="78">
        <v>4.6900000000000004</v>
      </c>
      <c r="J48" t="s">
        <v>451</v>
      </c>
      <c r="K48" t="s">
        <v>102</v>
      </c>
      <c r="L48" s="79">
        <v>4.2000000000000003E-2</v>
      </c>
      <c r="M48" s="79">
        <v>1.38E-2</v>
      </c>
      <c r="N48" s="78">
        <v>159745.56</v>
      </c>
      <c r="O48" s="78">
        <v>108.32</v>
      </c>
      <c r="P48" s="78">
        <v>173.036390592</v>
      </c>
      <c r="Q48" s="79">
        <v>1.4E-3</v>
      </c>
      <c r="R48" s="79">
        <v>2.0000000000000001E-4</v>
      </c>
    </row>
    <row r="49" spans="2:18">
      <c r="B49" t="s">
        <v>2943</v>
      </c>
      <c r="C49" t="s">
        <v>2900</v>
      </c>
      <c r="D49" t="s">
        <v>2944</v>
      </c>
      <c r="E49"/>
      <c r="F49" t="s">
        <v>2941</v>
      </c>
      <c r="G49" t="s">
        <v>2945</v>
      </c>
      <c r="H49" t="s">
        <v>2903</v>
      </c>
      <c r="I49" s="78">
        <v>0.76</v>
      </c>
      <c r="J49" t="s">
        <v>127</v>
      </c>
      <c r="K49" t="s">
        <v>102</v>
      </c>
      <c r="L49" s="79">
        <v>2.3E-2</v>
      </c>
      <c r="M49" s="79">
        <v>2.5700000000000001E-2</v>
      </c>
      <c r="N49" s="78">
        <v>846081</v>
      </c>
      <c r="O49" s="78">
        <v>100.33</v>
      </c>
      <c r="P49" s="78">
        <v>848.8730673</v>
      </c>
      <c r="Q49" s="79">
        <v>6.7000000000000002E-3</v>
      </c>
      <c r="R49" s="79">
        <v>8.9999999999999998E-4</v>
      </c>
    </row>
    <row r="50" spans="2:18">
      <c r="B50" s="84" t="s">
        <v>3491</v>
      </c>
      <c r="C50" t="s">
        <v>2900</v>
      </c>
      <c r="D50" t="s">
        <v>2946</v>
      </c>
      <c r="E50"/>
      <c r="F50" t="s">
        <v>2947</v>
      </c>
      <c r="G50" t="s">
        <v>353</v>
      </c>
      <c r="H50" t="s">
        <v>2903</v>
      </c>
      <c r="I50" s="78">
        <v>5.64</v>
      </c>
      <c r="J50" t="s">
        <v>451</v>
      </c>
      <c r="K50" t="s">
        <v>102</v>
      </c>
      <c r="L50" s="79">
        <v>2.69E-2</v>
      </c>
      <c r="M50" s="79">
        <v>4.9200000000000001E-2</v>
      </c>
      <c r="N50" s="78">
        <v>147387.62</v>
      </c>
      <c r="O50" s="78">
        <v>99.7</v>
      </c>
      <c r="P50" s="78">
        <v>146.94545714</v>
      </c>
      <c r="Q50" s="79">
        <v>1.1999999999999999E-3</v>
      </c>
      <c r="R50" s="79">
        <v>2.0000000000000001E-4</v>
      </c>
    </row>
    <row r="51" spans="2:18">
      <c r="B51" t="s">
        <v>2935</v>
      </c>
      <c r="C51" t="s">
        <v>2900</v>
      </c>
      <c r="D51" t="s">
        <v>2948</v>
      </c>
      <c r="E51"/>
      <c r="F51" t="s">
        <v>600</v>
      </c>
      <c r="G51" t="s">
        <v>3492</v>
      </c>
      <c r="H51" t="s">
        <v>211</v>
      </c>
      <c r="I51" s="78">
        <v>3.6</v>
      </c>
      <c r="J51" t="s">
        <v>112</v>
      </c>
      <c r="K51" t="s">
        <v>102</v>
      </c>
      <c r="L51" s="79">
        <v>3.85E-2</v>
      </c>
      <c r="M51" s="79">
        <v>2.9999999999999997E-4</v>
      </c>
      <c r="N51" s="78">
        <v>395818.33</v>
      </c>
      <c r="O51" s="78">
        <v>138.13999999999999</v>
      </c>
      <c r="P51" s="78">
        <v>546.78344106199995</v>
      </c>
      <c r="Q51" s="79">
        <v>4.3E-3</v>
      </c>
      <c r="R51" s="79">
        <v>5.9999999999999995E-4</v>
      </c>
    </row>
    <row r="52" spans="2:18">
      <c r="B52" t="s">
        <v>2949</v>
      </c>
      <c r="C52" t="s">
        <v>2900</v>
      </c>
      <c r="D52" t="s">
        <v>2954</v>
      </c>
      <c r="E52"/>
      <c r="F52" t="s">
        <v>600</v>
      </c>
      <c r="G52" t="s">
        <v>353</v>
      </c>
      <c r="H52" t="s">
        <v>211</v>
      </c>
      <c r="I52" s="78">
        <v>10.7</v>
      </c>
      <c r="J52" t="s">
        <v>523</v>
      </c>
      <c r="K52" t="s">
        <v>102</v>
      </c>
      <c r="L52" s="79">
        <v>2.9999999999999997E-4</v>
      </c>
      <c r="M52" s="79">
        <v>-6.0000000000000001E-3</v>
      </c>
      <c r="N52" s="78">
        <v>86102.28</v>
      </c>
      <c r="O52" s="78">
        <v>94.27</v>
      </c>
      <c r="P52" s="78">
        <v>81.168619355999994</v>
      </c>
      <c r="Q52" s="79">
        <v>5.9999999999999995E-4</v>
      </c>
      <c r="R52" s="79">
        <v>1E-4</v>
      </c>
    </row>
    <row r="53" spans="2:18">
      <c r="B53" t="s">
        <v>2949</v>
      </c>
      <c r="C53" t="s">
        <v>2900</v>
      </c>
      <c r="D53" t="s">
        <v>2955</v>
      </c>
      <c r="E53"/>
      <c r="F53" t="s">
        <v>600</v>
      </c>
      <c r="G53" t="s">
        <v>353</v>
      </c>
      <c r="H53" t="s">
        <v>211</v>
      </c>
      <c r="I53" s="78">
        <v>7.89</v>
      </c>
      <c r="J53" t="s">
        <v>523</v>
      </c>
      <c r="K53" t="s">
        <v>102</v>
      </c>
      <c r="L53" s="79">
        <v>3.2000000000000001E-2</v>
      </c>
      <c r="M53" s="79">
        <v>4.1300000000000003E-2</v>
      </c>
      <c r="N53" s="78">
        <v>80018.45</v>
      </c>
      <c r="O53" s="78">
        <v>88.82</v>
      </c>
      <c r="P53" s="78">
        <v>71.072387289999995</v>
      </c>
      <c r="Q53" s="79">
        <v>5.9999999999999995E-4</v>
      </c>
      <c r="R53" s="79">
        <v>1E-4</v>
      </c>
    </row>
    <row r="54" spans="2:18">
      <c r="B54" t="s">
        <v>2949</v>
      </c>
      <c r="C54" t="s">
        <v>2900</v>
      </c>
      <c r="D54" t="s">
        <v>2956</v>
      </c>
      <c r="E54"/>
      <c r="F54" t="s">
        <v>600</v>
      </c>
      <c r="G54" t="s">
        <v>353</v>
      </c>
      <c r="H54" t="s">
        <v>211</v>
      </c>
      <c r="I54" s="78">
        <v>1.51</v>
      </c>
      <c r="J54" t="s">
        <v>523</v>
      </c>
      <c r="K54" t="s">
        <v>102</v>
      </c>
      <c r="L54" s="79">
        <v>2.6800000000000001E-2</v>
      </c>
      <c r="M54" s="79">
        <v>9.7000000000000003E-3</v>
      </c>
      <c r="N54" s="78">
        <v>5704.29</v>
      </c>
      <c r="O54" s="78">
        <v>85.44</v>
      </c>
      <c r="P54" s="78">
        <v>4.8737453759999996</v>
      </c>
      <c r="Q54" s="79">
        <v>0</v>
      </c>
      <c r="R54" s="79">
        <v>0</v>
      </c>
    </row>
    <row r="55" spans="2:18">
      <c r="B55" t="s">
        <v>2949</v>
      </c>
      <c r="C55" t="s">
        <v>2900</v>
      </c>
      <c r="D55" t="s">
        <v>2957</v>
      </c>
      <c r="E55"/>
      <c r="F55" t="s">
        <v>600</v>
      </c>
      <c r="G55" t="s">
        <v>353</v>
      </c>
      <c r="H55" t="s">
        <v>211</v>
      </c>
      <c r="I55" s="78">
        <v>7.57</v>
      </c>
      <c r="J55" t="s">
        <v>523</v>
      </c>
      <c r="K55" t="s">
        <v>102</v>
      </c>
      <c r="L55" s="79">
        <v>2.7300000000000001E-2</v>
      </c>
      <c r="M55" s="79">
        <v>5.45E-2</v>
      </c>
      <c r="N55" s="78">
        <v>84266.75</v>
      </c>
      <c r="O55" s="78">
        <v>82.56</v>
      </c>
      <c r="P55" s="78">
        <v>69.570628799999994</v>
      </c>
      <c r="Q55" s="79">
        <v>5.9999999999999995E-4</v>
      </c>
      <c r="R55" s="79">
        <v>1E-4</v>
      </c>
    </row>
    <row r="56" spans="2:18">
      <c r="B56" t="s">
        <v>2949</v>
      </c>
      <c r="C56" t="s">
        <v>2900</v>
      </c>
      <c r="D56" t="s">
        <v>2959</v>
      </c>
      <c r="E56"/>
      <c r="F56" t="s">
        <v>600</v>
      </c>
      <c r="G56" t="s">
        <v>353</v>
      </c>
      <c r="H56" t="s">
        <v>211</v>
      </c>
      <c r="I56" s="78">
        <v>7.63</v>
      </c>
      <c r="J56" t="s">
        <v>523</v>
      </c>
      <c r="K56" t="s">
        <v>102</v>
      </c>
      <c r="L56" s="79">
        <v>2.6800000000000001E-2</v>
      </c>
      <c r="M56" s="79">
        <v>5.6599999999999998E-2</v>
      </c>
      <c r="N56" s="78">
        <v>87492.93</v>
      </c>
      <c r="O56" s="78">
        <v>79.67</v>
      </c>
      <c r="P56" s="78">
        <v>69.705617330999999</v>
      </c>
      <c r="Q56" s="79">
        <v>5.9999999999999995E-4</v>
      </c>
      <c r="R56" s="79">
        <v>1E-4</v>
      </c>
    </row>
    <row r="57" spans="2:18">
      <c r="B57" t="s">
        <v>2949</v>
      </c>
      <c r="C57" t="s">
        <v>2900</v>
      </c>
      <c r="D57" t="s">
        <v>2961</v>
      </c>
      <c r="E57"/>
      <c r="F57" t="s">
        <v>600</v>
      </c>
      <c r="G57" t="s">
        <v>2329</v>
      </c>
      <c r="H57" t="s">
        <v>211</v>
      </c>
      <c r="I57" s="78">
        <v>0.01</v>
      </c>
      <c r="J57" t="s">
        <v>523</v>
      </c>
      <c r="K57" t="s">
        <v>102</v>
      </c>
      <c r="L57" s="79">
        <v>3.2500000000000001E-2</v>
      </c>
      <c r="M57" s="79">
        <v>3.2500000000000001E-2</v>
      </c>
      <c r="N57" s="78">
        <v>52143.15</v>
      </c>
      <c r="O57" s="78">
        <v>100</v>
      </c>
      <c r="P57" s="78">
        <v>52.143149999999999</v>
      </c>
      <c r="Q57" s="79">
        <v>4.0000000000000002E-4</v>
      </c>
      <c r="R57" s="79">
        <v>1E-4</v>
      </c>
    </row>
    <row r="58" spans="2:18">
      <c r="B58" t="s">
        <v>3335</v>
      </c>
      <c r="C58" t="s">
        <v>2900</v>
      </c>
      <c r="D58" t="s">
        <v>2950</v>
      </c>
      <c r="E58"/>
      <c r="F58" t="s">
        <v>600</v>
      </c>
      <c r="G58" t="s">
        <v>353</v>
      </c>
      <c r="H58" t="s">
        <v>211</v>
      </c>
      <c r="I58" s="78">
        <v>7.16</v>
      </c>
      <c r="J58" t="s">
        <v>523</v>
      </c>
      <c r="K58" t="s">
        <v>102</v>
      </c>
      <c r="L58" s="79">
        <v>3.5200000000000002E-2</v>
      </c>
      <c r="M58" s="79">
        <v>5.0599999999999999E-2</v>
      </c>
      <c r="N58" s="78">
        <v>216304.64000000001</v>
      </c>
      <c r="O58" s="78">
        <v>93.01</v>
      </c>
      <c r="P58" s="78">
        <v>201.184945664</v>
      </c>
      <c r="Q58" s="79">
        <v>1.6000000000000001E-3</v>
      </c>
      <c r="R58" s="79">
        <v>2.0000000000000001E-4</v>
      </c>
    </row>
    <row r="59" spans="2:18">
      <c r="B59" t="s">
        <v>3335</v>
      </c>
      <c r="C59" t="s">
        <v>2900</v>
      </c>
      <c r="D59" t="s">
        <v>2951</v>
      </c>
      <c r="E59"/>
      <c r="F59" t="s">
        <v>600</v>
      </c>
      <c r="G59" t="s">
        <v>353</v>
      </c>
      <c r="H59" t="s">
        <v>211</v>
      </c>
      <c r="I59" s="78">
        <v>7.51</v>
      </c>
      <c r="J59" t="s">
        <v>523</v>
      </c>
      <c r="K59" t="s">
        <v>102</v>
      </c>
      <c r="L59" s="79">
        <v>3.6200000000000003E-2</v>
      </c>
      <c r="M59" s="79">
        <v>3.6900000000000002E-2</v>
      </c>
      <c r="N59" s="78">
        <v>45251.16</v>
      </c>
      <c r="O59" s="78">
        <v>92.6</v>
      </c>
      <c r="P59" s="78">
        <v>41.90257416</v>
      </c>
      <c r="Q59" s="79">
        <v>2.9999999999999997E-4</v>
      </c>
      <c r="R59" s="79">
        <v>0</v>
      </c>
    </row>
    <row r="60" spans="2:18">
      <c r="B60" t="s">
        <v>3335</v>
      </c>
      <c r="C60" t="s">
        <v>2900</v>
      </c>
      <c r="D60" t="s">
        <v>2952</v>
      </c>
      <c r="E60"/>
      <c r="F60" t="s">
        <v>600</v>
      </c>
      <c r="G60" t="s">
        <v>353</v>
      </c>
      <c r="H60" t="s">
        <v>211</v>
      </c>
      <c r="I60" s="78">
        <v>9.3800000000000008</v>
      </c>
      <c r="J60" t="s">
        <v>523</v>
      </c>
      <c r="K60" t="s">
        <v>102</v>
      </c>
      <c r="L60" s="79">
        <v>4.0000000000000002E-4</v>
      </c>
      <c r="M60" s="79">
        <v>1.35E-2</v>
      </c>
      <c r="N60" s="78">
        <v>45279.199999999997</v>
      </c>
      <c r="O60" s="78">
        <v>97.21</v>
      </c>
      <c r="P60" s="78">
        <v>44.015910320000003</v>
      </c>
      <c r="Q60" s="79">
        <v>2.9999999999999997E-4</v>
      </c>
      <c r="R60" s="79">
        <v>0</v>
      </c>
    </row>
    <row r="61" spans="2:18">
      <c r="B61" t="s">
        <v>3335</v>
      </c>
      <c r="C61" t="s">
        <v>2900</v>
      </c>
      <c r="D61" t="s">
        <v>2953</v>
      </c>
      <c r="E61"/>
      <c r="F61" t="s">
        <v>600</v>
      </c>
      <c r="G61" t="s">
        <v>353</v>
      </c>
      <c r="H61" t="s">
        <v>211</v>
      </c>
      <c r="I61" s="78">
        <v>7.54</v>
      </c>
      <c r="J61" t="s">
        <v>523</v>
      </c>
      <c r="K61" t="s">
        <v>102</v>
      </c>
      <c r="L61" s="79">
        <v>3.7499999999999999E-2</v>
      </c>
      <c r="M61" s="79">
        <v>3.7400000000000003E-2</v>
      </c>
      <c r="N61" s="78">
        <v>85128.88</v>
      </c>
      <c r="O61" s="78">
        <v>98.1</v>
      </c>
      <c r="P61" s="78">
        <v>83.511431279999996</v>
      </c>
      <c r="Q61" s="79">
        <v>6.9999999999999999E-4</v>
      </c>
      <c r="R61" s="79">
        <v>1E-4</v>
      </c>
    </row>
    <row r="62" spans="2:18">
      <c r="B62" t="s">
        <v>2962</v>
      </c>
      <c r="C62" t="s">
        <v>2900</v>
      </c>
      <c r="D62" t="s">
        <v>2963</v>
      </c>
      <c r="E62"/>
      <c r="F62" t="s">
        <v>629</v>
      </c>
      <c r="G62" t="s">
        <v>3490</v>
      </c>
      <c r="H62" t="s">
        <v>150</v>
      </c>
      <c r="I62" s="78">
        <v>6</v>
      </c>
      <c r="J62" t="s">
        <v>112</v>
      </c>
      <c r="K62" t="s">
        <v>102</v>
      </c>
      <c r="L62" s="79">
        <v>5.3499999999999999E-2</v>
      </c>
      <c r="M62" s="79">
        <v>2.8299999999999999E-2</v>
      </c>
      <c r="N62" s="78">
        <v>27979.27</v>
      </c>
      <c r="O62" s="78">
        <v>116.24</v>
      </c>
      <c r="P62" s="78">
        <v>32.523103448000001</v>
      </c>
      <c r="Q62" s="79">
        <v>2.9999999999999997E-4</v>
      </c>
      <c r="R62" s="79">
        <v>0</v>
      </c>
    </row>
    <row r="63" spans="2:18">
      <c r="B63" t="s">
        <v>2962</v>
      </c>
      <c r="C63" t="s">
        <v>2900</v>
      </c>
      <c r="D63" t="s">
        <v>2964</v>
      </c>
      <c r="E63"/>
      <c r="F63" t="s">
        <v>629</v>
      </c>
      <c r="G63" t="s">
        <v>3490</v>
      </c>
      <c r="H63" t="s">
        <v>150</v>
      </c>
      <c r="I63" s="78">
        <v>6</v>
      </c>
      <c r="J63" t="s">
        <v>112</v>
      </c>
      <c r="K63" t="s">
        <v>102</v>
      </c>
      <c r="L63" s="79">
        <v>5.3499999999999999E-2</v>
      </c>
      <c r="M63" s="79">
        <v>2.8299999999999999E-2</v>
      </c>
      <c r="N63" s="78">
        <v>35751.9</v>
      </c>
      <c r="O63" s="78">
        <v>116.24</v>
      </c>
      <c r="P63" s="78">
        <v>41.558008559999998</v>
      </c>
      <c r="Q63" s="79">
        <v>2.9999999999999997E-4</v>
      </c>
      <c r="R63" s="79">
        <v>0</v>
      </c>
    </row>
    <row r="64" spans="2:18">
      <c r="B64" t="s">
        <v>2962</v>
      </c>
      <c r="C64" t="s">
        <v>2900</v>
      </c>
      <c r="D64" t="s">
        <v>2965</v>
      </c>
      <c r="E64"/>
      <c r="F64" t="s">
        <v>629</v>
      </c>
      <c r="G64" t="s">
        <v>3490</v>
      </c>
      <c r="H64" t="s">
        <v>150</v>
      </c>
      <c r="I64" s="78">
        <v>6.19</v>
      </c>
      <c r="J64" t="s">
        <v>112</v>
      </c>
      <c r="K64" t="s">
        <v>102</v>
      </c>
      <c r="L64" s="79">
        <v>5.3499999999999999E-2</v>
      </c>
      <c r="M64" s="79">
        <v>1.3299999999999999E-2</v>
      </c>
      <c r="N64" s="78">
        <v>237684.24</v>
      </c>
      <c r="O64" s="78">
        <v>129</v>
      </c>
      <c r="P64" s="78">
        <v>306.6126696</v>
      </c>
      <c r="Q64" s="79">
        <v>2.3999999999999998E-3</v>
      </c>
      <c r="R64" s="79">
        <v>2.9999999999999997E-4</v>
      </c>
    </row>
    <row r="65" spans="2:18">
      <c r="B65" t="s">
        <v>2962</v>
      </c>
      <c r="C65" t="s">
        <v>2900</v>
      </c>
      <c r="D65" t="s">
        <v>2966</v>
      </c>
      <c r="E65"/>
      <c r="F65" t="s">
        <v>629</v>
      </c>
      <c r="G65" t="s">
        <v>3490</v>
      </c>
      <c r="H65" t="s">
        <v>150</v>
      </c>
      <c r="I65" s="78">
        <v>6</v>
      </c>
      <c r="J65" t="s">
        <v>112</v>
      </c>
      <c r="K65" t="s">
        <v>102</v>
      </c>
      <c r="L65" s="79">
        <v>5.3499999999999999E-2</v>
      </c>
      <c r="M65" s="79">
        <v>2.8299999999999999E-2</v>
      </c>
      <c r="N65" s="78">
        <v>41969.31</v>
      </c>
      <c r="O65" s="78">
        <v>116.24</v>
      </c>
      <c r="P65" s="78">
        <v>48.785125944000001</v>
      </c>
      <c r="Q65" s="79">
        <v>4.0000000000000002E-4</v>
      </c>
      <c r="R65" s="79">
        <v>1E-4</v>
      </c>
    </row>
    <row r="66" spans="2:18">
      <c r="B66" t="s">
        <v>2962</v>
      </c>
      <c r="C66" t="s">
        <v>2900</v>
      </c>
      <c r="D66" t="s">
        <v>2967</v>
      </c>
      <c r="E66"/>
      <c r="F66" t="s">
        <v>629</v>
      </c>
      <c r="G66" t="s">
        <v>3490</v>
      </c>
      <c r="H66" t="s">
        <v>150</v>
      </c>
      <c r="I66" s="78">
        <v>6.19</v>
      </c>
      <c r="J66" t="s">
        <v>112</v>
      </c>
      <c r="K66" t="s">
        <v>102</v>
      </c>
      <c r="L66" s="79">
        <v>5.3499999999999999E-2</v>
      </c>
      <c r="M66" s="79">
        <v>1.3299999999999999E-2</v>
      </c>
      <c r="N66" s="78">
        <v>171213.23</v>
      </c>
      <c r="O66" s="78">
        <v>129</v>
      </c>
      <c r="P66" s="78">
        <v>220.8650667</v>
      </c>
      <c r="Q66" s="79">
        <v>1.6999999999999999E-3</v>
      </c>
      <c r="R66" s="79">
        <v>2.0000000000000001E-4</v>
      </c>
    </row>
    <row r="67" spans="2:18">
      <c r="B67" t="s">
        <v>2962</v>
      </c>
      <c r="C67" t="s">
        <v>2900</v>
      </c>
      <c r="D67" t="s">
        <v>2968</v>
      </c>
      <c r="E67"/>
      <c r="F67" t="s">
        <v>629</v>
      </c>
      <c r="G67" t="s">
        <v>3490</v>
      </c>
      <c r="H67" t="s">
        <v>150</v>
      </c>
      <c r="I67" s="78">
        <v>6</v>
      </c>
      <c r="J67" t="s">
        <v>112</v>
      </c>
      <c r="K67" t="s">
        <v>102</v>
      </c>
      <c r="L67" s="79">
        <v>5.3499999999999999E-2</v>
      </c>
      <c r="M67" s="79">
        <v>2.8299999999999999E-2</v>
      </c>
      <c r="N67" s="78">
        <v>34188.85</v>
      </c>
      <c r="O67" s="78">
        <v>116.24</v>
      </c>
      <c r="P67" s="78">
        <v>39.741119240000003</v>
      </c>
      <c r="Q67" s="79">
        <v>2.9999999999999997E-4</v>
      </c>
      <c r="R67" s="79">
        <v>0</v>
      </c>
    </row>
    <row r="68" spans="2:18">
      <c r="B68" t="s">
        <v>2962</v>
      </c>
      <c r="C68" t="s">
        <v>2900</v>
      </c>
      <c r="D68" t="s">
        <v>2969</v>
      </c>
      <c r="E68"/>
      <c r="F68" t="s">
        <v>629</v>
      </c>
      <c r="G68" t="s">
        <v>3490</v>
      </c>
      <c r="H68" t="s">
        <v>150</v>
      </c>
      <c r="I68" s="78">
        <v>6.19</v>
      </c>
      <c r="J68" t="s">
        <v>112</v>
      </c>
      <c r="K68" t="s">
        <v>102</v>
      </c>
      <c r="L68" s="79">
        <v>5.3499999999999999E-2</v>
      </c>
      <c r="M68" s="79">
        <v>1.3299999999999999E-2</v>
      </c>
      <c r="N68" s="78">
        <v>205623.74</v>
      </c>
      <c r="O68" s="78">
        <v>129</v>
      </c>
      <c r="P68" s="78">
        <v>265.2546246</v>
      </c>
      <c r="Q68" s="79">
        <v>2.0999999999999999E-3</v>
      </c>
      <c r="R68" s="79">
        <v>2.9999999999999997E-4</v>
      </c>
    </row>
    <row r="69" spans="2:18">
      <c r="B69" t="s">
        <v>2962</v>
      </c>
      <c r="C69" t="s">
        <v>2900</v>
      </c>
      <c r="D69" t="s">
        <v>2970</v>
      </c>
      <c r="E69"/>
      <c r="F69" t="s">
        <v>629</v>
      </c>
      <c r="G69" t="s">
        <v>3490</v>
      </c>
      <c r="H69" t="s">
        <v>150</v>
      </c>
      <c r="I69" s="78">
        <v>6</v>
      </c>
      <c r="J69" t="s">
        <v>112</v>
      </c>
      <c r="K69" t="s">
        <v>102</v>
      </c>
      <c r="L69" s="79">
        <v>5.3499999999999999E-2</v>
      </c>
      <c r="M69" s="79">
        <v>2.8299999999999999E-2</v>
      </c>
      <c r="N69" s="78">
        <v>35751.89</v>
      </c>
      <c r="O69" s="78">
        <v>116.24</v>
      </c>
      <c r="P69" s="78">
        <v>41.557996936000002</v>
      </c>
      <c r="Q69" s="79">
        <v>2.9999999999999997E-4</v>
      </c>
      <c r="R69" s="79">
        <v>0</v>
      </c>
    </row>
    <row r="70" spans="2:18">
      <c r="B70" t="s">
        <v>2962</v>
      </c>
      <c r="C70" t="s">
        <v>2900</v>
      </c>
      <c r="D70" t="s">
        <v>2971</v>
      </c>
      <c r="E70"/>
      <c r="F70" t="s">
        <v>629</v>
      </c>
      <c r="G70" t="s">
        <v>3490</v>
      </c>
      <c r="H70" t="s">
        <v>150</v>
      </c>
      <c r="I70" s="78">
        <v>6.13</v>
      </c>
      <c r="J70" t="s">
        <v>112</v>
      </c>
      <c r="K70" t="s">
        <v>102</v>
      </c>
      <c r="L70" s="79">
        <v>5.3499999999999999E-2</v>
      </c>
      <c r="M70" s="79">
        <v>1.8100000000000002E-2</v>
      </c>
      <c r="N70" s="78">
        <v>188659.83</v>
      </c>
      <c r="O70" s="78">
        <v>129.13</v>
      </c>
      <c r="P70" s="78">
        <v>243.61643847900001</v>
      </c>
      <c r="Q70" s="79">
        <v>1.9E-3</v>
      </c>
      <c r="R70" s="79">
        <v>2.9999999999999997E-4</v>
      </c>
    </row>
    <row r="71" spans="2:18">
      <c r="B71" t="s">
        <v>2962</v>
      </c>
      <c r="C71" t="s">
        <v>2900</v>
      </c>
      <c r="D71" t="s">
        <v>2972</v>
      </c>
      <c r="E71"/>
      <c r="F71" t="s">
        <v>629</v>
      </c>
      <c r="G71" t="s">
        <v>3490</v>
      </c>
      <c r="H71" t="s">
        <v>150</v>
      </c>
      <c r="I71" s="78">
        <v>6.13</v>
      </c>
      <c r="J71" t="s">
        <v>112</v>
      </c>
      <c r="K71" t="s">
        <v>102</v>
      </c>
      <c r="L71" s="79">
        <v>5.3499999999999999E-2</v>
      </c>
      <c r="M71" s="79">
        <v>1.8100000000000002E-2</v>
      </c>
      <c r="N71" s="78">
        <v>177562.25</v>
      </c>
      <c r="O71" s="78">
        <v>129.13</v>
      </c>
      <c r="P71" s="78">
        <v>229.286133425</v>
      </c>
      <c r="Q71" s="79">
        <v>1.8E-3</v>
      </c>
      <c r="R71" s="79">
        <v>2.0000000000000001E-4</v>
      </c>
    </row>
    <row r="72" spans="2:18">
      <c r="B72" t="s">
        <v>2973</v>
      </c>
      <c r="C72" t="s">
        <v>2900</v>
      </c>
      <c r="D72" t="s">
        <v>2974</v>
      </c>
      <c r="E72"/>
      <c r="F72" t="s">
        <v>629</v>
      </c>
      <c r="G72" t="s">
        <v>3489</v>
      </c>
      <c r="H72" t="s">
        <v>150</v>
      </c>
      <c r="I72" s="78">
        <v>5.55</v>
      </c>
      <c r="J72" t="s">
        <v>1080</v>
      </c>
      <c r="K72" t="s">
        <v>102</v>
      </c>
      <c r="L72" s="79">
        <v>2.5600000000000001E-2</v>
      </c>
      <c r="M72" s="79">
        <v>2.01E-2</v>
      </c>
      <c r="N72" s="78">
        <v>4712265.82</v>
      </c>
      <c r="O72" s="78">
        <v>101.34</v>
      </c>
      <c r="P72" s="78">
        <v>4775.4101819879997</v>
      </c>
      <c r="Q72" s="79">
        <v>3.78E-2</v>
      </c>
      <c r="R72" s="79">
        <v>5.0000000000000001E-3</v>
      </c>
    </row>
    <row r="73" spans="2:18">
      <c r="B73" t="s">
        <v>2975</v>
      </c>
      <c r="C73" t="s">
        <v>2900</v>
      </c>
      <c r="D73" t="s">
        <v>2976</v>
      </c>
      <c r="E73"/>
      <c r="F73" t="s">
        <v>2947</v>
      </c>
      <c r="G73" t="s">
        <v>2477</v>
      </c>
      <c r="H73" t="s">
        <v>2903</v>
      </c>
      <c r="I73" s="78">
        <v>1.94</v>
      </c>
      <c r="J73" t="s">
        <v>127</v>
      </c>
      <c r="K73" t="s">
        <v>102</v>
      </c>
      <c r="L73" s="79">
        <v>3.6999999999999998E-2</v>
      </c>
      <c r="M73" s="79">
        <v>1.8100000000000002E-2</v>
      </c>
      <c r="N73" s="78">
        <v>1554658.95</v>
      </c>
      <c r="O73" s="78">
        <v>104.36</v>
      </c>
      <c r="P73" s="78">
        <v>1622.44208022</v>
      </c>
      <c r="Q73" s="79">
        <v>1.2800000000000001E-2</v>
      </c>
      <c r="R73" s="79">
        <v>1.6999999999999999E-3</v>
      </c>
    </row>
    <row r="74" spans="2:18">
      <c r="B74" t="s">
        <v>2975</v>
      </c>
      <c r="C74" t="s">
        <v>2900</v>
      </c>
      <c r="D74" t="s">
        <v>2977</v>
      </c>
      <c r="E74"/>
      <c r="F74" t="s">
        <v>2947</v>
      </c>
      <c r="G74" t="s">
        <v>3489</v>
      </c>
      <c r="H74" t="s">
        <v>2903</v>
      </c>
      <c r="I74" s="78">
        <v>2.39</v>
      </c>
      <c r="J74" t="s">
        <v>127</v>
      </c>
      <c r="K74" t="s">
        <v>102</v>
      </c>
      <c r="L74" s="79">
        <v>3.6999999999999998E-2</v>
      </c>
      <c r="M74" s="79">
        <v>2.0299999999999999E-2</v>
      </c>
      <c r="N74" s="78">
        <v>668898.27</v>
      </c>
      <c r="O74" s="78">
        <v>105.07</v>
      </c>
      <c r="P74" s="78">
        <v>702.81141228900003</v>
      </c>
      <c r="Q74" s="79">
        <v>5.5999999999999999E-3</v>
      </c>
      <c r="R74" s="79">
        <v>6.9999999999999999E-4</v>
      </c>
    </row>
    <row r="75" spans="2:18">
      <c r="B75" t="s">
        <v>2975</v>
      </c>
      <c r="C75" t="s">
        <v>2900</v>
      </c>
      <c r="D75" t="s">
        <v>2978</v>
      </c>
      <c r="E75"/>
      <c r="F75" t="s">
        <v>2947</v>
      </c>
      <c r="G75" t="s">
        <v>2979</v>
      </c>
      <c r="H75" t="s">
        <v>2903</v>
      </c>
      <c r="I75" s="78">
        <v>2.64</v>
      </c>
      <c r="J75" t="s">
        <v>127</v>
      </c>
      <c r="K75" t="s">
        <v>102</v>
      </c>
      <c r="L75" s="79">
        <v>3.8800000000000001E-2</v>
      </c>
      <c r="M75" s="79">
        <v>2.98E-2</v>
      </c>
      <c r="N75" s="78">
        <v>355840.25</v>
      </c>
      <c r="O75" s="78">
        <v>101.42</v>
      </c>
      <c r="P75" s="78">
        <v>360.89318155000001</v>
      </c>
      <c r="Q75" s="79">
        <v>2.8999999999999998E-3</v>
      </c>
      <c r="R75" s="79">
        <v>4.0000000000000002E-4</v>
      </c>
    </row>
    <row r="76" spans="2:18">
      <c r="B76" t="s">
        <v>2975</v>
      </c>
      <c r="C76" t="s">
        <v>2900</v>
      </c>
      <c r="D76" t="s">
        <v>2980</v>
      </c>
      <c r="E76"/>
      <c r="F76" t="s">
        <v>2947</v>
      </c>
      <c r="G76" t="s">
        <v>2979</v>
      </c>
      <c r="H76" t="s">
        <v>2903</v>
      </c>
      <c r="I76" s="78">
        <v>0.75</v>
      </c>
      <c r="J76" t="s">
        <v>127</v>
      </c>
      <c r="K76" t="s">
        <v>102</v>
      </c>
      <c r="L76" s="79">
        <v>2.3E-2</v>
      </c>
      <c r="M76" s="79">
        <v>9.7000000000000003E-3</v>
      </c>
      <c r="N76" s="78">
        <v>355840.25</v>
      </c>
      <c r="O76" s="78">
        <v>102.71</v>
      </c>
      <c r="P76" s="78">
        <v>365.48352077499999</v>
      </c>
      <c r="Q76" s="79">
        <v>2.8999999999999998E-3</v>
      </c>
      <c r="R76" s="79">
        <v>4.0000000000000002E-4</v>
      </c>
    </row>
    <row r="77" spans="2:18">
      <c r="B77" t="s">
        <v>2981</v>
      </c>
      <c r="C77" t="s">
        <v>2900</v>
      </c>
      <c r="D77" t="s">
        <v>2982</v>
      </c>
      <c r="E77"/>
      <c r="F77" t="s">
        <v>2947</v>
      </c>
      <c r="G77" t="s">
        <v>312</v>
      </c>
      <c r="H77" t="s">
        <v>2903</v>
      </c>
      <c r="I77" s="78">
        <v>6.56</v>
      </c>
      <c r="J77" t="s">
        <v>451</v>
      </c>
      <c r="K77" t="s">
        <v>102</v>
      </c>
      <c r="L77" s="79">
        <v>3.1E-2</v>
      </c>
      <c r="M77" s="79">
        <v>1E-4</v>
      </c>
      <c r="N77" s="78">
        <v>320816.82</v>
      </c>
      <c r="O77" s="78">
        <v>94.08</v>
      </c>
      <c r="P77" s="78">
        <v>301.824464256</v>
      </c>
      <c r="Q77" s="79">
        <v>2.3999999999999998E-3</v>
      </c>
      <c r="R77" s="79">
        <v>2.9999999999999997E-4</v>
      </c>
    </row>
    <row r="78" spans="2:18">
      <c r="B78" t="s">
        <v>2981</v>
      </c>
      <c r="C78" t="s">
        <v>2900</v>
      </c>
      <c r="D78" t="s">
        <v>2983</v>
      </c>
      <c r="E78"/>
      <c r="F78" t="s">
        <v>2947</v>
      </c>
      <c r="G78" t="s">
        <v>312</v>
      </c>
      <c r="H78" t="s">
        <v>2903</v>
      </c>
      <c r="I78" s="78">
        <v>5.31</v>
      </c>
      <c r="J78" t="s">
        <v>451</v>
      </c>
      <c r="K78" t="s">
        <v>102</v>
      </c>
      <c r="L78" s="79">
        <v>2.4899999999999999E-2</v>
      </c>
      <c r="M78" s="79">
        <v>7.7000000000000002E-3</v>
      </c>
      <c r="N78" s="78">
        <v>136110.04999999999</v>
      </c>
      <c r="O78" s="78">
        <v>91.92</v>
      </c>
      <c r="P78" s="78">
        <v>125.11235796</v>
      </c>
      <c r="Q78" s="79">
        <v>1E-3</v>
      </c>
      <c r="R78" s="79">
        <v>1E-4</v>
      </c>
    </row>
    <row r="79" spans="2:18">
      <c r="B79" t="s">
        <v>2981</v>
      </c>
      <c r="C79" t="s">
        <v>2900</v>
      </c>
      <c r="D79" t="s">
        <v>2984</v>
      </c>
      <c r="E79"/>
      <c r="F79" t="s">
        <v>2947</v>
      </c>
      <c r="G79" t="s">
        <v>312</v>
      </c>
      <c r="H79" t="s">
        <v>2903</v>
      </c>
      <c r="I79" s="78">
        <v>6.44</v>
      </c>
      <c r="J79" t="s">
        <v>451</v>
      </c>
      <c r="K79" t="s">
        <v>102</v>
      </c>
      <c r="L79" s="79">
        <v>3.5999999999999997E-2</v>
      </c>
      <c r="M79" s="79">
        <v>1E-4</v>
      </c>
      <c r="N79" s="78">
        <v>85511.94</v>
      </c>
      <c r="O79" s="78">
        <v>96.93</v>
      </c>
      <c r="P79" s="78">
        <v>82.886723442000005</v>
      </c>
      <c r="Q79" s="79">
        <v>6.9999999999999999E-4</v>
      </c>
      <c r="R79" s="79">
        <v>1E-4</v>
      </c>
    </row>
    <row r="80" spans="2:18">
      <c r="B80" t="s">
        <v>2985</v>
      </c>
      <c r="C80" t="s">
        <v>2900</v>
      </c>
      <c r="D80" t="s">
        <v>2986</v>
      </c>
      <c r="E80"/>
      <c r="F80" t="s">
        <v>2947</v>
      </c>
      <c r="G80" t="s">
        <v>3493</v>
      </c>
      <c r="H80" t="s">
        <v>2903</v>
      </c>
      <c r="I80" s="78">
        <v>5.4</v>
      </c>
      <c r="J80" t="s">
        <v>112</v>
      </c>
      <c r="K80" t="s">
        <v>102</v>
      </c>
      <c r="L80" s="79">
        <v>2.98E-2</v>
      </c>
      <c r="M80" s="79">
        <v>2.2700000000000001E-2</v>
      </c>
      <c r="N80" s="78">
        <v>740620.73</v>
      </c>
      <c r="O80" s="78">
        <v>108.79</v>
      </c>
      <c r="P80" s="78">
        <v>805.721292167</v>
      </c>
      <c r="Q80" s="79">
        <v>6.4000000000000003E-3</v>
      </c>
      <c r="R80" s="79">
        <v>8.9999999999999998E-4</v>
      </c>
    </row>
    <row r="81" spans="2:18">
      <c r="B81" t="s">
        <v>2987</v>
      </c>
      <c r="C81" t="s">
        <v>2900</v>
      </c>
      <c r="D81" t="s">
        <v>2988</v>
      </c>
      <c r="E81"/>
      <c r="F81" t="s">
        <v>2947</v>
      </c>
      <c r="G81" t="s">
        <v>3493</v>
      </c>
      <c r="H81" t="s">
        <v>2903</v>
      </c>
      <c r="I81" s="78">
        <v>5.41</v>
      </c>
      <c r="J81" t="s">
        <v>112</v>
      </c>
      <c r="K81" t="s">
        <v>102</v>
      </c>
      <c r="L81" s="79">
        <v>2.98E-2</v>
      </c>
      <c r="M81" s="79">
        <v>2.2700000000000001E-2</v>
      </c>
      <c r="N81" s="78">
        <v>613959.93000000005</v>
      </c>
      <c r="O81" s="78">
        <v>109.11</v>
      </c>
      <c r="P81" s="78">
        <v>669.89167962299996</v>
      </c>
      <c r="Q81" s="79">
        <v>5.3E-3</v>
      </c>
      <c r="R81" s="79">
        <v>6.9999999999999999E-4</v>
      </c>
    </row>
    <row r="82" spans="2:18">
      <c r="B82" t="s">
        <v>2989</v>
      </c>
      <c r="C82" t="s">
        <v>2900</v>
      </c>
      <c r="D82" t="s">
        <v>2990</v>
      </c>
      <c r="E82"/>
      <c r="F82" t="s">
        <v>2947</v>
      </c>
      <c r="G82" t="s">
        <v>2991</v>
      </c>
      <c r="H82" t="s">
        <v>2903</v>
      </c>
      <c r="I82" s="78">
        <v>2.09</v>
      </c>
      <c r="J82" t="s">
        <v>112</v>
      </c>
      <c r="K82" t="s">
        <v>102</v>
      </c>
      <c r="L82" s="79">
        <v>0.04</v>
      </c>
      <c r="M82" s="79">
        <v>3.2800000000000003E-2</v>
      </c>
      <c r="N82" s="78">
        <v>2055320</v>
      </c>
      <c r="O82" s="78">
        <v>102.69</v>
      </c>
      <c r="P82" s="78">
        <v>2110.6081079999999</v>
      </c>
      <c r="Q82" s="79">
        <v>1.67E-2</v>
      </c>
      <c r="R82" s="79">
        <v>2.2000000000000001E-3</v>
      </c>
    </row>
    <row r="83" spans="2:18">
      <c r="B83" s="84" t="s">
        <v>3494</v>
      </c>
      <c r="C83" t="s">
        <v>2900</v>
      </c>
      <c r="D83" t="s">
        <v>2992</v>
      </c>
      <c r="E83"/>
      <c r="F83" t="s">
        <v>1117</v>
      </c>
      <c r="G83" t="s">
        <v>2329</v>
      </c>
      <c r="H83" t="s">
        <v>2903</v>
      </c>
      <c r="I83" s="78">
        <v>4.9800000000000004</v>
      </c>
      <c r="J83" t="s">
        <v>127</v>
      </c>
      <c r="K83" t="s">
        <v>102</v>
      </c>
      <c r="L83" s="79">
        <v>1.2999999999999999E-2</v>
      </c>
      <c r="M83" s="79">
        <v>2.1299999999999999E-2</v>
      </c>
      <c r="N83" s="78">
        <v>380981.46</v>
      </c>
      <c r="O83" s="78">
        <v>96.63</v>
      </c>
      <c r="P83" s="78">
        <v>368.14238479800002</v>
      </c>
      <c r="Q83" s="79">
        <v>2.8999999999999998E-3</v>
      </c>
      <c r="R83" s="79">
        <v>4.0000000000000002E-4</v>
      </c>
    </row>
    <row r="84" spans="2:18">
      <c r="B84" t="s">
        <v>3336</v>
      </c>
      <c r="C84" t="s">
        <v>2900</v>
      </c>
      <c r="D84" t="s">
        <v>3043</v>
      </c>
      <c r="E84"/>
      <c r="F84" t="s">
        <v>744</v>
      </c>
      <c r="G84" t="s">
        <v>2690</v>
      </c>
      <c r="H84" t="s">
        <v>211</v>
      </c>
      <c r="I84" s="78">
        <v>10.34</v>
      </c>
      <c r="J84" t="s">
        <v>123</v>
      </c>
      <c r="K84" t="s">
        <v>102</v>
      </c>
      <c r="L84" s="79">
        <v>4.8000000000000001E-2</v>
      </c>
      <c r="M84" s="79">
        <v>4.7800000000000002E-2</v>
      </c>
      <c r="N84" s="78">
        <v>326780.93</v>
      </c>
      <c r="O84" s="78">
        <v>97.78</v>
      </c>
      <c r="P84" s="78">
        <v>319.52639335399999</v>
      </c>
      <c r="Q84" s="79">
        <v>2.5000000000000001E-3</v>
      </c>
      <c r="R84" s="79">
        <v>2.9999999999999997E-4</v>
      </c>
    </row>
    <row r="85" spans="2:18">
      <c r="B85" t="s">
        <v>3336</v>
      </c>
      <c r="C85" t="s">
        <v>2900</v>
      </c>
      <c r="D85" t="s">
        <v>3044</v>
      </c>
      <c r="E85"/>
      <c r="F85" t="s">
        <v>744</v>
      </c>
      <c r="G85" t="s">
        <v>2690</v>
      </c>
      <c r="H85" t="s">
        <v>211</v>
      </c>
      <c r="I85" s="78">
        <v>7.21</v>
      </c>
      <c r="J85" t="s">
        <v>123</v>
      </c>
      <c r="K85" t="s">
        <v>102</v>
      </c>
      <c r="L85" s="79">
        <v>4.8000000000000001E-2</v>
      </c>
      <c r="M85" s="79">
        <v>6.4399999999999999E-2</v>
      </c>
      <c r="N85" s="78">
        <v>69983</v>
      </c>
      <c r="O85" s="78">
        <v>94.84</v>
      </c>
      <c r="P85" s="78">
        <v>66.3718772</v>
      </c>
      <c r="Q85" s="79">
        <v>5.0000000000000001E-4</v>
      </c>
      <c r="R85" s="79">
        <v>1E-4</v>
      </c>
    </row>
    <row r="86" spans="2:18">
      <c r="B86" t="s">
        <v>3336</v>
      </c>
      <c r="C86" t="s">
        <v>2900</v>
      </c>
      <c r="D86" t="s">
        <v>3045</v>
      </c>
      <c r="E86"/>
      <c r="F86" t="s">
        <v>744</v>
      </c>
      <c r="G86" t="s">
        <v>2690</v>
      </c>
      <c r="H86" t="s">
        <v>211</v>
      </c>
      <c r="I86" s="78">
        <v>7.33</v>
      </c>
      <c r="J86" t="s">
        <v>123</v>
      </c>
      <c r="K86" t="s">
        <v>102</v>
      </c>
      <c r="L86" s="79">
        <v>4.8000000000000001E-2</v>
      </c>
      <c r="M86" s="79">
        <v>6.2300000000000001E-2</v>
      </c>
      <c r="N86" s="78">
        <v>124524.89</v>
      </c>
      <c r="O86" s="78">
        <v>89.21</v>
      </c>
      <c r="P86" s="78">
        <v>111.088654369</v>
      </c>
      <c r="Q86" s="79">
        <v>8.9999999999999998E-4</v>
      </c>
      <c r="R86" s="79">
        <v>1E-4</v>
      </c>
    </row>
    <row r="87" spans="2:18">
      <c r="B87" t="s">
        <v>3336</v>
      </c>
      <c r="C87" t="s">
        <v>2900</v>
      </c>
      <c r="D87" t="s">
        <v>3046</v>
      </c>
      <c r="E87"/>
      <c r="F87" t="s">
        <v>744</v>
      </c>
      <c r="G87" t="s">
        <v>2690</v>
      </c>
      <c r="H87" t="s">
        <v>211</v>
      </c>
      <c r="I87" s="78">
        <v>7.85</v>
      </c>
      <c r="J87" t="s">
        <v>123</v>
      </c>
      <c r="K87" t="s">
        <v>102</v>
      </c>
      <c r="L87" s="79">
        <v>3.7900000000000003E-2</v>
      </c>
      <c r="M87" s="79">
        <v>5.4600000000000003E-2</v>
      </c>
      <c r="N87" s="78">
        <v>80384.97</v>
      </c>
      <c r="O87" s="78">
        <v>92.75</v>
      </c>
      <c r="P87" s="78">
        <v>74.557059675000005</v>
      </c>
      <c r="Q87" s="79">
        <v>5.9999999999999995E-4</v>
      </c>
      <c r="R87" s="79">
        <v>1E-4</v>
      </c>
    </row>
    <row r="88" spans="2:18">
      <c r="B88" t="s">
        <v>3336</v>
      </c>
      <c r="C88" t="s">
        <v>2900</v>
      </c>
      <c r="D88" t="s">
        <v>3047</v>
      </c>
      <c r="E88"/>
      <c r="F88" t="s">
        <v>744</v>
      </c>
      <c r="G88" t="s">
        <v>2690</v>
      </c>
      <c r="H88" t="s">
        <v>211</v>
      </c>
      <c r="I88" s="78">
        <v>8.5299999999999994</v>
      </c>
      <c r="J88" t="s">
        <v>123</v>
      </c>
      <c r="K88" t="s">
        <v>102</v>
      </c>
      <c r="L88" s="79">
        <v>3.7900000000000003E-2</v>
      </c>
      <c r="M88" s="79">
        <v>3.1300000000000001E-2</v>
      </c>
      <c r="N88" s="78">
        <v>106830.58</v>
      </c>
      <c r="O88" s="78">
        <v>93.41</v>
      </c>
      <c r="P88" s="78">
        <v>99.790444777999994</v>
      </c>
      <c r="Q88" s="79">
        <v>8.0000000000000004E-4</v>
      </c>
      <c r="R88" s="79">
        <v>1E-4</v>
      </c>
    </row>
    <row r="89" spans="2:18">
      <c r="B89" t="s">
        <v>3336</v>
      </c>
      <c r="C89" t="s">
        <v>2900</v>
      </c>
      <c r="D89" t="s">
        <v>3048</v>
      </c>
      <c r="E89"/>
      <c r="F89" t="s">
        <v>744</v>
      </c>
      <c r="G89" t="s">
        <v>2690</v>
      </c>
      <c r="H89" t="s">
        <v>211</v>
      </c>
      <c r="I89" s="78">
        <v>8.08</v>
      </c>
      <c r="J89" t="s">
        <v>123</v>
      </c>
      <c r="K89" t="s">
        <v>102</v>
      </c>
      <c r="L89" s="79">
        <v>3.9699999999999999E-2</v>
      </c>
      <c r="M89" s="79">
        <v>4.8800000000000003E-2</v>
      </c>
      <c r="N89" s="78">
        <v>213737.06</v>
      </c>
      <c r="O89" s="78">
        <v>91.77</v>
      </c>
      <c r="P89" s="78">
        <v>196.14649996200001</v>
      </c>
      <c r="Q89" s="79">
        <v>1.6000000000000001E-3</v>
      </c>
      <c r="R89" s="79">
        <v>2.0000000000000001E-4</v>
      </c>
    </row>
    <row r="90" spans="2:18">
      <c r="B90" t="s">
        <v>3336</v>
      </c>
      <c r="C90" t="s">
        <v>2900</v>
      </c>
      <c r="D90" t="s">
        <v>3049</v>
      </c>
      <c r="E90"/>
      <c r="F90" t="s">
        <v>740</v>
      </c>
      <c r="G90" t="s">
        <v>2690</v>
      </c>
      <c r="H90" t="s">
        <v>150</v>
      </c>
      <c r="I90" s="78">
        <v>10.58</v>
      </c>
      <c r="J90" t="s">
        <v>123</v>
      </c>
      <c r="K90" t="s">
        <v>102</v>
      </c>
      <c r="L90" s="79">
        <v>4.0000000000000002E-4</v>
      </c>
      <c r="M90" s="79">
        <v>1.4200000000000001E-2</v>
      </c>
      <c r="N90" s="78">
        <v>150462.6</v>
      </c>
      <c r="O90" s="78">
        <v>101.51</v>
      </c>
      <c r="P90" s="78">
        <v>152.73458525999999</v>
      </c>
      <c r="Q90" s="79">
        <v>1.1999999999999999E-3</v>
      </c>
      <c r="R90" s="79">
        <v>2.0000000000000001E-4</v>
      </c>
    </row>
    <row r="91" spans="2:18">
      <c r="B91" t="s">
        <v>3495</v>
      </c>
      <c r="C91" t="s">
        <v>2900</v>
      </c>
      <c r="D91" t="s">
        <v>3051</v>
      </c>
      <c r="E91"/>
      <c r="F91" t="s">
        <v>1117</v>
      </c>
      <c r="G91" t="s">
        <v>2329</v>
      </c>
      <c r="H91" t="s">
        <v>2903</v>
      </c>
      <c r="I91" s="78">
        <v>4.8099999999999996</v>
      </c>
      <c r="J91" t="s">
        <v>127</v>
      </c>
      <c r="K91" t="s">
        <v>102</v>
      </c>
      <c r="L91" s="79">
        <v>2.3900000000000001E-2</v>
      </c>
      <c r="M91" s="79">
        <v>3.2099999999999997E-2</v>
      </c>
      <c r="N91" s="78">
        <v>190490.73</v>
      </c>
      <c r="O91" s="78">
        <v>96.35</v>
      </c>
      <c r="P91" s="78">
        <v>183.53781835500001</v>
      </c>
      <c r="Q91" s="79">
        <v>1.5E-3</v>
      </c>
      <c r="R91" s="79">
        <v>2.0000000000000001E-4</v>
      </c>
    </row>
    <row r="92" spans="2:18">
      <c r="B92" t="s">
        <v>2993</v>
      </c>
      <c r="C92" t="s">
        <v>2900</v>
      </c>
      <c r="D92" t="s">
        <v>2994</v>
      </c>
      <c r="E92"/>
      <c r="F92" t="s">
        <v>1117</v>
      </c>
      <c r="G92" t="s">
        <v>2995</v>
      </c>
      <c r="H92" t="s">
        <v>2903</v>
      </c>
      <c r="I92" s="78">
        <v>5.46</v>
      </c>
      <c r="J92" t="s">
        <v>451</v>
      </c>
      <c r="K92" t="s">
        <v>102</v>
      </c>
      <c r="L92" s="79">
        <v>2.8500000000000001E-2</v>
      </c>
      <c r="M92" s="79">
        <v>2.5600000000000001E-2</v>
      </c>
      <c r="N92" s="78">
        <v>271519</v>
      </c>
      <c r="O92" s="78">
        <v>102.04</v>
      </c>
      <c r="P92" s="78">
        <v>277.05798759999999</v>
      </c>
      <c r="Q92" s="79">
        <v>2.2000000000000001E-3</v>
      </c>
      <c r="R92" s="79">
        <v>2.9999999999999997E-4</v>
      </c>
    </row>
    <row r="93" spans="2:18">
      <c r="B93" t="s">
        <v>2939</v>
      </c>
      <c r="C93" t="s">
        <v>2900</v>
      </c>
      <c r="D93" t="s">
        <v>2996</v>
      </c>
      <c r="E93"/>
      <c r="F93" t="s">
        <v>744</v>
      </c>
      <c r="G93" t="s">
        <v>3490</v>
      </c>
      <c r="H93" t="s">
        <v>211</v>
      </c>
      <c r="I93" s="78">
        <v>7.15</v>
      </c>
      <c r="J93" t="s">
        <v>451</v>
      </c>
      <c r="K93" t="s">
        <v>102</v>
      </c>
      <c r="L93" s="79">
        <v>0.06</v>
      </c>
      <c r="M93" s="79">
        <v>3.5799999999999998E-2</v>
      </c>
      <c r="N93" s="78">
        <v>2060072.38</v>
      </c>
      <c r="O93" s="78">
        <v>146.53</v>
      </c>
      <c r="P93" s="78">
        <v>3018.624058414</v>
      </c>
      <c r="Q93" s="79">
        <v>2.3900000000000001E-2</v>
      </c>
      <c r="R93" s="79">
        <v>3.2000000000000002E-3</v>
      </c>
    </row>
    <row r="94" spans="2:18">
      <c r="B94" t="s">
        <v>2927</v>
      </c>
      <c r="C94" t="s">
        <v>2900</v>
      </c>
      <c r="D94" t="s">
        <v>2997</v>
      </c>
      <c r="E94"/>
      <c r="F94" t="s">
        <v>744</v>
      </c>
      <c r="G94" t="s">
        <v>2477</v>
      </c>
      <c r="H94" t="s">
        <v>211</v>
      </c>
      <c r="I94" s="78">
        <v>4.32</v>
      </c>
      <c r="J94" t="s">
        <v>770</v>
      </c>
      <c r="K94" t="s">
        <v>102</v>
      </c>
      <c r="L94" s="79">
        <v>0.05</v>
      </c>
      <c r="M94" s="79">
        <v>1.84E-2</v>
      </c>
      <c r="N94" s="78">
        <v>463347.04</v>
      </c>
      <c r="O94" s="78">
        <v>116.84</v>
      </c>
      <c r="P94" s="78">
        <v>541.37468153600003</v>
      </c>
      <c r="Q94" s="79">
        <v>4.3E-3</v>
      </c>
      <c r="R94" s="79">
        <v>5.9999999999999995E-4</v>
      </c>
    </row>
    <row r="95" spans="2:18">
      <c r="B95" t="s">
        <v>2927</v>
      </c>
      <c r="C95" t="s">
        <v>2900</v>
      </c>
      <c r="D95" t="s">
        <v>2998</v>
      </c>
      <c r="E95"/>
      <c r="F95" t="s">
        <v>744</v>
      </c>
      <c r="G95" t="s">
        <v>2477</v>
      </c>
      <c r="H95" t="s">
        <v>211</v>
      </c>
      <c r="I95" s="78">
        <v>4.3499999999999996</v>
      </c>
      <c r="J95" t="s">
        <v>770</v>
      </c>
      <c r="K95" t="s">
        <v>102</v>
      </c>
      <c r="L95" s="79">
        <v>0.05</v>
      </c>
      <c r="M95" s="79">
        <v>1.38E-2</v>
      </c>
      <c r="N95" s="78">
        <v>149021.37</v>
      </c>
      <c r="O95" s="78">
        <v>116.84</v>
      </c>
      <c r="P95" s="78">
        <v>174.11656870799999</v>
      </c>
      <c r="Q95" s="79">
        <v>1.4E-3</v>
      </c>
      <c r="R95" s="79">
        <v>2.0000000000000001E-4</v>
      </c>
    </row>
    <row r="96" spans="2:18">
      <c r="B96" t="s">
        <v>2927</v>
      </c>
      <c r="C96" t="s">
        <v>2900</v>
      </c>
      <c r="D96" t="s">
        <v>2999</v>
      </c>
      <c r="E96"/>
      <c r="F96" t="s">
        <v>744</v>
      </c>
      <c r="G96" t="s">
        <v>3496</v>
      </c>
      <c r="H96" t="s">
        <v>211</v>
      </c>
      <c r="I96" s="78">
        <v>7.95</v>
      </c>
      <c r="J96" t="s">
        <v>770</v>
      </c>
      <c r="K96" t="s">
        <v>102</v>
      </c>
      <c r="L96" s="79">
        <v>4.1000000000000002E-2</v>
      </c>
      <c r="M96" s="79">
        <v>4.0300000000000002E-2</v>
      </c>
      <c r="N96" s="78">
        <v>380319.88</v>
      </c>
      <c r="O96" s="78">
        <v>106.48</v>
      </c>
      <c r="P96" s="78">
        <v>404.96460822400002</v>
      </c>
      <c r="Q96" s="79">
        <v>3.2000000000000002E-3</v>
      </c>
      <c r="R96" s="79">
        <v>4.0000000000000002E-4</v>
      </c>
    </row>
    <row r="97" spans="2:18">
      <c r="B97" t="s">
        <v>2927</v>
      </c>
      <c r="C97" t="s">
        <v>2900</v>
      </c>
      <c r="D97" t="s">
        <v>3000</v>
      </c>
      <c r="E97"/>
      <c r="F97" t="s">
        <v>744</v>
      </c>
      <c r="G97" t="s">
        <v>3001</v>
      </c>
      <c r="H97" t="s">
        <v>211</v>
      </c>
      <c r="I97" s="78">
        <v>6.28</v>
      </c>
      <c r="J97" t="s">
        <v>770</v>
      </c>
      <c r="K97" t="s">
        <v>102</v>
      </c>
      <c r="L97" s="79">
        <v>0.05</v>
      </c>
      <c r="M97" s="79">
        <v>3.0700000000000002E-2</v>
      </c>
      <c r="N97" s="78">
        <v>469155.74</v>
      </c>
      <c r="O97" s="78">
        <v>114.43</v>
      </c>
      <c r="P97" s="78">
        <v>536.85491328199998</v>
      </c>
      <c r="Q97" s="79">
        <v>4.3E-3</v>
      </c>
      <c r="R97" s="79">
        <v>5.9999999999999995E-4</v>
      </c>
    </row>
    <row r="98" spans="2:18">
      <c r="B98" t="s">
        <v>2927</v>
      </c>
      <c r="C98" t="s">
        <v>2900</v>
      </c>
      <c r="D98" t="s">
        <v>3002</v>
      </c>
      <c r="E98"/>
      <c r="F98" t="s">
        <v>744</v>
      </c>
      <c r="G98" t="s">
        <v>3003</v>
      </c>
      <c r="H98" t="s">
        <v>211</v>
      </c>
      <c r="I98" s="78">
        <v>8.2799999999999994</v>
      </c>
      <c r="J98" t="s">
        <v>770</v>
      </c>
      <c r="K98" t="s">
        <v>102</v>
      </c>
      <c r="L98" s="79">
        <v>4.1000000000000002E-2</v>
      </c>
      <c r="M98" s="79">
        <v>2.7400000000000001E-2</v>
      </c>
      <c r="N98" s="78">
        <v>1281613.1100000001</v>
      </c>
      <c r="O98" s="78">
        <v>113.24</v>
      </c>
      <c r="P98" s="78">
        <v>1451.2986857640001</v>
      </c>
      <c r="Q98" s="79">
        <v>1.15E-2</v>
      </c>
      <c r="R98" s="79">
        <v>1.5E-3</v>
      </c>
    </row>
    <row r="99" spans="2:18">
      <c r="B99" t="s">
        <v>3004</v>
      </c>
      <c r="C99" t="s">
        <v>2900</v>
      </c>
      <c r="D99" t="s">
        <v>3005</v>
      </c>
      <c r="E99"/>
      <c r="F99" t="s">
        <v>744</v>
      </c>
      <c r="G99" t="s">
        <v>3006</v>
      </c>
      <c r="H99" t="s">
        <v>211</v>
      </c>
      <c r="I99" s="78">
        <v>1.96</v>
      </c>
      <c r="J99" t="s">
        <v>127</v>
      </c>
      <c r="K99" t="s">
        <v>102</v>
      </c>
      <c r="L99" s="79">
        <v>3.1800000000000002E-2</v>
      </c>
      <c r="M99" s="79">
        <v>2.9700000000000001E-2</v>
      </c>
      <c r="N99" s="78">
        <v>263213.40000000002</v>
      </c>
      <c r="O99" s="78">
        <v>97.49</v>
      </c>
      <c r="P99" s="78">
        <v>256.60674366000001</v>
      </c>
      <c r="Q99" s="79">
        <v>2E-3</v>
      </c>
      <c r="R99" s="79">
        <v>2.9999999999999997E-4</v>
      </c>
    </row>
    <row r="100" spans="2:18">
      <c r="B100" t="s">
        <v>3004</v>
      </c>
      <c r="C100" t="s">
        <v>2900</v>
      </c>
      <c r="D100" t="s">
        <v>3007</v>
      </c>
      <c r="E100"/>
      <c r="F100" t="s">
        <v>744</v>
      </c>
      <c r="G100" t="s">
        <v>3006</v>
      </c>
      <c r="H100" t="s">
        <v>211</v>
      </c>
      <c r="I100" s="78">
        <v>3</v>
      </c>
      <c r="J100" t="s">
        <v>127</v>
      </c>
      <c r="K100" t="s">
        <v>102</v>
      </c>
      <c r="L100" s="79">
        <v>3.3700000000000001E-2</v>
      </c>
      <c r="M100" s="79">
        <v>3.1E-2</v>
      </c>
      <c r="N100" s="78">
        <v>68438.179999999993</v>
      </c>
      <c r="O100" s="78">
        <v>97.02</v>
      </c>
      <c r="P100" s="78">
        <v>66.398722235999998</v>
      </c>
      <c r="Q100" s="79">
        <v>5.0000000000000001E-4</v>
      </c>
      <c r="R100" s="79">
        <v>1E-4</v>
      </c>
    </row>
    <row r="101" spans="2:18">
      <c r="B101" t="s">
        <v>3004</v>
      </c>
      <c r="C101" t="s">
        <v>2900</v>
      </c>
      <c r="D101" t="s">
        <v>3008</v>
      </c>
      <c r="E101"/>
      <c r="F101" t="s">
        <v>744</v>
      </c>
      <c r="G101" t="s">
        <v>3006</v>
      </c>
      <c r="H101" t="s">
        <v>211</v>
      </c>
      <c r="I101" s="78">
        <v>3.83</v>
      </c>
      <c r="J101" t="s">
        <v>127</v>
      </c>
      <c r="K101" t="s">
        <v>102</v>
      </c>
      <c r="L101" s="79">
        <v>3.6700000000000003E-2</v>
      </c>
      <c r="M101" s="79">
        <v>3.2800000000000003E-2</v>
      </c>
      <c r="N101" s="78">
        <v>235249.34</v>
      </c>
      <c r="O101" s="78">
        <v>96.76</v>
      </c>
      <c r="P101" s="78">
        <v>227.62726138400001</v>
      </c>
      <c r="Q101" s="79">
        <v>1.8E-3</v>
      </c>
      <c r="R101" s="79">
        <v>2.0000000000000001E-4</v>
      </c>
    </row>
    <row r="102" spans="2:18">
      <c r="B102" t="s">
        <v>3004</v>
      </c>
      <c r="C102" t="s">
        <v>2900</v>
      </c>
      <c r="D102" t="s">
        <v>3009</v>
      </c>
      <c r="E102"/>
      <c r="F102" t="s">
        <v>744</v>
      </c>
      <c r="G102" t="s">
        <v>3006</v>
      </c>
      <c r="H102" t="s">
        <v>211</v>
      </c>
      <c r="I102" s="78">
        <v>1.97</v>
      </c>
      <c r="J102" t="s">
        <v>127</v>
      </c>
      <c r="K102" t="s">
        <v>102</v>
      </c>
      <c r="L102" s="79">
        <v>2.35E-2</v>
      </c>
      <c r="M102" s="79">
        <v>3.0700000000000002E-2</v>
      </c>
      <c r="N102" s="78">
        <v>257656.45</v>
      </c>
      <c r="O102" s="78">
        <v>96.63</v>
      </c>
      <c r="P102" s="78">
        <v>248.97342763500001</v>
      </c>
      <c r="Q102" s="79">
        <v>2E-3</v>
      </c>
      <c r="R102" s="79">
        <v>2.9999999999999997E-4</v>
      </c>
    </row>
    <row r="103" spans="2:18">
      <c r="B103" t="s">
        <v>3004</v>
      </c>
      <c r="C103" t="s">
        <v>2900</v>
      </c>
      <c r="D103" t="s">
        <v>3010</v>
      </c>
      <c r="E103"/>
      <c r="F103" t="s">
        <v>744</v>
      </c>
      <c r="G103" t="s">
        <v>3497</v>
      </c>
      <c r="H103" t="s">
        <v>211</v>
      </c>
      <c r="I103" s="78">
        <v>3.04</v>
      </c>
      <c r="J103" t="s">
        <v>127</v>
      </c>
      <c r="K103" t="s">
        <v>102</v>
      </c>
      <c r="L103" s="79">
        <v>2.3E-2</v>
      </c>
      <c r="M103" s="79">
        <v>2.93E-2</v>
      </c>
      <c r="N103" s="78">
        <v>133775.59</v>
      </c>
      <c r="O103" s="78">
        <v>94.96</v>
      </c>
      <c r="P103" s="78">
        <v>127.033300264</v>
      </c>
      <c r="Q103" s="79">
        <v>1E-3</v>
      </c>
      <c r="R103" s="79">
        <v>1E-4</v>
      </c>
    </row>
    <row r="104" spans="2:18">
      <c r="B104" t="s">
        <v>3004</v>
      </c>
      <c r="C104" t="s">
        <v>2900</v>
      </c>
      <c r="D104" t="s">
        <v>3011</v>
      </c>
      <c r="E104"/>
      <c r="F104" t="s">
        <v>744</v>
      </c>
      <c r="G104" t="s">
        <v>3012</v>
      </c>
      <c r="H104" t="s">
        <v>211</v>
      </c>
      <c r="I104" s="78">
        <v>3.12</v>
      </c>
      <c r="J104" t="s">
        <v>127</v>
      </c>
      <c r="K104" t="s">
        <v>102</v>
      </c>
      <c r="L104" s="79">
        <v>3.8399999999999997E-2</v>
      </c>
      <c r="M104" s="79">
        <v>3.5099999999999999E-2</v>
      </c>
      <c r="N104" s="78">
        <v>52646.45</v>
      </c>
      <c r="O104" s="78">
        <v>95.73</v>
      </c>
      <c r="P104" s="78">
        <v>50.398446585000002</v>
      </c>
      <c r="Q104" s="79">
        <v>4.0000000000000002E-4</v>
      </c>
      <c r="R104" s="79">
        <v>1E-4</v>
      </c>
    </row>
    <row r="105" spans="2:18">
      <c r="B105" t="s">
        <v>3004</v>
      </c>
      <c r="C105" t="s">
        <v>2900</v>
      </c>
      <c r="D105" t="s">
        <v>3013</v>
      </c>
      <c r="E105"/>
      <c r="F105" t="s">
        <v>744</v>
      </c>
      <c r="G105" t="s">
        <v>567</v>
      </c>
      <c r="H105" t="s">
        <v>211</v>
      </c>
      <c r="I105" s="78">
        <v>3.12</v>
      </c>
      <c r="J105" t="s">
        <v>127</v>
      </c>
      <c r="K105" t="s">
        <v>102</v>
      </c>
      <c r="L105" s="79">
        <v>3.85E-2</v>
      </c>
      <c r="M105" s="79">
        <v>3.5000000000000003E-2</v>
      </c>
      <c r="N105" s="78">
        <v>17609.060000000001</v>
      </c>
      <c r="O105" s="78">
        <v>95.71</v>
      </c>
      <c r="P105" s="78">
        <v>16.853631325999999</v>
      </c>
      <c r="Q105" s="79">
        <v>1E-4</v>
      </c>
      <c r="R105" s="79">
        <v>0</v>
      </c>
    </row>
    <row r="106" spans="2:18">
      <c r="B106" t="s">
        <v>3014</v>
      </c>
      <c r="C106" t="s">
        <v>2900</v>
      </c>
      <c r="D106" t="s">
        <v>3015</v>
      </c>
      <c r="E106"/>
      <c r="F106" t="s">
        <v>1117</v>
      </c>
      <c r="G106" t="s">
        <v>3489</v>
      </c>
      <c r="H106" t="s">
        <v>2903</v>
      </c>
      <c r="I106" s="78">
        <v>6.24</v>
      </c>
      <c r="J106" t="s">
        <v>1080</v>
      </c>
      <c r="K106" t="s">
        <v>102</v>
      </c>
      <c r="L106" s="79">
        <v>0.04</v>
      </c>
      <c r="M106" s="79">
        <v>5.21E-2</v>
      </c>
      <c r="N106" s="78">
        <v>1287356.97</v>
      </c>
      <c r="O106" s="78">
        <v>94.65</v>
      </c>
      <c r="P106" s="78">
        <v>1218.4833721049999</v>
      </c>
      <c r="Q106" s="79">
        <v>9.5999999999999992E-3</v>
      </c>
      <c r="R106" s="79">
        <v>1.2999999999999999E-3</v>
      </c>
    </row>
    <row r="107" spans="2:18">
      <c r="B107" t="s">
        <v>3016</v>
      </c>
      <c r="C107" t="s">
        <v>2900</v>
      </c>
      <c r="D107" t="s">
        <v>3017</v>
      </c>
      <c r="E107"/>
      <c r="F107" t="s">
        <v>740</v>
      </c>
      <c r="G107" t="s">
        <v>2690</v>
      </c>
      <c r="H107" t="s">
        <v>150</v>
      </c>
      <c r="I107" s="78">
        <v>10.19</v>
      </c>
      <c r="J107" t="s">
        <v>1201</v>
      </c>
      <c r="K107" t="s">
        <v>102</v>
      </c>
      <c r="L107" s="79">
        <v>4.0000000000000002E-4</v>
      </c>
      <c r="M107" s="79">
        <v>-5.4000000000000003E-3</v>
      </c>
      <c r="N107" s="78">
        <v>360074.58</v>
      </c>
      <c r="O107" s="78">
        <v>92.77</v>
      </c>
      <c r="P107" s="78">
        <v>334.04118786599997</v>
      </c>
      <c r="Q107" s="79">
        <v>2.5999999999999999E-3</v>
      </c>
      <c r="R107" s="79">
        <v>4.0000000000000002E-4</v>
      </c>
    </row>
    <row r="108" spans="2:18">
      <c r="B108" t="s">
        <v>3018</v>
      </c>
      <c r="C108" t="s">
        <v>2900</v>
      </c>
      <c r="D108" t="s">
        <v>3019</v>
      </c>
      <c r="E108"/>
      <c r="F108" t="s">
        <v>740</v>
      </c>
      <c r="G108" t="s">
        <v>3493</v>
      </c>
      <c r="H108" t="s">
        <v>150</v>
      </c>
      <c r="I108" s="78">
        <v>5.43</v>
      </c>
      <c r="J108" t="s">
        <v>112</v>
      </c>
      <c r="K108" t="s">
        <v>102</v>
      </c>
      <c r="L108" s="79">
        <v>2.98E-2</v>
      </c>
      <c r="M108" s="79">
        <v>2.2700000000000001E-2</v>
      </c>
      <c r="N108" s="78">
        <v>538838.42000000004</v>
      </c>
      <c r="O108" s="78">
        <v>94.96</v>
      </c>
      <c r="P108" s="78">
        <v>511.68096363199999</v>
      </c>
      <c r="Q108" s="79">
        <v>4.1000000000000003E-3</v>
      </c>
      <c r="R108" s="79">
        <v>5.0000000000000001E-4</v>
      </c>
    </row>
    <row r="109" spans="2:18">
      <c r="B109" t="s">
        <v>3018</v>
      </c>
      <c r="C109" t="s">
        <v>2900</v>
      </c>
      <c r="D109" t="s">
        <v>3020</v>
      </c>
      <c r="E109"/>
      <c r="F109" t="s">
        <v>740</v>
      </c>
      <c r="G109" t="s">
        <v>3493</v>
      </c>
      <c r="H109" t="s">
        <v>150</v>
      </c>
      <c r="I109" s="78">
        <v>5.43</v>
      </c>
      <c r="J109" t="s">
        <v>112</v>
      </c>
      <c r="K109" t="s">
        <v>102</v>
      </c>
      <c r="L109" s="79">
        <v>2.98E-2</v>
      </c>
      <c r="M109" s="79">
        <v>2.2700000000000001E-2</v>
      </c>
      <c r="N109" s="78">
        <v>15238.65</v>
      </c>
      <c r="O109" s="78">
        <v>94.96</v>
      </c>
      <c r="P109" s="78">
        <v>14.47062204</v>
      </c>
      <c r="Q109" s="79">
        <v>1E-4</v>
      </c>
      <c r="R109" s="79">
        <v>0</v>
      </c>
    </row>
    <row r="110" spans="2:18">
      <c r="B110" t="s">
        <v>3021</v>
      </c>
      <c r="C110" t="s">
        <v>2900</v>
      </c>
      <c r="D110" t="s">
        <v>3022</v>
      </c>
      <c r="E110"/>
      <c r="F110" t="s">
        <v>740</v>
      </c>
      <c r="G110" t="s">
        <v>3023</v>
      </c>
      <c r="H110" t="s">
        <v>150</v>
      </c>
      <c r="I110" s="78">
        <v>6.21</v>
      </c>
      <c r="J110" t="s">
        <v>1201</v>
      </c>
      <c r="K110" t="s">
        <v>102</v>
      </c>
      <c r="L110" s="79">
        <v>2.5399999999999999E-2</v>
      </c>
      <c r="M110" s="79">
        <v>1.7299999999999999E-2</v>
      </c>
      <c r="N110" s="78">
        <v>847908.91</v>
      </c>
      <c r="O110" s="78">
        <v>106.55</v>
      </c>
      <c r="P110" s="78">
        <v>903.446943605</v>
      </c>
      <c r="Q110" s="79">
        <v>7.1999999999999998E-3</v>
      </c>
      <c r="R110" s="79">
        <v>1E-3</v>
      </c>
    </row>
    <row r="111" spans="2:18">
      <c r="B111" t="s">
        <v>3024</v>
      </c>
      <c r="C111" t="s">
        <v>3025</v>
      </c>
      <c r="D111" t="s">
        <v>3026</v>
      </c>
      <c r="E111"/>
      <c r="F111" t="s">
        <v>744</v>
      </c>
      <c r="G111" t="s">
        <v>3493</v>
      </c>
      <c r="H111" t="s">
        <v>211</v>
      </c>
      <c r="I111" s="78">
        <v>5.0199999999999996</v>
      </c>
      <c r="J111" t="s">
        <v>127</v>
      </c>
      <c r="K111" t="s">
        <v>102</v>
      </c>
      <c r="L111" s="79">
        <v>2.3300000000000001E-2</v>
      </c>
      <c r="M111" s="79">
        <v>3.78E-2</v>
      </c>
      <c r="N111" s="78">
        <v>1463426.8</v>
      </c>
      <c r="O111" s="78">
        <v>91.65</v>
      </c>
      <c r="P111" s="78">
        <v>1341.2306622000001</v>
      </c>
      <c r="Q111" s="79">
        <v>1.06E-2</v>
      </c>
      <c r="R111" s="79">
        <v>1.4E-3</v>
      </c>
    </row>
    <row r="112" spans="2:18">
      <c r="B112" t="s">
        <v>3027</v>
      </c>
      <c r="C112" t="s">
        <v>2900</v>
      </c>
      <c r="D112" t="s">
        <v>3028</v>
      </c>
      <c r="E112"/>
      <c r="F112" t="s">
        <v>744</v>
      </c>
      <c r="G112" t="s">
        <v>3029</v>
      </c>
      <c r="H112" t="s">
        <v>211</v>
      </c>
      <c r="I112" s="78">
        <v>0.5</v>
      </c>
      <c r="J112" t="s">
        <v>127</v>
      </c>
      <c r="K112" t="s">
        <v>102</v>
      </c>
      <c r="L112" s="79">
        <v>2.2700000000000001E-2</v>
      </c>
      <c r="M112" s="79">
        <v>3.15E-2</v>
      </c>
      <c r="N112" s="78">
        <v>130511.17</v>
      </c>
      <c r="O112" s="78">
        <v>100.14</v>
      </c>
      <c r="P112" s="78">
        <v>130.69388563800001</v>
      </c>
      <c r="Q112" s="79">
        <v>1E-3</v>
      </c>
      <c r="R112" s="79">
        <v>1E-4</v>
      </c>
    </row>
    <row r="113" spans="2:18">
      <c r="B113" t="s">
        <v>3027</v>
      </c>
      <c r="C113" t="s">
        <v>2900</v>
      </c>
      <c r="D113" t="s">
        <v>3030</v>
      </c>
      <c r="E113"/>
      <c r="F113" t="s">
        <v>744</v>
      </c>
      <c r="G113" t="s">
        <v>3031</v>
      </c>
      <c r="H113" t="s">
        <v>211</v>
      </c>
      <c r="I113" s="78">
        <v>1.48</v>
      </c>
      <c r="J113" t="s">
        <v>127</v>
      </c>
      <c r="K113" t="s">
        <v>102</v>
      </c>
      <c r="L113" s="79">
        <v>2.2700000000000001E-2</v>
      </c>
      <c r="M113" s="79">
        <v>2.1600000000000001E-2</v>
      </c>
      <c r="N113" s="78">
        <v>130511.17</v>
      </c>
      <c r="O113" s="78">
        <v>99.87</v>
      </c>
      <c r="P113" s="78">
        <v>130.34150547900001</v>
      </c>
      <c r="Q113" s="79">
        <v>1E-3</v>
      </c>
      <c r="R113" s="79">
        <v>1E-4</v>
      </c>
    </row>
    <row r="114" spans="2:18">
      <c r="B114" t="s">
        <v>3027</v>
      </c>
      <c r="C114" t="s">
        <v>2900</v>
      </c>
      <c r="D114" t="s">
        <v>3032</v>
      </c>
      <c r="E114"/>
      <c r="F114" t="s">
        <v>744</v>
      </c>
      <c r="G114" t="s">
        <v>3033</v>
      </c>
      <c r="H114" t="s">
        <v>211</v>
      </c>
      <c r="I114" s="78">
        <v>0.5</v>
      </c>
      <c r="J114" t="s">
        <v>127</v>
      </c>
      <c r="K114" t="s">
        <v>102</v>
      </c>
      <c r="L114" s="79">
        <v>2.2700000000000001E-2</v>
      </c>
      <c r="M114" s="79">
        <v>3.2399999999999998E-2</v>
      </c>
      <c r="N114" s="78">
        <v>130511.17</v>
      </c>
      <c r="O114" s="78">
        <v>99.51</v>
      </c>
      <c r="P114" s="78">
        <v>129.871665267</v>
      </c>
      <c r="Q114" s="79">
        <v>1E-3</v>
      </c>
      <c r="R114" s="79">
        <v>1E-4</v>
      </c>
    </row>
    <row r="115" spans="2:18">
      <c r="B115" t="s">
        <v>3027</v>
      </c>
      <c r="C115" t="s">
        <v>2900</v>
      </c>
      <c r="D115" t="s">
        <v>3034</v>
      </c>
      <c r="E115"/>
      <c r="F115" t="s">
        <v>744</v>
      </c>
      <c r="G115" t="s">
        <v>408</v>
      </c>
      <c r="H115" t="s">
        <v>211</v>
      </c>
      <c r="I115" s="78">
        <v>0.86</v>
      </c>
      <c r="J115" t="s">
        <v>523</v>
      </c>
      <c r="K115" t="s">
        <v>102</v>
      </c>
      <c r="L115" s="79">
        <v>2.0799999999999999E-2</v>
      </c>
      <c r="M115" s="79">
        <v>3.5499999999999997E-2</v>
      </c>
      <c r="N115" s="78">
        <v>156613.41</v>
      </c>
      <c r="O115" s="78">
        <v>98.8</v>
      </c>
      <c r="P115" s="78">
        <v>154.73404908000001</v>
      </c>
      <c r="Q115" s="79">
        <v>1.1999999999999999E-3</v>
      </c>
      <c r="R115" s="79">
        <v>2.0000000000000001E-4</v>
      </c>
    </row>
    <row r="116" spans="2:18">
      <c r="B116" t="s">
        <v>3027</v>
      </c>
      <c r="C116" t="s">
        <v>2900</v>
      </c>
      <c r="D116" t="s">
        <v>3035</v>
      </c>
      <c r="E116"/>
      <c r="F116" t="s">
        <v>744</v>
      </c>
      <c r="G116" t="s">
        <v>3036</v>
      </c>
      <c r="H116" t="s">
        <v>211</v>
      </c>
      <c r="I116" s="78">
        <v>1.21</v>
      </c>
      <c r="J116" t="s">
        <v>523</v>
      </c>
      <c r="K116" t="s">
        <v>102</v>
      </c>
      <c r="L116" s="79">
        <v>2.4E-2</v>
      </c>
      <c r="M116" s="79">
        <v>3.1899999999999998E-2</v>
      </c>
      <c r="N116" s="78">
        <v>152078.85</v>
      </c>
      <c r="O116" s="78">
        <v>99.44</v>
      </c>
      <c r="P116" s="78">
        <v>151.22720844</v>
      </c>
      <c r="Q116" s="79">
        <v>1.1999999999999999E-3</v>
      </c>
      <c r="R116" s="79">
        <v>2.0000000000000001E-4</v>
      </c>
    </row>
    <row r="117" spans="2:18">
      <c r="B117" t="s">
        <v>3027</v>
      </c>
      <c r="C117" t="s">
        <v>2900</v>
      </c>
      <c r="D117" t="s">
        <v>3037</v>
      </c>
      <c r="E117"/>
      <c r="F117" t="s">
        <v>744</v>
      </c>
      <c r="G117" t="s">
        <v>3038</v>
      </c>
      <c r="H117" t="s">
        <v>211</v>
      </c>
      <c r="I117" s="78">
        <v>2.35</v>
      </c>
      <c r="J117" t="s">
        <v>523</v>
      </c>
      <c r="K117" t="s">
        <v>102</v>
      </c>
      <c r="L117" s="79">
        <v>2.3800000000000002E-2</v>
      </c>
      <c r="M117" s="79">
        <v>2.76E-2</v>
      </c>
      <c r="N117" s="78">
        <v>152078.85</v>
      </c>
      <c r="O117" s="78">
        <v>98.99</v>
      </c>
      <c r="P117" s="78">
        <v>150.54285361500001</v>
      </c>
      <c r="Q117" s="79">
        <v>1.1999999999999999E-3</v>
      </c>
      <c r="R117" s="79">
        <v>2.0000000000000001E-4</v>
      </c>
    </row>
    <row r="118" spans="2:18">
      <c r="B118" t="s">
        <v>3027</v>
      </c>
      <c r="C118" t="s">
        <v>2900</v>
      </c>
      <c r="D118" t="s">
        <v>3039</v>
      </c>
      <c r="E118"/>
      <c r="F118" t="s">
        <v>1117</v>
      </c>
      <c r="G118" t="s">
        <v>306</v>
      </c>
      <c r="H118" t="s">
        <v>2903</v>
      </c>
      <c r="I118" s="78">
        <v>2</v>
      </c>
      <c r="J118" t="s">
        <v>523</v>
      </c>
      <c r="K118" t="s">
        <v>102</v>
      </c>
      <c r="L118" s="79">
        <v>2.4299999999999999E-2</v>
      </c>
      <c r="M118" s="79">
        <v>2.1399999999999999E-2</v>
      </c>
      <c r="N118" s="78">
        <v>197702.36</v>
      </c>
      <c r="O118" s="78">
        <v>98.39</v>
      </c>
      <c r="P118" s="78">
        <v>194.51935200400001</v>
      </c>
      <c r="Q118" s="79">
        <v>1.5E-3</v>
      </c>
      <c r="R118" s="79">
        <v>2.0000000000000001E-4</v>
      </c>
    </row>
    <row r="119" spans="2:18">
      <c r="B119" t="s">
        <v>3027</v>
      </c>
      <c r="C119" t="s">
        <v>2900</v>
      </c>
      <c r="D119" t="s">
        <v>3040</v>
      </c>
      <c r="E119"/>
      <c r="F119" t="s">
        <v>1117</v>
      </c>
      <c r="G119" t="s">
        <v>3041</v>
      </c>
      <c r="H119" t="s">
        <v>2903</v>
      </c>
      <c r="I119" s="78">
        <v>1.82</v>
      </c>
      <c r="J119" t="s">
        <v>523</v>
      </c>
      <c r="K119" t="s">
        <v>102</v>
      </c>
      <c r="L119" s="79">
        <v>2.0799999999999999E-2</v>
      </c>
      <c r="M119" s="79">
        <v>4.4699999999999997E-2</v>
      </c>
      <c r="N119" s="78">
        <v>243326.14</v>
      </c>
      <c r="O119" s="78">
        <v>96.33</v>
      </c>
      <c r="P119" s="78">
        <v>234.396070662</v>
      </c>
      <c r="Q119" s="79">
        <v>1.9E-3</v>
      </c>
      <c r="R119" s="79">
        <v>2.0000000000000001E-4</v>
      </c>
    </row>
    <row r="120" spans="2:18">
      <c r="B120" t="s">
        <v>3042</v>
      </c>
      <c r="C120" t="s">
        <v>2900</v>
      </c>
      <c r="D120" t="s">
        <v>3050</v>
      </c>
      <c r="E120"/>
      <c r="F120" t="s">
        <v>740</v>
      </c>
      <c r="G120" t="s">
        <v>2690</v>
      </c>
      <c r="H120" t="s">
        <v>150</v>
      </c>
      <c r="I120" s="78">
        <v>8.4</v>
      </c>
      <c r="J120" t="s">
        <v>123</v>
      </c>
      <c r="K120" t="s">
        <v>102</v>
      </c>
      <c r="L120" s="79">
        <v>3.1E-2</v>
      </c>
      <c r="M120" s="79">
        <v>5.57E-2</v>
      </c>
      <c r="N120" s="78">
        <v>423741.03</v>
      </c>
      <c r="O120" s="78">
        <v>81.64</v>
      </c>
      <c r="P120" s="78">
        <v>345.94217689200002</v>
      </c>
      <c r="Q120" s="79">
        <v>2.7000000000000001E-3</v>
      </c>
      <c r="R120" s="79">
        <v>4.0000000000000002E-4</v>
      </c>
    </row>
    <row r="121" spans="2:18">
      <c r="B121" s="84" t="s">
        <v>3498</v>
      </c>
      <c r="C121" t="s">
        <v>2900</v>
      </c>
      <c r="D121" t="s">
        <v>3053</v>
      </c>
      <c r="E121"/>
      <c r="F121" t="s">
        <v>775</v>
      </c>
      <c r="G121" t="s">
        <v>3054</v>
      </c>
      <c r="H121" t="s">
        <v>211</v>
      </c>
      <c r="I121" s="78">
        <v>0.88</v>
      </c>
      <c r="J121" t="s">
        <v>1080</v>
      </c>
      <c r="K121" t="s">
        <v>106</v>
      </c>
      <c r="L121" s="79">
        <v>7.1999999999999995E-2</v>
      </c>
      <c r="M121" s="79">
        <v>3.8699999999999998E-2</v>
      </c>
      <c r="N121" s="78">
        <v>174976.53</v>
      </c>
      <c r="O121" s="78">
        <v>100.43</v>
      </c>
      <c r="P121" s="78">
        <v>626.47363216663496</v>
      </c>
      <c r="Q121" s="79">
        <v>5.0000000000000001E-3</v>
      </c>
      <c r="R121" s="79">
        <v>6.9999999999999999E-4</v>
      </c>
    </row>
    <row r="122" spans="2:18">
      <c r="B122" s="84" t="s">
        <v>3498</v>
      </c>
      <c r="C122" t="s">
        <v>2900</v>
      </c>
      <c r="D122" t="s">
        <v>3055</v>
      </c>
      <c r="E122"/>
      <c r="F122" t="s">
        <v>775</v>
      </c>
      <c r="G122" t="s">
        <v>3056</v>
      </c>
      <c r="H122" t="s">
        <v>211</v>
      </c>
      <c r="I122" s="78">
        <v>0.87</v>
      </c>
      <c r="J122" t="s">
        <v>1080</v>
      </c>
      <c r="K122" t="s">
        <v>106</v>
      </c>
      <c r="L122" s="79">
        <v>7.1999999999999995E-2</v>
      </c>
      <c r="M122" s="79">
        <v>8.77E-2</v>
      </c>
      <c r="N122" s="78">
        <v>416777.76</v>
      </c>
      <c r="O122" s="78">
        <v>100.43</v>
      </c>
      <c r="P122" s="78">
        <v>1492.20170907192</v>
      </c>
      <c r="Q122" s="79">
        <v>1.18E-2</v>
      </c>
      <c r="R122" s="79">
        <v>1.6000000000000001E-3</v>
      </c>
    </row>
    <row r="123" spans="2:18">
      <c r="B123" s="84" t="s">
        <v>3498</v>
      </c>
      <c r="C123" t="s">
        <v>2900</v>
      </c>
      <c r="D123" t="s">
        <v>3057</v>
      </c>
      <c r="E123"/>
      <c r="F123" t="s">
        <v>775</v>
      </c>
      <c r="G123" t="s">
        <v>2399</v>
      </c>
      <c r="H123" t="s">
        <v>211</v>
      </c>
      <c r="I123" s="78">
        <v>0.87</v>
      </c>
      <c r="J123" t="s">
        <v>1080</v>
      </c>
      <c r="K123" t="s">
        <v>106</v>
      </c>
      <c r="L123" s="79">
        <v>7.1999999999999995E-2</v>
      </c>
      <c r="M123" s="79">
        <v>8.6499999999999994E-2</v>
      </c>
      <c r="N123" s="78">
        <v>41687.33</v>
      </c>
      <c r="O123" s="78">
        <v>100.38</v>
      </c>
      <c r="P123" s="78">
        <v>149.18006970951001</v>
      </c>
      <c r="Q123" s="79">
        <v>1.1999999999999999E-3</v>
      </c>
      <c r="R123" s="79">
        <v>2.0000000000000001E-4</v>
      </c>
    </row>
    <row r="124" spans="2:18">
      <c r="B124" s="84" t="s">
        <v>3498</v>
      </c>
      <c r="C124" t="s">
        <v>2900</v>
      </c>
      <c r="D124" t="s">
        <v>3058</v>
      </c>
      <c r="E124"/>
      <c r="F124" t="s">
        <v>775</v>
      </c>
      <c r="G124" t="s">
        <v>3059</v>
      </c>
      <c r="H124" t="s">
        <v>211</v>
      </c>
      <c r="I124" s="78">
        <v>0.87</v>
      </c>
      <c r="J124" t="s">
        <v>1080</v>
      </c>
      <c r="K124" t="s">
        <v>106</v>
      </c>
      <c r="L124" s="79">
        <v>7.1999999999999995E-2</v>
      </c>
      <c r="M124" s="79">
        <v>7.0599999999999996E-2</v>
      </c>
      <c r="N124" s="78">
        <v>29210.23</v>
      </c>
      <c r="O124" s="78">
        <v>100.38</v>
      </c>
      <c r="P124" s="78">
        <v>104.53018093580999</v>
      </c>
      <c r="Q124" s="79">
        <v>8.0000000000000004E-4</v>
      </c>
      <c r="R124" s="79">
        <v>1E-4</v>
      </c>
    </row>
    <row r="125" spans="2:18">
      <c r="B125" s="84" t="s">
        <v>3498</v>
      </c>
      <c r="C125" t="s">
        <v>2900</v>
      </c>
      <c r="D125" t="s">
        <v>3060</v>
      </c>
      <c r="E125"/>
      <c r="F125" t="s">
        <v>775</v>
      </c>
      <c r="G125" t="s">
        <v>2534</v>
      </c>
      <c r="H125" t="s">
        <v>211</v>
      </c>
      <c r="I125" s="78">
        <v>0.88</v>
      </c>
      <c r="J125" t="s">
        <v>1080</v>
      </c>
      <c r="K125" t="s">
        <v>106</v>
      </c>
      <c r="L125" s="79">
        <v>7.1999999999999995E-2</v>
      </c>
      <c r="M125" s="79">
        <v>3.8399999999999997E-2</v>
      </c>
      <c r="N125" s="78">
        <v>25238.11</v>
      </c>
      <c r="O125" s="78">
        <v>100.38</v>
      </c>
      <c r="P125" s="78">
        <v>90.315762826170001</v>
      </c>
      <c r="Q125" s="79">
        <v>6.9999999999999999E-4</v>
      </c>
      <c r="R125" s="79">
        <v>1E-4</v>
      </c>
    </row>
    <row r="126" spans="2:18">
      <c r="B126" s="84" t="s">
        <v>3498</v>
      </c>
      <c r="C126" t="s">
        <v>2900</v>
      </c>
      <c r="D126" t="s">
        <v>3061</v>
      </c>
      <c r="E126"/>
      <c r="F126" t="s">
        <v>775</v>
      </c>
      <c r="G126" t="s">
        <v>3062</v>
      </c>
      <c r="H126" t="s">
        <v>211</v>
      </c>
      <c r="I126" s="78">
        <v>1.75</v>
      </c>
      <c r="J126" t="s">
        <v>1080</v>
      </c>
      <c r="K126" t="s">
        <v>106</v>
      </c>
      <c r="L126" s="79">
        <v>7.1999999999999995E-2</v>
      </c>
      <c r="M126" s="79">
        <v>6.9800000000000001E-2</v>
      </c>
      <c r="N126" s="78">
        <v>11693.09</v>
      </c>
      <c r="O126" s="78">
        <v>100.38</v>
      </c>
      <c r="P126" s="78">
        <v>41.844272140229997</v>
      </c>
      <c r="Q126" s="79">
        <v>2.9999999999999997E-4</v>
      </c>
      <c r="R126" s="79">
        <v>0</v>
      </c>
    </row>
    <row r="127" spans="2:18">
      <c r="B127" s="84" t="s">
        <v>3498</v>
      </c>
      <c r="C127" t="s">
        <v>2900</v>
      </c>
      <c r="D127" t="s">
        <v>3063</v>
      </c>
      <c r="E127"/>
      <c r="F127" t="s">
        <v>775</v>
      </c>
      <c r="G127" t="s">
        <v>3064</v>
      </c>
      <c r="H127" t="s">
        <v>211</v>
      </c>
      <c r="I127" s="78">
        <v>1.86</v>
      </c>
      <c r="J127" t="s">
        <v>1080</v>
      </c>
      <c r="K127" t="s">
        <v>106</v>
      </c>
      <c r="L127" s="79">
        <v>7.1999999999999995E-2</v>
      </c>
      <c r="M127" s="79">
        <v>8.8400000000000006E-2</v>
      </c>
      <c r="N127" s="78">
        <v>28808.3</v>
      </c>
      <c r="O127" s="78">
        <v>100.38</v>
      </c>
      <c r="P127" s="78">
        <v>103.0918555401</v>
      </c>
      <c r="Q127" s="79">
        <v>8.0000000000000004E-4</v>
      </c>
      <c r="R127" s="79">
        <v>1E-4</v>
      </c>
    </row>
    <row r="128" spans="2:18">
      <c r="B128" s="84" t="s">
        <v>3498</v>
      </c>
      <c r="C128" t="s">
        <v>2900</v>
      </c>
      <c r="D128" t="s">
        <v>3065</v>
      </c>
      <c r="E128"/>
      <c r="F128" t="s">
        <v>775</v>
      </c>
      <c r="G128" t="s">
        <v>3066</v>
      </c>
      <c r="H128" t="s">
        <v>211</v>
      </c>
      <c r="I128" s="78">
        <v>0.87</v>
      </c>
      <c r="J128" t="s">
        <v>1080</v>
      </c>
      <c r="K128" t="s">
        <v>106</v>
      </c>
      <c r="L128" s="79">
        <v>7.1999999999999995E-2</v>
      </c>
      <c r="M128" s="79">
        <v>7.3200000000000001E-2</v>
      </c>
      <c r="N128" s="78">
        <v>20175.259999999998</v>
      </c>
      <c r="O128" s="78">
        <v>100.38</v>
      </c>
      <c r="P128" s="78">
        <v>72.198116147220006</v>
      </c>
      <c r="Q128" s="79">
        <v>5.9999999999999995E-4</v>
      </c>
      <c r="R128" s="79">
        <v>1E-4</v>
      </c>
    </row>
    <row r="129" spans="2:18">
      <c r="B129" s="84" t="s">
        <v>3052</v>
      </c>
      <c r="C129" t="s">
        <v>2900</v>
      </c>
      <c r="D129" t="s">
        <v>3067</v>
      </c>
      <c r="E129"/>
      <c r="F129" t="s">
        <v>775</v>
      </c>
      <c r="G129" t="s">
        <v>3068</v>
      </c>
      <c r="H129" t="s">
        <v>211</v>
      </c>
      <c r="I129" s="78">
        <v>0.87</v>
      </c>
      <c r="J129" t="s">
        <v>1080</v>
      </c>
      <c r="K129" t="s">
        <v>106</v>
      </c>
      <c r="L129" s="79">
        <v>7.1999999999999995E-2</v>
      </c>
      <c r="M129" s="79">
        <v>8.1699999999999995E-2</v>
      </c>
      <c r="N129" s="78">
        <v>13041.1</v>
      </c>
      <c r="O129" s="78">
        <v>100.38</v>
      </c>
      <c r="P129" s="78">
        <v>46.668189281700002</v>
      </c>
      <c r="Q129" s="79">
        <v>4.0000000000000002E-4</v>
      </c>
      <c r="R129" s="79">
        <v>0</v>
      </c>
    </row>
    <row r="130" spans="2:18">
      <c r="B130" s="84" t="s">
        <v>3052</v>
      </c>
      <c r="C130" t="s">
        <v>2900</v>
      </c>
      <c r="D130" t="s">
        <v>3069</v>
      </c>
      <c r="E130"/>
      <c r="F130" t="s">
        <v>775</v>
      </c>
      <c r="G130" t="s">
        <v>3070</v>
      </c>
      <c r="H130" t="s">
        <v>211</v>
      </c>
      <c r="I130" s="78">
        <v>0.87</v>
      </c>
      <c r="J130" t="s">
        <v>1080</v>
      </c>
      <c r="K130" t="s">
        <v>106</v>
      </c>
      <c r="L130" s="79">
        <v>7.1999999999999995E-2</v>
      </c>
      <c r="M130" s="79">
        <v>8.2900000000000001E-2</v>
      </c>
      <c r="N130" s="78">
        <v>24930.34</v>
      </c>
      <c r="O130" s="78">
        <v>100.38</v>
      </c>
      <c r="P130" s="78">
        <v>89.214393415979998</v>
      </c>
      <c r="Q130" s="79">
        <v>6.9999999999999999E-4</v>
      </c>
      <c r="R130" s="79">
        <v>1E-4</v>
      </c>
    </row>
    <row r="131" spans="2:18">
      <c r="B131" s="84" t="s">
        <v>3052</v>
      </c>
      <c r="C131" t="s">
        <v>2900</v>
      </c>
      <c r="D131" t="s">
        <v>3071</v>
      </c>
      <c r="E131"/>
      <c r="F131" t="s">
        <v>775</v>
      </c>
      <c r="G131" t="s">
        <v>2340</v>
      </c>
      <c r="H131" t="s">
        <v>211</v>
      </c>
      <c r="I131" s="78">
        <v>1.56</v>
      </c>
      <c r="J131" t="s">
        <v>1080</v>
      </c>
      <c r="K131" t="s">
        <v>106</v>
      </c>
      <c r="L131" s="79">
        <v>7.1999999999999995E-2</v>
      </c>
      <c r="M131" s="79">
        <v>7.85E-2</v>
      </c>
      <c r="N131" s="78">
        <v>10989.43</v>
      </c>
      <c r="O131" s="78">
        <v>100.38</v>
      </c>
      <c r="P131" s="78">
        <v>39.326191758210001</v>
      </c>
      <c r="Q131" s="79">
        <v>2.9999999999999997E-4</v>
      </c>
      <c r="R131" s="79">
        <v>0</v>
      </c>
    </row>
    <row r="132" spans="2:18">
      <c r="B132" s="84" t="s">
        <v>3052</v>
      </c>
      <c r="C132" t="s">
        <v>2900</v>
      </c>
      <c r="D132" t="s">
        <v>3072</v>
      </c>
      <c r="E132"/>
      <c r="F132" t="s">
        <v>775</v>
      </c>
      <c r="G132" t="s">
        <v>3073</v>
      </c>
      <c r="H132" t="s">
        <v>211</v>
      </c>
      <c r="I132" s="78">
        <v>1.56</v>
      </c>
      <c r="J132" t="s">
        <v>1080</v>
      </c>
      <c r="K132" t="s">
        <v>106</v>
      </c>
      <c r="L132" s="79">
        <v>7.1999999999999995E-2</v>
      </c>
      <c r="M132" s="79">
        <v>8.2600000000000007E-2</v>
      </c>
      <c r="N132" s="78">
        <v>49741.49</v>
      </c>
      <c r="O132" s="78">
        <v>100.38</v>
      </c>
      <c r="P132" s="78">
        <v>178.00225981502999</v>
      </c>
      <c r="Q132" s="79">
        <v>1.4E-3</v>
      </c>
      <c r="R132" s="79">
        <v>2.0000000000000001E-4</v>
      </c>
    </row>
    <row r="133" spans="2:18">
      <c r="B133" s="84" t="s">
        <v>3052</v>
      </c>
      <c r="C133" t="s">
        <v>2900</v>
      </c>
      <c r="D133" t="s">
        <v>3074</v>
      </c>
      <c r="E133"/>
      <c r="F133" t="s">
        <v>775</v>
      </c>
      <c r="G133" t="s">
        <v>2720</v>
      </c>
      <c r="H133" t="s">
        <v>211</v>
      </c>
      <c r="I133" s="78">
        <v>0.87</v>
      </c>
      <c r="J133" t="s">
        <v>1080</v>
      </c>
      <c r="K133" t="s">
        <v>106</v>
      </c>
      <c r="L133" s="79">
        <v>7.1999999999999995E-2</v>
      </c>
      <c r="M133" s="79">
        <v>7.9000000000000001E-2</v>
      </c>
      <c r="N133" s="78">
        <v>19737.62</v>
      </c>
      <c r="O133" s="78">
        <v>99.67</v>
      </c>
      <c r="P133" s="78">
        <v>70.132412069509996</v>
      </c>
      <c r="Q133" s="79">
        <v>5.9999999999999995E-4</v>
      </c>
      <c r="R133" s="79">
        <v>1E-4</v>
      </c>
    </row>
    <row r="134" spans="2:18">
      <c r="B134" s="84" t="s">
        <v>3052</v>
      </c>
      <c r="C134" t="s">
        <v>2900</v>
      </c>
      <c r="D134" t="s">
        <v>3075</v>
      </c>
      <c r="E134"/>
      <c r="F134" t="s">
        <v>775</v>
      </c>
      <c r="G134" t="s">
        <v>3076</v>
      </c>
      <c r="H134" t="s">
        <v>211</v>
      </c>
      <c r="I134" s="78">
        <v>1.34</v>
      </c>
      <c r="J134" t="s">
        <v>1080</v>
      </c>
      <c r="K134" t="s">
        <v>106</v>
      </c>
      <c r="L134" s="79">
        <v>5.3499999999999999E-2</v>
      </c>
      <c r="M134" s="79">
        <v>6.6100000000000006E-2</v>
      </c>
      <c r="N134" s="78">
        <v>771.5</v>
      </c>
      <c r="O134" s="78">
        <v>99.67</v>
      </c>
      <c r="P134" s="78">
        <v>2.7413211882500002</v>
      </c>
      <c r="Q134" s="79">
        <v>0</v>
      </c>
      <c r="R134" s="79">
        <v>0</v>
      </c>
    </row>
    <row r="135" spans="2:18">
      <c r="B135" s="84" t="s">
        <v>3052</v>
      </c>
      <c r="C135" t="s">
        <v>2900</v>
      </c>
      <c r="D135" t="s">
        <v>3077</v>
      </c>
      <c r="E135"/>
      <c r="F135" t="s">
        <v>775</v>
      </c>
      <c r="G135" t="s">
        <v>526</v>
      </c>
      <c r="H135" t="s">
        <v>211</v>
      </c>
      <c r="I135" s="78">
        <v>1.34</v>
      </c>
      <c r="J135" t="s">
        <v>1080</v>
      </c>
      <c r="K135" t="s">
        <v>106</v>
      </c>
      <c r="L135" s="79">
        <v>5.3499999999999999E-2</v>
      </c>
      <c r="M135" s="79">
        <v>6.6100000000000006E-2</v>
      </c>
      <c r="N135" s="78">
        <v>13887.27</v>
      </c>
      <c r="O135" s="78">
        <v>99.67</v>
      </c>
      <c r="P135" s="78">
        <v>49.344740762085003</v>
      </c>
      <c r="Q135" s="79">
        <v>4.0000000000000002E-4</v>
      </c>
      <c r="R135" s="79">
        <v>1E-4</v>
      </c>
    </row>
    <row r="136" spans="2:18">
      <c r="B136" s="84" t="s">
        <v>3052</v>
      </c>
      <c r="C136" t="s">
        <v>2900</v>
      </c>
      <c r="D136" t="s">
        <v>3078</v>
      </c>
      <c r="E136"/>
      <c r="F136" t="s">
        <v>775</v>
      </c>
      <c r="G136" t="s">
        <v>312</v>
      </c>
      <c r="H136" t="s">
        <v>211</v>
      </c>
      <c r="I136" s="78">
        <v>0.87</v>
      </c>
      <c r="J136" t="s">
        <v>1080</v>
      </c>
      <c r="K136" t="s">
        <v>106</v>
      </c>
      <c r="L136" s="79">
        <v>7.1999999999999995E-2</v>
      </c>
      <c r="M136" s="79">
        <v>4.9299999999999997E-2</v>
      </c>
      <c r="N136" s="78">
        <v>6033.93</v>
      </c>
      <c r="O136" s="78">
        <v>99.67</v>
      </c>
      <c r="P136" s="78">
        <v>21.439974280514999</v>
      </c>
      <c r="Q136" s="79">
        <v>2.0000000000000001E-4</v>
      </c>
      <c r="R136" s="79">
        <v>0</v>
      </c>
    </row>
    <row r="137" spans="2:18">
      <c r="B137" s="84" t="s">
        <v>3052</v>
      </c>
      <c r="C137" t="s">
        <v>2900</v>
      </c>
      <c r="D137" t="s">
        <v>3079</v>
      </c>
      <c r="E137"/>
      <c r="F137" t="s">
        <v>3080</v>
      </c>
      <c r="G137" t="s">
        <v>2554</v>
      </c>
      <c r="H137" t="s">
        <v>2903</v>
      </c>
      <c r="I137" s="78">
        <v>0.87</v>
      </c>
      <c r="J137" t="s">
        <v>1080</v>
      </c>
      <c r="K137" t="s">
        <v>106</v>
      </c>
      <c r="L137" s="79">
        <v>7.1999999999999995E-2</v>
      </c>
      <c r="M137" s="79">
        <v>8.43E-2</v>
      </c>
      <c r="N137" s="78">
        <v>15288.21</v>
      </c>
      <c r="O137" s="78">
        <v>99.67</v>
      </c>
      <c r="P137" s="78">
        <v>54.322610503455003</v>
      </c>
      <c r="Q137" s="79">
        <v>4.0000000000000002E-4</v>
      </c>
      <c r="R137" s="79">
        <v>1E-4</v>
      </c>
    </row>
    <row r="138" spans="2:18">
      <c r="B138" s="84" t="s">
        <v>3052</v>
      </c>
      <c r="C138" t="s">
        <v>2900</v>
      </c>
      <c r="D138" t="s">
        <v>3081</v>
      </c>
      <c r="E138"/>
      <c r="F138" t="s">
        <v>3080</v>
      </c>
      <c r="G138" t="s">
        <v>3082</v>
      </c>
      <c r="H138" t="s">
        <v>2903</v>
      </c>
      <c r="I138" s="78">
        <v>0.87</v>
      </c>
      <c r="J138" t="s">
        <v>1080</v>
      </c>
      <c r="K138" t="s">
        <v>106</v>
      </c>
      <c r="L138" s="79">
        <v>7.1999999999999995E-2</v>
      </c>
      <c r="M138" s="79">
        <v>0.1148</v>
      </c>
      <c r="N138" s="78">
        <v>14492.9</v>
      </c>
      <c r="O138" s="78">
        <v>99.67</v>
      </c>
      <c r="P138" s="78">
        <v>51.496686777950003</v>
      </c>
      <c r="Q138" s="79">
        <v>4.0000000000000002E-4</v>
      </c>
      <c r="R138" s="79">
        <v>1E-4</v>
      </c>
    </row>
    <row r="139" spans="2:18">
      <c r="B139" s="84" t="s">
        <v>3052</v>
      </c>
      <c r="C139" t="s">
        <v>2900</v>
      </c>
      <c r="D139" t="s">
        <v>3083</v>
      </c>
      <c r="E139"/>
      <c r="F139" t="s">
        <v>3080</v>
      </c>
      <c r="G139" t="s">
        <v>303</v>
      </c>
      <c r="H139" t="s">
        <v>2903</v>
      </c>
      <c r="I139" s="78">
        <v>0.87</v>
      </c>
      <c r="J139" t="s">
        <v>1080</v>
      </c>
      <c r="K139" t="s">
        <v>106</v>
      </c>
      <c r="L139" s="79">
        <v>7.1999999999999995E-2</v>
      </c>
      <c r="M139" s="79">
        <v>9.5100000000000004E-2</v>
      </c>
      <c r="N139" s="78">
        <v>11533.87</v>
      </c>
      <c r="O139" s="78">
        <v>98.82</v>
      </c>
      <c r="P139" s="78">
        <v>40.633051240710003</v>
      </c>
      <c r="Q139" s="79">
        <v>2.9999999999999997E-4</v>
      </c>
      <c r="R139" s="79">
        <v>0</v>
      </c>
    </row>
    <row r="140" spans="2:18">
      <c r="B140" s="84" t="s">
        <v>3052</v>
      </c>
      <c r="C140" t="s">
        <v>2900</v>
      </c>
      <c r="D140" t="s">
        <v>3084</v>
      </c>
      <c r="E140"/>
      <c r="F140" t="s">
        <v>3080</v>
      </c>
      <c r="G140" t="s">
        <v>3085</v>
      </c>
      <c r="H140" t="s">
        <v>2903</v>
      </c>
      <c r="I140" s="78">
        <v>0.87</v>
      </c>
      <c r="J140" t="s">
        <v>1080</v>
      </c>
      <c r="K140" t="s">
        <v>106</v>
      </c>
      <c r="L140" s="79">
        <v>7.1999999999999995E-2</v>
      </c>
      <c r="M140" s="79">
        <v>6.4699999999999994E-2</v>
      </c>
      <c r="N140" s="78">
        <v>7862.94</v>
      </c>
      <c r="O140" s="78">
        <v>100.01</v>
      </c>
      <c r="P140" s="78">
        <v>28.034184238110001</v>
      </c>
      <c r="Q140" s="79">
        <v>2.0000000000000001E-4</v>
      </c>
      <c r="R140" s="79">
        <v>0</v>
      </c>
    </row>
    <row r="141" spans="2:18">
      <c r="B141" t="s">
        <v>3499</v>
      </c>
      <c r="C141" t="s">
        <v>2900</v>
      </c>
      <c r="D141" t="s">
        <v>3113</v>
      </c>
      <c r="E141"/>
      <c r="F141" t="s">
        <v>3080</v>
      </c>
      <c r="G141" t="s">
        <v>3114</v>
      </c>
      <c r="H141" t="s">
        <v>2903</v>
      </c>
      <c r="I141" s="78">
        <v>2.31</v>
      </c>
      <c r="J141" t="s">
        <v>127</v>
      </c>
      <c r="K141" t="s">
        <v>102</v>
      </c>
      <c r="L141" s="79">
        <v>2.76E-2</v>
      </c>
      <c r="M141" s="79">
        <v>4.0099999999999997E-2</v>
      </c>
      <c r="N141" s="78">
        <v>218707.71</v>
      </c>
      <c r="O141" s="78">
        <v>96.73</v>
      </c>
      <c r="P141" s="78">
        <v>211.55596788299999</v>
      </c>
      <c r="Q141" s="79">
        <v>1.6999999999999999E-3</v>
      </c>
      <c r="R141" s="79">
        <v>2.0000000000000001E-4</v>
      </c>
    </row>
    <row r="142" spans="2:18">
      <c r="B142" t="s">
        <v>3499</v>
      </c>
      <c r="C142" t="s">
        <v>2900</v>
      </c>
      <c r="D142" t="s">
        <v>3115</v>
      </c>
      <c r="E142"/>
      <c r="F142" t="s">
        <v>775</v>
      </c>
      <c r="G142" t="s">
        <v>3114</v>
      </c>
      <c r="H142" t="s">
        <v>211</v>
      </c>
      <c r="I142" s="78">
        <v>3.5</v>
      </c>
      <c r="J142" t="s">
        <v>127</v>
      </c>
      <c r="K142" t="s">
        <v>102</v>
      </c>
      <c r="L142" s="79">
        <v>2.3E-2</v>
      </c>
      <c r="M142" s="79">
        <v>2.1299999999999999E-2</v>
      </c>
      <c r="N142" s="78">
        <v>93731.89</v>
      </c>
      <c r="O142" s="78">
        <v>96.57</v>
      </c>
      <c r="P142" s="78">
        <v>90.516886173000003</v>
      </c>
      <c r="Q142" s="79">
        <v>6.9999999999999999E-4</v>
      </c>
      <c r="R142" s="79">
        <v>1E-4</v>
      </c>
    </row>
    <row r="143" spans="2:18">
      <c r="B143" t="s">
        <v>3343</v>
      </c>
      <c r="C143" t="s">
        <v>2900</v>
      </c>
      <c r="D143" t="s">
        <v>3120</v>
      </c>
      <c r="E143"/>
      <c r="F143" t="s">
        <v>775</v>
      </c>
      <c r="G143" t="s">
        <v>2745</v>
      </c>
      <c r="H143" t="s">
        <v>211</v>
      </c>
      <c r="I143" s="78">
        <v>7.58</v>
      </c>
      <c r="J143" t="s">
        <v>1201</v>
      </c>
      <c r="K143" t="s">
        <v>102</v>
      </c>
      <c r="L143" s="79">
        <v>2.8199999999999999E-2</v>
      </c>
      <c r="M143" s="79">
        <v>4.8300000000000003E-2</v>
      </c>
      <c r="N143" s="78">
        <v>243895.01</v>
      </c>
      <c r="O143" s="78">
        <v>89.97</v>
      </c>
      <c r="P143" s="78">
        <v>219.43234049700001</v>
      </c>
      <c r="Q143" s="79">
        <v>1.6999999999999999E-3</v>
      </c>
      <c r="R143" s="79">
        <v>2.0000000000000001E-4</v>
      </c>
    </row>
    <row r="144" spans="2:18">
      <c r="B144" t="s">
        <v>3343</v>
      </c>
      <c r="C144" t="s">
        <v>2900</v>
      </c>
      <c r="D144" t="s">
        <v>3121</v>
      </c>
      <c r="E144"/>
      <c r="F144" t="s">
        <v>775</v>
      </c>
      <c r="G144" t="s">
        <v>2449</v>
      </c>
      <c r="H144" t="s">
        <v>211</v>
      </c>
      <c r="I144" s="78">
        <v>9.1199999999999992</v>
      </c>
      <c r="J144" t="s">
        <v>1201</v>
      </c>
      <c r="K144" t="s">
        <v>102</v>
      </c>
      <c r="L144" s="79">
        <v>2.98E-2</v>
      </c>
      <c r="M144" s="79">
        <v>3.09E-2</v>
      </c>
      <c r="N144" s="78">
        <v>38897.79</v>
      </c>
      <c r="O144" s="78">
        <v>94.27</v>
      </c>
      <c r="P144" s="78">
        <v>36.668946632999997</v>
      </c>
      <c r="Q144" s="79">
        <v>2.9999999999999997E-4</v>
      </c>
      <c r="R144" s="79">
        <v>0</v>
      </c>
    </row>
    <row r="145" spans="2:18">
      <c r="B145" t="s">
        <v>3343</v>
      </c>
      <c r="C145" t="s">
        <v>2900</v>
      </c>
      <c r="D145" t="s">
        <v>3122</v>
      </c>
      <c r="E145"/>
      <c r="F145" t="s">
        <v>775</v>
      </c>
      <c r="G145" t="s">
        <v>2449</v>
      </c>
      <c r="H145" t="s">
        <v>211</v>
      </c>
      <c r="I145" s="78">
        <v>7.7</v>
      </c>
      <c r="J145" t="s">
        <v>1201</v>
      </c>
      <c r="K145" t="s">
        <v>102</v>
      </c>
      <c r="L145" s="79">
        <v>2.5000000000000001E-2</v>
      </c>
      <c r="M145" s="79">
        <v>4.24E-2</v>
      </c>
      <c r="N145" s="78">
        <v>45492.160000000003</v>
      </c>
      <c r="O145" s="78">
        <v>94.7</v>
      </c>
      <c r="P145" s="78">
        <v>43.081075519999999</v>
      </c>
      <c r="Q145" s="79">
        <v>2.9999999999999997E-4</v>
      </c>
      <c r="R145" s="79">
        <v>0</v>
      </c>
    </row>
    <row r="146" spans="2:18">
      <c r="B146" t="s">
        <v>3343</v>
      </c>
      <c r="C146" t="s">
        <v>2900</v>
      </c>
      <c r="D146" t="s">
        <v>3123</v>
      </c>
      <c r="E146"/>
      <c r="F146" t="s">
        <v>775</v>
      </c>
      <c r="G146" t="s">
        <v>3500</v>
      </c>
      <c r="H146" t="s">
        <v>211</v>
      </c>
      <c r="I146" s="78">
        <v>8.0500000000000007</v>
      </c>
      <c r="J146" t="s">
        <v>1201</v>
      </c>
      <c r="K146" t="s">
        <v>102</v>
      </c>
      <c r="L146" s="79">
        <v>2.5000000000000001E-2</v>
      </c>
      <c r="M146" s="79">
        <v>3.2000000000000001E-2</v>
      </c>
      <c r="N146" s="78">
        <v>290147.52</v>
      </c>
      <c r="O146" s="78">
        <v>95.97</v>
      </c>
      <c r="P146" s="78">
        <v>278.454574944</v>
      </c>
      <c r="Q146" s="79">
        <v>2.2000000000000001E-3</v>
      </c>
      <c r="R146" s="79">
        <v>2.9999999999999997E-4</v>
      </c>
    </row>
    <row r="147" spans="2:18">
      <c r="B147" t="s">
        <v>3343</v>
      </c>
      <c r="C147" t="s">
        <v>2900</v>
      </c>
      <c r="D147" t="s">
        <v>3124</v>
      </c>
      <c r="E147"/>
      <c r="F147" t="s">
        <v>775</v>
      </c>
      <c r="G147" t="s">
        <v>3500</v>
      </c>
      <c r="H147" t="s">
        <v>211</v>
      </c>
      <c r="I147" s="78">
        <v>7.71</v>
      </c>
      <c r="J147" t="s">
        <v>1201</v>
      </c>
      <c r="K147" t="s">
        <v>102</v>
      </c>
      <c r="L147" s="79">
        <v>3.0499999999999999E-2</v>
      </c>
      <c r="M147" s="79">
        <v>4.1500000000000002E-2</v>
      </c>
      <c r="N147" s="78">
        <v>254840.55</v>
      </c>
      <c r="O147" s="78">
        <v>95.68</v>
      </c>
      <c r="P147" s="78">
        <v>243.83143824000001</v>
      </c>
      <c r="Q147" s="79">
        <v>1.9E-3</v>
      </c>
      <c r="R147" s="79">
        <v>2.9999999999999997E-4</v>
      </c>
    </row>
    <row r="148" spans="2:18">
      <c r="B148" t="s">
        <v>3343</v>
      </c>
      <c r="C148" t="s">
        <v>2900</v>
      </c>
      <c r="D148" t="s">
        <v>3125</v>
      </c>
      <c r="E148"/>
      <c r="F148" t="s">
        <v>775</v>
      </c>
      <c r="G148" t="s">
        <v>3500</v>
      </c>
      <c r="H148" t="s">
        <v>211</v>
      </c>
      <c r="I148" s="78">
        <v>8.24</v>
      </c>
      <c r="J148" t="s">
        <v>1201</v>
      </c>
      <c r="K148" t="s">
        <v>102</v>
      </c>
      <c r="L148" s="79">
        <v>2.5000000000000001E-2</v>
      </c>
      <c r="M148" s="79">
        <v>2.5000000000000001E-2</v>
      </c>
      <c r="N148" s="78">
        <v>366658.98</v>
      </c>
      <c r="O148" s="78">
        <v>98.42</v>
      </c>
      <c r="P148" s="78">
        <v>360.86576811600003</v>
      </c>
      <c r="Q148" s="79">
        <v>2.8999999999999998E-3</v>
      </c>
      <c r="R148" s="79">
        <v>4.0000000000000002E-4</v>
      </c>
    </row>
    <row r="149" spans="2:18">
      <c r="B149" t="s">
        <v>3343</v>
      </c>
      <c r="C149" t="s">
        <v>2900</v>
      </c>
      <c r="D149" t="s">
        <v>3126</v>
      </c>
      <c r="E149"/>
      <c r="F149" t="s">
        <v>766</v>
      </c>
      <c r="G149" t="s">
        <v>2449</v>
      </c>
      <c r="H149" t="s">
        <v>150</v>
      </c>
      <c r="I149" s="78">
        <v>8.81</v>
      </c>
      <c r="J149" t="s">
        <v>1201</v>
      </c>
      <c r="K149" t="s">
        <v>102</v>
      </c>
      <c r="L149" s="79">
        <v>2.5000000000000001E-2</v>
      </c>
      <c r="M149" s="79">
        <v>2.5000000000000001E-2</v>
      </c>
      <c r="N149" s="78">
        <v>31486.73</v>
      </c>
      <c r="O149" s="78">
        <v>94.19</v>
      </c>
      <c r="P149" s="78">
        <v>29.657350987000001</v>
      </c>
      <c r="Q149" s="79">
        <v>2.0000000000000001E-4</v>
      </c>
      <c r="R149" s="79">
        <v>0</v>
      </c>
    </row>
    <row r="150" spans="2:18">
      <c r="B150" t="s">
        <v>3501</v>
      </c>
      <c r="C150" t="s">
        <v>2900</v>
      </c>
      <c r="D150" t="s">
        <v>3117</v>
      </c>
      <c r="E150"/>
      <c r="F150" t="s">
        <v>766</v>
      </c>
      <c r="G150" t="s">
        <v>3118</v>
      </c>
      <c r="H150" t="s">
        <v>150</v>
      </c>
      <c r="I150" s="78">
        <v>10.57</v>
      </c>
      <c r="J150" t="s">
        <v>112</v>
      </c>
      <c r="K150" t="s">
        <v>102</v>
      </c>
      <c r="L150" s="79">
        <v>3.5499999999999997E-2</v>
      </c>
      <c r="M150" s="79">
        <v>6.3700000000000007E-2</v>
      </c>
      <c r="N150" s="78">
        <v>379860.16</v>
      </c>
      <c r="O150" s="78">
        <v>90.55</v>
      </c>
      <c r="P150" s="78">
        <v>343.96337488</v>
      </c>
      <c r="Q150" s="79">
        <v>2.7000000000000001E-3</v>
      </c>
      <c r="R150" s="79">
        <v>4.0000000000000002E-4</v>
      </c>
    </row>
    <row r="151" spans="2:18">
      <c r="B151" t="s">
        <v>3502</v>
      </c>
      <c r="C151" t="s">
        <v>2900</v>
      </c>
      <c r="D151" t="s">
        <v>3151</v>
      </c>
      <c r="E151"/>
      <c r="F151" t="s">
        <v>766</v>
      </c>
      <c r="G151" t="s">
        <v>3118</v>
      </c>
      <c r="H151" t="s">
        <v>150</v>
      </c>
      <c r="I151" s="78">
        <v>10.69</v>
      </c>
      <c r="J151" t="s">
        <v>112</v>
      </c>
      <c r="K151" t="s">
        <v>102</v>
      </c>
      <c r="L151" s="79">
        <v>3.5499999999999997E-2</v>
      </c>
      <c r="M151" s="79">
        <v>6.3799999999999996E-2</v>
      </c>
      <c r="N151" s="78">
        <v>789633.97</v>
      </c>
      <c r="O151" s="78">
        <v>90.32</v>
      </c>
      <c r="P151" s="78">
        <v>713.19740170399996</v>
      </c>
      <c r="Q151" s="79">
        <v>5.5999999999999999E-3</v>
      </c>
      <c r="R151" s="79">
        <v>8.0000000000000004E-4</v>
      </c>
    </row>
    <row r="152" spans="2:18">
      <c r="B152" t="s">
        <v>3086</v>
      </c>
      <c r="C152" t="s">
        <v>2900</v>
      </c>
      <c r="D152" t="s">
        <v>3087</v>
      </c>
      <c r="E152"/>
      <c r="F152" t="s">
        <v>775</v>
      </c>
      <c r="G152" t="s">
        <v>3490</v>
      </c>
      <c r="H152" t="s">
        <v>211</v>
      </c>
      <c r="I152" s="78">
        <v>4.42</v>
      </c>
      <c r="J152" t="s">
        <v>451</v>
      </c>
      <c r="K152" t="s">
        <v>102</v>
      </c>
      <c r="L152" s="79">
        <v>2.3599999999999999E-2</v>
      </c>
      <c r="M152" s="79">
        <v>4.4699999999999997E-2</v>
      </c>
      <c r="N152" s="78">
        <v>1541443.85</v>
      </c>
      <c r="O152" s="78">
        <v>96.35</v>
      </c>
      <c r="P152" s="78">
        <v>1485.181149475</v>
      </c>
      <c r="Q152" s="79">
        <v>1.18E-2</v>
      </c>
      <c r="R152" s="79">
        <v>1.6000000000000001E-3</v>
      </c>
    </row>
    <row r="153" spans="2:18">
      <c r="B153" t="s">
        <v>3088</v>
      </c>
      <c r="C153" t="s">
        <v>2900</v>
      </c>
      <c r="D153" t="s">
        <v>3089</v>
      </c>
      <c r="E153"/>
      <c r="F153" t="s">
        <v>3080</v>
      </c>
      <c r="G153" t="s">
        <v>3503</v>
      </c>
      <c r="H153" t="s">
        <v>2903</v>
      </c>
      <c r="I153" s="78">
        <v>2.0499999999999998</v>
      </c>
      <c r="J153" t="s">
        <v>112</v>
      </c>
      <c r="K153" t="s">
        <v>102</v>
      </c>
      <c r="L153" s="79">
        <v>4.4999999999999998E-2</v>
      </c>
      <c r="M153" s="79">
        <v>1.61E-2</v>
      </c>
      <c r="N153" s="78">
        <v>257170.96</v>
      </c>
      <c r="O153" s="78">
        <v>107.83</v>
      </c>
      <c r="P153" s="78">
        <v>277.30744616800001</v>
      </c>
      <c r="Q153" s="79">
        <v>2.2000000000000001E-3</v>
      </c>
      <c r="R153" s="79">
        <v>2.9999999999999997E-4</v>
      </c>
    </row>
    <row r="154" spans="2:18">
      <c r="B154" t="s">
        <v>3088</v>
      </c>
      <c r="C154" t="s">
        <v>2900</v>
      </c>
      <c r="D154" t="s">
        <v>3090</v>
      </c>
      <c r="E154"/>
      <c r="F154" t="s">
        <v>3080</v>
      </c>
      <c r="G154" t="s">
        <v>3503</v>
      </c>
      <c r="H154" t="s">
        <v>2903</v>
      </c>
      <c r="I154" s="78">
        <v>2.0499999999999998</v>
      </c>
      <c r="J154" t="s">
        <v>112</v>
      </c>
      <c r="K154" t="s">
        <v>102</v>
      </c>
      <c r="L154" s="79">
        <v>4.7500000000000001E-2</v>
      </c>
      <c r="M154" s="79">
        <v>1.61E-2</v>
      </c>
      <c r="N154" s="78">
        <v>151198.96</v>
      </c>
      <c r="O154" s="78">
        <v>108.26</v>
      </c>
      <c r="P154" s="78">
        <v>163.68799409600001</v>
      </c>
      <c r="Q154" s="79">
        <v>1.2999999999999999E-3</v>
      </c>
      <c r="R154" s="79">
        <v>2.0000000000000001E-4</v>
      </c>
    </row>
    <row r="155" spans="2:18">
      <c r="B155" t="s">
        <v>3088</v>
      </c>
      <c r="C155" t="s">
        <v>2900</v>
      </c>
      <c r="D155" t="s">
        <v>3091</v>
      </c>
      <c r="E155"/>
      <c r="F155" t="s">
        <v>775</v>
      </c>
      <c r="G155" t="s">
        <v>3490</v>
      </c>
      <c r="H155" t="s">
        <v>211</v>
      </c>
      <c r="I155" s="78">
        <v>3.03</v>
      </c>
      <c r="J155" t="s">
        <v>112</v>
      </c>
      <c r="K155" t="s">
        <v>102</v>
      </c>
      <c r="L155" s="79">
        <v>2.6100000000000002E-2</v>
      </c>
      <c r="M155" s="79">
        <v>5.0099999999999999E-2</v>
      </c>
      <c r="N155" s="78">
        <v>366407.1</v>
      </c>
      <c r="O155" s="78">
        <v>93.69</v>
      </c>
      <c r="P155" s="78">
        <v>343.28681198999999</v>
      </c>
      <c r="Q155" s="79">
        <v>2.7000000000000001E-3</v>
      </c>
      <c r="R155" s="79">
        <v>4.0000000000000002E-4</v>
      </c>
    </row>
    <row r="156" spans="2:18">
      <c r="B156" t="s">
        <v>3088</v>
      </c>
      <c r="C156" t="s">
        <v>2900</v>
      </c>
      <c r="D156" t="s">
        <v>3092</v>
      </c>
      <c r="E156"/>
      <c r="F156" t="s">
        <v>775</v>
      </c>
      <c r="G156" t="s">
        <v>3093</v>
      </c>
      <c r="H156" t="s">
        <v>211</v>
      </c>
      <c r="I156" s="78">
        <v>3.03</v>
      </c>
      <c r="J156" t="s">
        <v>112</v>
      </c>
      <c r="K156" t="s">
        <v>102</v>
      </c>
      <c r="L156" s="79">
        <v>2.6100000000000002E-2</v>
      </c>
      <c r="M156" s="79">
        <v>4.8300000000000003E-2</v>
      </c>
      <c r="N156" s="78">
        <v>512969.34</v>
      </c>
      <c r="O156" s="78">
        <v>94.46</v>
      </c>
      <c r="P156" s="78">
        <v>484.550838564</v>
      </c>
      <c r="Q156" s="79">
        <v>3.8E-3</v>
      </c>
      <c r="R156" s="79">
        <v>5.0000000000000001E-4</v>
      </c>
    </row>
    <row r="157" spans="2:18">
      <c r="B157" t="s">
        <v>3094</v>
      </c>
      <c r="C157" t="s">
        <v>2900</v>
      </c>
      <c r="D157" t="s">
        <v>3095</v>
      </c>
      <c r="E157"/>
      <c r="F157" t="s">
        <v>775</v>
      </c>
      <c r="G157" t="s">
        <v>2690</v>
      </c>
      <c r="H157" t="s">
        <v>211</v>
      </c>
      <c r="I157" s="78">
        <v>6.74</v>
      </c>
      <c r="J157" t="s">
        <v>127</v>
      </c>
      <c r="K157" t="s">
        <v>102</v>
      </c>
      <c r="L157" s="79">
        <v>4.4999999999999998E-2</v>
      </c>
      <c r="M157" s="79">
        <v>3.8600000000000002E-2</v>
      </c>
      <c r="N157" s="78">
        <v>277869.2</v>
      </c>
      <c r="O157" s="78">
        <v>106.56</v>
      </c>
      <c r="P157" s="78">
        <v>296.09741952000002</v>
      </c>
      <c r="Q157" s="79">
        <v>2.3E-3</v>
      </c>
      <c r="R157" s="79">
        <v>2.9999999999999997E-4</v>
      </c>
    </row>
    <row r="158" spans="2:18">
      <c r="B158" t="s">
        <v>3094</v>
      </c>
      <c r="C158" t="s">
        <v>2900</v>
      </c>
      <c r="D158" t="s">
        <v>3096</v>
      </c>
      <c r="E158"/>
      <c r="F158" t="s">
        <v>775</v>
      </c>
      <c r="G158" t="s">
        <v>2690</v>
      </c>
      <c r="H158" t="s">
        <v>211</v>
      </c>
      <c r="I158" s="78">
        <v>6.66</v>
      </c>
      <c r="J158" t="s">
        <v>127</v>
      </c>
      <c r="K158" t="s">
        <v>102</v>
      </c>
      <c r="L158" s="79">
        <v>4.4999999999999998E-2</v>
      </c>
      <c r="M158" s="79">
        <v>3.8100000000000002E-2</v>
      </c>
      <c r="N158" s="78">
        <v>187842.81</v>
      </c>
      <c r="O158" s="78">
        <v>107.23</v>
      </c>
      <c r="P158" s="78">
        <v>201.42384516300001</v>
      </c>
      <c r="Q158" s="79">
        <v>1.6000000000000001E-3</v>
      </c>
      <c r="R158" s="79">
        <v>2.0000000000000001E-4</v>
      </c>
    </row>
    <row r="159" spans="2:18">
      <c r="B159" t="s">
        <v>3094</v>
      </c>
      <c r="C159" t="s">
        <v>2900</v>
      </c>
      <c r="D159" t="s">
        <v>3097</v>
      </c>
      <c r="E159"/>
      <c r="F159" t="s">
        <v>775</v>
      </c>
      <c r="G159" t="s">
        <v>2690</v>
      </c>
      <c r="H159" t="s">
        <v>211</v>
      </c>
      <c r="I159" s="78">
        <v>11.33</v>
      </c>
      <c r="J159" t="s">
        <v>127</v>
      </c>
      <c r="K159" t="s">
        <v>102</v>
      </c>
      <c r="L159" s="79">
        <v>4.4999999999999998E-2</v>
      </c>
      <c r="M159" s="79">
        <v>4.0500000000000001E-2</v>
      </c>
      <c r="N159" s="78">
        <v>172857.93</v>
      </c>
      <c r="O159" s="78">
        <v>107.01</v>
      </c>
      <c r="P159" s="78">
        <v>184.97527089299999</v>
      </c>
      <c r="Q159" s="79">
        <v>1.5E-3</v>
      </c>
      <c r="R159" s="79">
        <v>2.0000000000000001E-4</v>
      </c>
    </row>
    <row r="160" spans="2:18">
      <c r="B160" t="s">
        <v>3094</v>
      </c>
      <c r="C160" t="s">
        <v>2900</v>
      </c>
      <c r="D160" t="s">
        <v>3098</v>
      </c>
      <c r="E160"/>
      <c r="F160" t="s">
        <v>775</v>
      </c>
      <c r="G160" t="s">
        <v>2690</v>
      </c>
      <c r="H160" t="s">
        <v>211</v>
      </c>
      <c r="I160" s="78">
        <v>11.33</v>
      </c>
      <c r="J160" t="s">
        <v>127</v>
      </c>
      <c r="K160" t="s">
        <v>102</v>
      </c>
      <c r="L160" s="79">
        <v>4.4999999999999998E-2</v>
      </c>
      <c r="M160" s="79">
        <v>4.0500000000000001E-2</v>
      </c>
      <c r="N160" s="78">
        <v>205300.82</v>
      </c>
      <c r="O160" s="78">
        <v>108.1</v>
      </c>
      <c r="P160" s="78">
        <v>221.93018642000001</v>
      </c>
      <c r="Q160" s="79">
        <v>1.8E-3</v>
      </c>
      <c r="R160" s="79">
        <v>2.0000000000000001E-4</v>
      </c>
    </row>
    <row r="161" spans="2:18">
      <c r="B161" t="s">
        <v>3094</v>
      </c>
      <c r="C161" t="s">
        <v>2900</v>
      </c>
      <c r="D161" t="s">
        <v>3099</v>
      </c>
      <c r="E161"/>
      <c r="F161" t="s">
        <v>775</v>
      </c>
      <c r="G161" t="s">
        <v>2690</v>
      </c>
      <c r="H161" t="s">
        <v>211</v>
      </c>
      <c r="I161" s="78">
        <v>6.86</v>
      </c>
      <c r="J161" t="s">
        <v>127</v>
      </c>
      <c r="K161" t="s">
        <v>102</v>
      </c>
      <c r="L161" s="79">
        <v>4.4999999999999998E-2</v>
      </c>
      <c r="M161" s="79">
        <v>2.8000000000000001E-2</v>
      </c>
      <c r="N161" s="78">
        <v>199643.71</v>
      </c>
      <c r="O161" s="78">
        <v>107.23</v>
      </c>
      <c r="P161" s="78">
        <v>214.077950233</v>
      </c>
      <c r="Q161" s="79">
        <v>1.6999999999999999E-3</v>
      </c>
      <c r="R161" s="79">
        <v>2.0000000000000001E-4</v>
      </c>
    </row>
    <row r="162" spans="2:18">
      <c r="B162" t="s">
        <v>3094</v>
      </c>
      <c r="C162" t="s">
        <v>2900</v>
      </c>
      <c r="D162" t="s">
        <v>3100</v>
      </c>
      <c r="E162"/>
      <c r="F162" t="s">
        <v>775</v>
      </c>
      <c r="G162" t="s">
        <v>2690</v>
      </c>
      <c r="H162" t="s">
        <v>211</v>
      </c>
      <c r="I162" s="78">
        <v>11.33</v>
      </c>
      <c r="J162" t="s">
        <v>127</v>
      </c>
      <c r="K162" t="s">
        <v>102</v>
      </c>
      <c r="L162" s="79">
        <v>4.4999999999999998E-2</v>
      </c>
      <c r="M162" s="79">
        <v>4.0500000000000001E-2</v>
      </c>
      <c r="N162" s="78">
        <v>144406.20000000001</v>
      </c>
      <c r="O162" s="78">
        <v>106.68</v>
      </c>
      <c r="P162" s="78">
        <v>154.05253415999999</v>
      </c>
      <c r="Q162" s="79">
        <v>1.1999999999999999E-3</v>
      </c>
      <c r="R162" s="79">
        <v>2.0000000000000001E-4</v>
      </c>
    </row>
    <row r="163" spans="2:18">
      <c r="B163" t="s">
        <v>3094</v>
      </c>
      <c r="C163" t="s">
        <v>2900</v>
      </c>
      <c r="D163" t="s">
        <v>3101</v>
      </c>
      <c r="E163"/>
      <c r="F163" t="s">
        <v>775</v>
      </c>
      <c r="G163" t="s">
        <v>2690</v>
      </c>
      <c r="H163" t="s">
        <v>211</v>
      </c>
      <c r="I163" s="78">
        <v>11.33</v>
      </c>
      <c r="J163" t="s">
        <v>127</v>
      </c>
      <c r="K163" t="s">
        <v>102</v>
      </c>
      <c r="L163" s="79">
        <v>4.4999999999999998E-2</v>
      </c>
      <c r="M163" s="79">
        <v>4.0500000000000001E-2</v>
      </c>
      <c r="N163" s="78">
        <v>188836.24</v>
      </c>
      <c r="O163" s="78">
        <v>101.32</v>
      </c>
      <c r="P163" s="78">
        <v>191.32887836800001</v>
      </c>
      <c r="Q163" s="79">
        <v>1.5E-3</v>
      </c>
      <c r="R163" s="79">
        <v>2.0000000000000001E-4</v>
      </c>
    </row>
    <row r="164" spans="2:18">
      <c r="B164" t="s">
        <v>3094</v>
      </c>
      <c r="C164" t="s">
        <v>2900</v>
      </c>
      <c r="D164" t="s">
        <v>3102</v>
      </c>
      <c r="E164"/>
      <c r="F164" t="s">
        <v>775</v>
      </c>
      <c r="G164" t="s">
        <v>2690</v>
      </c>
      <c r="H164" t="s">
        <v>211</v>
      </c>
      <c r="I164" s="78">
        <v>11.33</v>
      </c>
      <c r="J164" t="s">
        <v>127</v>
      </c>
      <c r="K164" t="s">
        <v>102</v>
      </c>
      <c r="L164" s="79">
        <v>4.4999999999999998E-2</v>
      </c>
      <c r="M164" s="79">
        <v>4.0800000000000003E-2</v>
      </c>
      <c r="N164" s="78">
        <v>77375.08</v>
      </c>
      <c r="O164" s="78">
        <v>101.29</v>
      </c>
      <c r="P164" s="78">
        <v>78.373218531999996</v>
      </c>
      <c r="Q164" s="79">
        <v>5.9999999999999995E-4</v>
      </c>
      <c r="R164" s="79">
        <v>1E-4</v>
      </c>
    </row>
    <row r="165" spans="2:18">
      <c r="B165" t="s">
        <v>3094</v>
      </c>
      <c r="C165" t="s">
        <v>2900</v>
      </c>
      <c r="D165" t="s">
        <v>3103</v>
      </c>
      <c r="E165"/>
      <c r="F165" t="s">
        <v>775</v>
      </c>
      <c r="G165" t="s">
        <v>2690</v>
      </c>
      <c r="H165" t="s">
        <v>211</v>
      </c>
      <c r="I165" s="78">
        <v>11.33</v>
      </c>
      <c r="J165" t="s">
        <v>127</v>
      </c>
      <c r="K165" t="s">
        <v>102</v>
      </c>
      <c r="L165" s="79">
        <v>4.4999999999999998E-2</v>
      </c>
      <c r="M165" s="79">
        <v>4.0800000000000003E-2</v>
      </c>
      <c r="N165" s="78">
        <v>58538.79</v>
      </c>
      <c r="O165" s="78">
        <v>104.6</v>
      </c>
      <c r="P165" s="78">
        <v>61.231574340000002</v>
      </c>
      <c r="Q165" s="79">
        <v>5.0000000000000001E-4</v>
      </c>
      <c r="R165" s="79">
        <v>1E-4</v>
      </c>
    </row>
    <row r="166" spans="2:18">
      <c r="B166" t="s">
        <v>3094</v>
      </c>
      <c r="C166" t="s">
        <v>2900</v>
      </c>
      <c r="D166" t="s">
        <v>3104</v>
      </c>
      <c r="E166"/>
      <c r="F166" t="s">
        <v>775</v>
      </c>
      <c r="G166" t="s">
        <v>2690</v>
      </c>
      <c r="H166" t="s">
        <v>211</v>
      </c>
      <c r="I166" s="78">
        <v>11.33</v>
      </c>
      <c r="J166" t="s">
        <v>127</v>
      </c>
      <c r="K166" t="s">
        <v>102</v>
      </c>
      <c r="L166" s="79">
        <v>4.4999999999999998E-2</v>
      </c>
      <c r="M166" s="79">
        <v>4.0800000000000003E-2</v>
      </c>
      <c r="N166" s="78">
        <v>375160.47</v>
      </c>
      <c r="O166" s="78">
        <v>99.27</v>
      </c>
      <c r="P166" s="78">
        <v>372.42179856899998</v>
      </c>
      <c r="Q166" s="79">
        <v>2.8999999999999998E-3</v>
      </c>
      <c r="R166" s="79">
        <v>4.0000000000000002E-4</v>
      </c>
    </row>
    <row r="167" spans="2:18">
      <c r="B167" t="s">
        <v>3094</v>
      </c>
      <c r="C167" t="s">
        <v>2900</v>
      </c>
      <c r="D167" t="s">
        <v>3105</v>
      </c>
      <c r="E167"/>
      <c r="F167" t="s">
        <v>775</v>
      </c>
      <c r="G167" t="s">
        <v>2690</v>
      </c>
      <c r="H167" t="s">
        <v>211</v>
      </c>
      <c r="I167" s="78">
        <v>11.32</v>
      </c>
      <c r="J167" t="s">
        <v>127</v>
      </c>
      <c r="K167" t="s">
        <v>102</v>
      </c>
      <c r="L167" s="79">
        <v>4.4999999999999998E-2</v>
      </c>
      <c r="M167" s="79">
        <v>4.1099999999999998E-2</v>
      </c>
      <c r="N167" s="78">
        <v>70558.070000000007</v>
      </c>
      <c r="O167" s="78">
        <v>97.01</v>
      </c>
      <c r="P167" s="78">
        <v>68.448383707000005</v>
      </c>
      <c r="Q167" s="79">
        <v>5.0000000000000001E-4</v>
      </c>
      <c r="R167" s="79">
        <v>1E-4</v>
      </c>
    </row>
    <row r="168" spans="2:18">
      <c r="B168" t="s">
        <v>3094</v>
      </c>
      <c r="C168" t="s">
        <v>2900</v>
      </c>
      <c r="D168" t="s">
        <v>3106</v>
      </c>
      <c r="E168"/>
      <c r="F168" t="s">
        <v>775</v>
      </c>
      <c r="G168" t="s">
        <v>2690</v>
      </c>
      <c r="H168" t="s">
        <v>211</v>
      </c>
      <c r="I168" s="78">
        <v>11.32</v>
      </c>
      <c r="J168" t="s">
        <v>127</v>
      </c>
      <c r="K168" t="s">
        <v>102</v>
      </c>
      <c r="L168" s="79">
        <v>4.4999999999999998E-2</v>
      </c>
      <c r="M168" s="79">
        <v>4.1099999999999998E-2</v>
      </c>
      <c r="N168" s="78">
        <v>88912.06</v>
      </c>
      <c r="O168" s="78">
        <v>96.74</v>
      </c>
      <c r="P168" s="78">
        <v>86.013526843999998</v>
      </c>
      <c r="Q168" s="79">
        <v>6.9999999999999999E-4</v>
      </c>
      <c r="R168" s="79">
        <v>1E-4</v>
      </c>
    </row>
    <row r="169" spans="2:18">
      <c r="B169" t="s">
        <v>3094</v>
      </c>
      <c r="C169" t="s">
        <v>2900</v>
      </c>
      <c r="D169" t="s">
        <v>3107</v>
      </c>
      <c r="E169"/>
      <c r="F169" t="s">
        <v>775</v>
      </c>
      <c r="G169" t="s">
        <v>2690</v>
      </c>
      <c r="H169" t="s">
        <v>211</v>
      </c>
      <c r="I169" s="78">
        <v>11.31</v>
      </c>
      <c r="J169" t="s">
        <v>127</v>
      </c>
      <c r="K169" t="s">
        <v>102</v>
      </c>
      <c r="L169" s="79">
        <v>4.4999999999999998E-2</v>
      </c>
      <c r="M169" s="79">
        <v>4.1399999999999999E-2</v>
      </c>
      <c r="N169" s="78">
        <v>27548.05</v>
      </c>
      <c r="O169" s="78">
        <v>94.4</v>
      </c>
      <c r="P169" s="78">
        <v>26.005359200000001</v>
      </c>
      <c r="Q169" s="79">
        <v>2.0000000000000001E-4</v>
      </c>
      <c r="R169" s="79">
        <v>0</v>
      </c>
    </row>
    <row r="170" spans="2:18">
      <c r="B170" t="s">
        <v>3094</v>
      </c>
      <c r="C170" t="s">
        <v>2900</v>
      </c>
      <c r="D170" t="s">
        <v>3108</v>
      </c>
      <c r="E170"/>
      <c r="F170" t="s">
        <v>775</v>
      </c>
      <c r="G170" t="s">
        <v>2690</v>
      </c>
      <c r="H170" t="s">
        <v>211</v>
      </c>
      <c r="I170" s="78">
        <v>10.85</v>
      </c>
      <c r="J170" t="s">
        <v>127</v>
      </c>
      <c r="K170" t="s">
        <v>102</v>
      </c>
      <c r="L170" s="79">
        <v>4.4999999999999998E-2</v>
      </c>
      <c r="M170" s="79">
        <v>5.7700000000000001E-2</v>
      </c>
      <c r="N170" s="78">
        <v>29266.5</v>
      </c>
      <c r="O170" s="78">
        <v>94.88</v>
      </c>
      <c r="P170" s="78">
        <v>27.768055199999999</v>
      </c>
      <c r="Q170" s="79">
        <v>2.0000000000000001E-4</v>
      </c>
      <c r="R170" s="79">
        <v>0</v>
      </c>
    </row>
    <row r="171" spans="2:18">
      <c r="B171" t="s">
        <v>3094</v>
      </c>
      <c r="C171" t="s">
        <v>2900</v>
      </c>
      <c r="D171" t="s">
        <v>3109</v>
      </c>
      <c r="E171"/>
      <c r="F171" t="s">
        <v>775</v>
      </c>
      <c r="G171" t="s">
        <v>2690</v>
      </c>
      <c r="H171" t="s">
        <v>211</v>
      </c>
      <c r="I171" s="78">
        <v>10.98</v>
      </c>
      <c r="J171" t="s">
        <v>127</v>
      </c>
      <c r="K171" t="s">
        <v>102</v>
      </c>
      <c r="L171" s="79">
        <v>4.4999999999999998E-2</v>
      </c>
      <c r="M171" s="79">
        <v>5.33E-2</v>
      </c>
      <c r="N171" s="78">
        <v>51638.97</v>
      </c>
      <c r="O171" s="78">
        <v>95.31</v>
      </c>
      <c r="P171" s="78">
        <v>49.217102306999998</v>
      </c>
      <c r="Q171" s="79">
        <v>4.0000000000000002E-4</v>
      </c>
      <c r="R171" s="79">
        <v>1E-4</v>
      </c>
    </row>
    <row r="172" spans="2:18">
      <c r="B172" t="s">
        <v>3094</v>
      </c>
      <c r="C172" t="s">
        <v>2900</v>
      </c>
      <c r="D172" t="s">
        <v>3110</v>
      </c>
      <c r="E172"/>
      <c r="F172" t="s">
        <v>775</v>
      </c>
      <c r="G172" t="s">
        <v>2690</v>
      </c>
      <c r="H172" t="s">
        <v>211</v>
      </c>
      <c r="I172" s="78">
        <v>9.07</v>
      </c>
      <c r="J172" t="s">
        <v>127</v>
      </c>
      <c r="K172" t="s">
        <v>102</v>
      </c>
      <c r="L172" s="79">
        <v>4.4999999999999998E-2</v>
      </c>
      <c r="M172" s="79">
        <v>2.5499999999999998E-2</v>
      </c>
      <c r="N172" s="78">
        <v>54515.13</v>
      </c>
      <c r="O172" s="78">
        <v>106.38</v>
      </c>
      <c r="P172" s="78">
        <v>57.993195294000003</v>
      </c>
      <c r="Q172" s="79">
        <v>5.0000000000000001E-4</v>
      </c>
      <c r="R172" s="79">
        <v>1E-4</v>
      </c>
    </row>
    <row r="173" spans="2:18">
      <c r="B173" t="s">
        <v>3094</v>
      </c>
      <c r="C173" t="s">
        <v>2900</v>
      </c>
      <c r="D173" t="s">
        <v>3111</v>
      </c>
      <c r="E173"/>
      <c r="F173" t="s">
        <v>775</v>
      </c>
      <c r="G173" t="s">
        <v>2690</v>
      </c>
      <c r="H173" t="s">
        <v>211</v>
      </c>
      <c r="I173" s="78">
        <v>9.0500000000000007</v>
      </c>
      <c r="J173" t="s">
        <v>127</v>
      </c>
      <c r="K173" t="s">
        <v>102</v>
      </c>
      <c r="L173" s="79">
        <v>4.4999999999999998E-2</v>
      </c>
      <c r="M173" s="79">
        <v>2.63E-2</v>
      </c>
      <c r="N173" s="78">
        <v>99820.53</v>
      </c>
      <c r="O173" s="78">
        <v>106.51</v>
      </c>
      <c r="P173" s="78">
        <v>106.318846503</v>
      </c>
      <c r="Q173" s="79">
        <v>8.0000000000000004E-4</v>
      </c>
      <c r="R173" s="79">
        <v>1E-4</v>
      </c>
    </row>
    <row r="174" spans="2:18">
      <c r="B174" t="s">
        <v>3014</v>
      </c>
      <c r="C174" t="s">
        <v>2900</v>
      </c>
      <c r="D174" t="s">
        <v>3116</v>
      </c>
      <c r="E174"/>
      <c r="F174" t="s">
        <v>775</v>
      </c>
      <c r="G174" t="s">
        <v>312</v>
      </c>
      <c r="H174" t="s">
        <v>211</v>
      </c>
      <c r="I174" s="78">
        <v>7.41</v>
      </c>
      <c r="J174" t="s">
        <v>1080</v>
      </c>
      <c r="K174" t="s">
        <v>102</v>
      </c>
      <c r="L174" s="79">
        <v>0.04</v>
      </c>
      <c r="M174" s="79">
        <v>3.8600000000000002E-2</v>
      </c>
      <c r="N174" s="78">
        <v>78354.05</v>
      </c>
      <c r="O174" s="78">
        <v>92.74</v>
      </c>
      <c r="P174" s="78">
        <v>72.665545969999997</v>
      </c>
      <c r="Q174" s="79">
        <v>5.9999999999999995E-4</v>
      </c>
      <c r="R174" s="79">
        <v>1E-4</v>
      </c>
    </row>
    <row r="175" spans="2:18">
      <c r="B175" t="s">
        <v>3016</v>
      </c>
      <c r="C175" t="s">
        <v>2900</v>
      </c>
      <c r="D175" t="s">
        <v>3127</v>
      </c>
      <c r="E175"/>
      <c r="F175" t="s">
        <v>775</v>
      </c>
      <c r="G175" t="s">
        <v>2745</v>
      </c>
      <c r="H175" t="s">
        <v>211</v>
      </c>
      <c r="I175" s="78">
        <v>8.67</v>
      </c>
      <c r="J175" t="s">
        <v>1201</v>
      </c>
      <c r="K175" t="s">
        <v>102</v>
      </c>
      <c r="L175" s="79">
        <v>2.7199999999999998E-2</v>
      </c>
      <c r="M175" s="79">
        <v>2.3199999999999998E-2</v>
      </c>
      <c r="N175" s="78">
        <v>96774.05</v>
      </c>
      <c r="O175" s="78">
        <v>91.96</v>
      </c>
      <c r="P175" s="78">
        <v>88.993416379999999</v>
      </c>
      <c r="Q175" s="79">
        <v>6.9999999999999999E-4</v>
      </c>
      <c r="R175" s="79">
        <v>1E-4</v>
      </c>
    </row>
    <row r="176" spans="2:18">
      <c r="B176" t="s">
        <v>3016</v>
      </c>
      <c r="C176" t="s">
        <v>2900</v>
      </c>
      <c r="D176" t="s">
        <v>3128</v>
      </c>
      <c r="E176"/>
      <c r="F176" t="s">
        <v>766</v>
      </c>
      <c r="G176" t="s">
        <v>2745</v>
      </c>
      <c r="H176" t="s">
        <v>150</v>
      </c>
      <c r="I176" s="78">
        <v>8.5</v>
      </c>
      <c r="J176" t="s">
        <v>1201</v>
      </c>
      <c r="K176" t="s">
        <v>102</v>
      </c>
      <c r="L176" s="79">
        <v>2.7199999999999998E-2</v>
      </c>
      <c r="M176" s="79">
        <v>2.0299999999999999E-2</v>
      </c>
      <c r="N176" s="78">
        <v>95477.67</v>
      </c>
      <c r="O176" s="78">
        <v>87.82</v>
      </c>
      <c r="P176" s="78">
        <v>83.848489794000002</v>
      </c>
      <c r="Q176" s="79">
        <v>6.9999999999999999E-4</v>
      </c>
      <c r="R176" s="79">
        <v>1E-4</v>
      </c>
    </row>
    <row r="177" spans="2:18">
      <c r="B177" t="s">
        <v>3016</v>
      </c>
      <c r="C177" t="s">
        <v>2900</v>
      </c>
      <c r="D177" t="s">
        <v>3129</v>
      </c>
      <c r="E177"/>
      <c r="F177" t="s">
        <v>3080</v>
      </c>
      <c r="G177" t="s">
        <v>3130</v>
      </c>
      <c r="H177" t="s">
        <v>2903</v>
      </c>
      <c r="I177" s="78">
        <v>7.52</v>
      </c>
      <c r="J177" t="s">
        <v>1201</v>
      </c>
      <c r="K177" t="s">
        <v>102</v>
      </c>
      <c r="L177" s="79">
        <v>2.53E-2</v>
      </c>
      <c r="M177" s="79">
        <v>5.2400000000000002E-2</v>
      </c>
      <c r="N177" s="78">
        <v>118258.82</v>
      </c>
      <c r="O177" s="78">
        <v>81.11</v>
      </c>
      <c r="P177" s="78">
        <v>95.919728902000003</v>
      </c>
      <c r="Q177" s="79">
        <v>8.0000000000000004E-4</v>
      </c>
      <c r="R177" s="79">
        <v>1E-4</v>
      </c>
    </row>
    <row r="178" spans="2:18">
      <c r="B178" t="s">
        <v>3131</v>
      </c>
      <c r="C178" t="s">
        <v>2900</v>
      </c>
      <c r="D178" t="s">
        <v>3132</v>
      </c>
      <c r="E178"/>
      <c r="F178" t="s">
        <v>766</v>
      </c>
      <c r="G178" t="s">
        <v>3133</v>
      </c>
      <c r="H178" t="s">
        <v>150</v>
      </c>
      <c r="I178" s="78">
        <v>7.65</v>
      </c>
      <c r="J178" t="s">
        <v>112</v>
      </c>
      <c r="K178" t="s">
        <v>102</v>
      </c>
      <c r="L178" s="79">
        <v>3.5499999999999997E-2</v>
      </c>
      <c r="M178" s="79">
        <v>6.6100000000000006E-2</v>
      </c>
      <c r="N178" s="78">
        <v>262639.84999999998</v>
      </c>
      <c r="O178" s="78">
        <v>100.57</v>
      </c>
      <c r="P178" s="78">
        <v>264.13689714499998</v>
      </c>
      <c r="Q178" s="79">
        <v>2.0999999999999999E-3</v>
      </c>
      <c r="R178" s="79">
        <v>2.9999999999999997E-4</v>
      </c>
    </row>
    <row r="179" spans="2:18">
      <c r="B179" t="s">
        <v>3131</v>
      </c>
      <c r="C179" t="s">
        <v>2900</v>
      </c>
      <c r="D179" t="s">
        <v>3135</v>
      </c>
      <c r="E179"/>
      <c r="F179" t="s">
        <v>766</v>
      </c>
      <c r="G179" t="s">
        <v>3136</v>
      </c>
      <c r="H179" t="s">
        <v>150</v>
      </c>
      <c r="I179" s="78">
        <v>8.94</v>
      </c>
      <c r="J179" t="s">
        <v>112</v>
      </c>
      <c r="K179" t="s">
        <v>102</v>
      </c>
      <c r="L179" s="79">
        <v>3.5499999999999997E-2</v>
      </c>
      <c r="M179" s="79">
        <v>2.23E-2</v>
      </c>
      <c r="N179" s="78">
        <v>240921.03</v>
      </c>
      <c r="O179" s="78">
        <v>100.83</v>
      </c>
      <c r="P179" s="78">
        <v>242.92067454900001</v>
      </c>
      <c r="Q179" s="79">
        <v>1.9E-3</v>
      </c>
      <c r="R179" s="79">
        <v>2.9999999999999997E-4</v>
      </c>
    </row>
    <row r="180" spans="2:18">
      <c r="B180" t="s">
        <v>3131</v>
      </c>
      <c r="C180" t="s">
        <v>2900</v>
      </c>
      <c r="D180" t="s">
        <v>3138</v>
      </c>
      <c r="E180"/>
      <c r="F180" t="s">
        <v>766</v>
      </c>
      <c r="G180" t="s">
        <v>539</v>
      </c>
      <c r="H180" t="s">
        <v>150</v>
      </c>
      <c r="I180" s="78">
        <v>8.8000000000000007</v>
      </c>
      <c r="J180" t="s">
        <v>112</v>
      </c>
      <c r="K180" t="s">
        <v>102</v>
      </c>
      <c r="L180" s="79">
        <v>3.5499999999999997E-2</v>
      </c>
      <c r="M180" s="79">
        <v>2.6599999999999999E-2</v>
      </c>
      <c r="N180" s="78">
        <v>168325.23</v>
      </c>
      <c r="O180" s="78">
        <v>100.19</v>
      </c>
      <c r="P180" s="78">
        <v>168.64504793699999</v>
      </c>
      <c r="Q180" s="79">
        <v>1.2999999999999999E-3</v>
      </c>
      <c r="R180" s="79">
        <v>2.0000000000000001E-4</v>
      </c>
    </row>
    <row r="181" spans="2:18">
      <c r="B181" t="s">
        <v>3131</v>
      </c>
      <c r="C181" t="s">
        <v>2900</v>
      </c>
      <c r="D181" t="s">
        <v>3140</v>
      </c>
      <c r="E181"/>
      <c r="F181" t="s">
        <v>766</v>
      </c>
      <c r="G181" t="s">
        <v>3141</v>
      </c>
      <c r="H181" t="s">
        <v>150</v>
      </c>
      <c r="I181" s="78">
        <v>8.14</v>
      </c>
      <c r="J181" t="s">
        <v>112</v>
      </c>
      <c r="K181" t="s">
        <v>102</v>
      </c>
      <c r="L181" s="79">
        <v>3.5499999999999997E-2</v>
      </c>
      <c r="M181" s="79">
        <v>4.0500000000000001E-2</v>
      </c>
      <c r="N181" s="78">
        <v>62439.96</v>
      </c>
      <c r="O181" s="78">
        <v>104.52</v>
      </c>
      <c r="P181" s="78">
        <v>65.262246192000006</v>
      </c>
      <c r="Q181" s="79">
        <v>5.0000000000000001E-4</v>
      </c>
      <c r="R181" s="79">
        <v>1E-4</v>
      </c>
    </row>
    <row r="182" spans="2:18">
      <c r="B182" t="s">
        <v>3131</v>
      </c>
      <c r="C182" t="s">
        <v>2900</v>
      </c>
      <c r="D182" t="s">
        <v>3143</v>
      </c>
      <c r="E182"/>
      <c r="F182" t="s">
        <v>766</v>
      </c>
      <c r="G182" t="s">
        <v>3144</v>
      </c>
      <c r="H182" t="s">
        <v>150</v>
      </c>
      <c r="I182" s="78">
        <v>7.49</v>
      </c>
      <c r="J182" t="s">
        <v>112</v>
      </c>
      <c r="K182" t="s">
        <v>102</v>
      </c>
      <c r="L182" s="79">
        <v>3.5499999999999997E-2</v>
      </c>
      <c r="M182" s="79">
        <v>6.6199999999999995E-2</v>
      </c>
      <c r="N182" s="78">
        <v>199387.91</v>
      </c>
      <c r="O182" s="78">
        <v>90.92</v>
      </c>
      <c r="P182" s="78">
        <v>181.283487772</v>
      </c>
      <c r="Q182" s="79">
        <v>1.4E-3</v>
      </c>
      <c r="R182" s="79">
        <v>2.0000000000000001E-4</v>
      </c>
    </row>
    <row r="183" spans="2:18">
      <c r="B183" t="s">
        <v>3131</v>
      </c>
      <c r="C183" t="s">
        <v>2900</v>
      </c>
      <c r="D183" t="s">
        <v>3147</v>
      </c>
      <c r="E183"/>
      <c r="F183" t="s">
        <v>766</v>
      </c>
      <c r="G183" t="s">
        <v>2491</v>
      </c>
      <c r="H183" t="s">
        <v>150</v>
      </c>
      <c r="I183" s="78">
        <v>7.48</v>
      </c>
      <c r="J183" t="s">
        <v>112</v>
      </c>
      <c r="K183" t="s">
        <v>102</v>
      </c>
      <c r="L183" s="79">
        <v>3.5499999999999997E-2</v>
      </c>
      <c r="M183" s="79">
        <v>6.6400000000000001E-2</v>
      </c>
      <c r="N183" s="78">
        <v>123721.32</v>
      </c>
      <c r="O183" s="78">
        <v>87.46</v>
      </c>
      <c r="P183" s="78">
        <v>108.20666647199999</v>
      </c>
      <c r="Q183" s="79">
        <v>8.9999999999999998E-4</v>
      </c>
      <c r="R183" s="79">
        <v>1E-4</v>
      </c>
    </row>
    <row r="184" spans="2:18">
      <c r="B184" t="s">
        <v>3131</v>
      </c>
      <c r="C184" t="s">
        <v>2900</v>
      </c>
      <c r="D184" t="s">
        <v>3150</v>
      </c>
      <c r="E184"/>
      <c r="F184" t="s">
        <v>766</v>
      </c>
      <c r="G184" t="s">
        <v>3149</v>
      </c>
      <c r="H184" t="s">
        <v>150</v>
      </c>
      <c r="I184" s="78">
        <v>7.48</v>
      </c>
      <c r="J184" t="s">
        <v>112</v>
      </c>
      <c r="K184" t="s">
        <v>102</v>
      </c>
      <c r="L184" s="79">
        <v>3.5499999999999997E-2</v>
      </c>
      <c r="M184" s="79">
        <v>6.6199999999999995E-2</v>
      </c>
      <c r="N184" s="78">
        <v>337359.94</v>
      </c>
      <c r="O184" s="78">
        <v>88.58</v>
      </c>
      <c r="P184" s="78">
        <v>298.83343485199998</v>
      </c>
      <c r="Q184" s="79">
        <v>2.3999999999999998E-3</v>
      </c>
      <c r="R184" s="79">
        <v>2.9999999999999997E-4</v>
      </c>
    </row>
    <row r="185" spans="2:18">
      <c r="B185" t="s">
        <v>3504</v>
      </c>
      <c r="C185" t="s">
        <v>2900</v>
      </c>
      <c r="D185" t="s">
        <v>3134</v>
      </c>
      <c r="E185"/>
      <c r="F185" t="s">
        <v>766</v>
      </c>
      <c r="G185" t="s">
        <v>3133</v>
      </c>
      <c r="H185" t="s">
        <v>150</v>
      </c>
      <c r="I185" s="78">
        <v>0.01</v>
      </c>
      <c r="J185" t="s">
        <v>112</v>
      </c>
      <c r="K185" t="s">
        <v>102</v>
      </c>
      <c r="L185" s="79">
        <v>3.5499999999999997E-2</v>
      </c>
      <c r="M185" s="79">
        <v>5.9999999999999995E-4</v>
      </c>
      <c r="N185" s="78">
        <v>117997.62</v>
      </c>
      <c r="O185" s="78">
        <v>107.22</v>
      </c>
      <c r="P185" s="78">
        <v>126.517048164</v>
      </c>
      <c r="Q185" s="79">
        <v>1E-3</v>
      </c>
      <c r="R185" s="79">
        <v>1E-4</v>
      </c>
    </row>
    <row r="186" spans="2:18">
      <c r="B186" t="s">
        <v>3504</v>
      </c>
      <c r="C186" t="s">
        <v>2900</v>
      </c>
      <c r="D186" t="s">
        <v>3137</v>
      </c>
      <c r="E186"/>
      <c r="F186" t="s">
        <v>766</v>
      </c>
      <c r="G186" t="s">
        <v>3136</v>
      </c>
      <c r="H186" t="s">
        <v>150</v>
      </c>
      <c r="I186" s="78">
        <v>8.94</v>
      </c>
      <c r="J186" t="s">
        <v>112</v>
      </c>
      <c r="K186" t="s">
        <v>102</v>
      </c>
      <c r="L186" s="79">
        <v>3.5499999999999997E-2</v>
      </c>
      <c r="M186" s="79">
        <v>2.23E-2</v>
      </c>
      <c r="N186" s="78">
        <v>108239.88</v>
      </c>
      <c r="O186" s="78">
        <v>107.15</v>
      </c>
      <c r="P186" s="78">
        <v>115.97903142</v>
      </c>
      <c r="Q186" s="79">
        <v>8.9999999999999998E-4</v>
      </c>
      <c r="R186" s="79">
        <v>1E-4</v>
      </c>
    </row>
    <row r="187" spans="2:18">
      <c r="B187" t="s">
        <v>3504</v>
      </c>
      <c r="C187" t="s">
        <v>2900</v>
      </c>
      <c r="D187" t="s">
        <v>3139</v>
      </c>
      <c r="E187"/>
      <c r="F187" t="s">
        <v>766</v>
      </c>
      <c r="G187" t="s">
        <v>539</v>
      </c>
      <c r="H187" t="s">
        <v>150</v>
      </c>
      <c r="I187" s="78">
        <v>7.92</v>
      </c>
      <c r="J187" t="s">
        <v>112</v>
      </c>
      <c r="K187" t="s">
        <v>102</v>
      </c>
      <c r="L187" s="79">
        <v>3.5499999999999997E-2</v>
      </c>
      <c r="M187" s="79">
        <v>4.7899999999999998E-2</v>
      </c>
      <c r="N187" s="78">
        <v>75624.94</v>
      </c>
      <c r="O187" s="78">
        <v>105.05</v>
      </c>
      <c r="P187" s="78">
        <v>79.443999469999994</v>
      </c>
      <c r="Q187" s="79">
        <v>5.9999999999999995E-4</v>
      </c>
      <c r="R187" s="79">
        <v>1E-4</v>
      </c>
    </row>
    <row r="188" spans="2:18">
      <c r="B188" t="s">
        <v>3504</v>
      </c>
      <c r="C188" t="s">
        <v>2900</v>
      </c>
      <c r="D188" t="s">
        <v>3142</v>
      </c>
      <c r="E188"/>
      <c r="F188" t="s">
        <v>766</v>
      </c>
      <c r="G188" t="s">
        <v>3141</v>
      </c>
      <c r="H188" t="s">
        <v>150</v>
      </c>
      <c r="I188" s="78">
        <v>1.25</v>
      </c>
      <c r="J188" t="s">
        <v>112</v>
      </c>
      <c r="K188" t="s">
        <v>102</v>
      </c>
      <c r="L188" s="79">
        <v>3.5499999999999997E-2</v>
      </c>
      <c r="M188" s="79">
        <v>1.34E-2</v>
      </c>
      <c r="N188" s="78">
        <v>28052.74</v>
      </c>
      <c r="O188" s="78">
        <v>113.24</v>
      </c>
      <c r="P188" s="78">
        <v>31.766922776000001</v>
      </c>
      <c r="Q188" s="79">
        <v>2.9999999999999997E-4</v>
      </c>
      <c r="R188" s="79">
        <v>0</v>
      </c>
    </row>
    <row r="189" spans="2:18">
      <c r="B189" t="s">
        <v>3504</v>
      </c>
      <c r="C189" t="s">
        <v>2900</v>
      </c>
      <c r="D189" t="s">
        <v>3145</v>
      </c>
      <c r="E189"/>
      <c r="F189" t="s">
        <v>766</v>
      </c>
      <c r="G189" t="s">
        <v>3144</v>
      </c>
      <c r="H189" t="s">
        <v>150</v>
      </c>
      <c r="I189" s="78">
        <v>7.64</v>
      </c>
      <c r="J189" t="s">
        <v>112</v>
      </c>
      <c r="K189" t="s">
        <v>102</v>
      </c>
      <c r="L189" s="79">
        <v>3.5499999999999997E-2</v>
      </c>
      <c r="M189" s="79">
        <v>5.7599999999999998E-2</v>
      </c>
      <c r="N189" s="78">
        <v>89580.08</v>
      </c>
      <c r="O189" s="78">
        <v>95.32</v>
      </c>
      <c r="P189" s="78">
        <v>85.387732256000007</v>
      </c>
      <c r="Q189" s="79">
        <v>6.9999999999999999E-4</v>
      </c>
      <c r="R189" s="79">
        <v>1E-4</v>
      </c>
    </row>
    <row r="190" spans="2:18">
      <c r="B190" t="s">
        <v>3504</v>
      </c>
      <c r="C190" t="s">
        <v>2900</v>
      </c>
      <c r="D190" t="s">
        <v>3146</v>
      </c>
      <c r="E190"/>
      <c r="F190" t="s">
        <v>766</v>
      </c>
      <c r="G190" t="s">
        <v>2491</v>
      </c>
      <c r="H190" t="s">
        <v>150</v>
      </c>
      <c r="I190" s="78">
        <v>0.01</v>
      </c>
      <c r="J190" t="s">
        <v>112</v>
      </c>
      <c r="K190" t="s">
        <v>102</v>
      </c>
      <c r="L190" s="79">
        <v>3.5499999999999997E-2</v>
      </c>
      <c r="M190" s="79">
        <v>8.3799999999999999E-2</v>
      </c>
      <c r="N190" s="78">
        <v>55584.93</v>
      </c>
      <c r="O190" s="78">
        <v>90.13</v>
      </c>
      <c r="P190" s="78">
        <v>50.098697409000003</v>
      </c>
      <c r="Q190" s="79">
        <v>4.0000000000000002E-4</v>
      </c>
      <c r="R190" s="79">
        <v>1E-4</v>
      </c>
    </row>
    <row r="191" spans="2:18">
      <c r="B191" t="s">
        <v>3504</v>
      </c>
      <c r="C191" t="s">
        <v>2900</v>
      </c>
      <c r="D191" t="s">
        <v>3148</v>
      </c>
      <c r="E191"/>
      <c r="F191" t="s">
        <v>766</v>
      </c>
      <c r="G191" t="s">
        <v>3149</v>
      </c>
      <c r="H191" t="s">
        <v>150</v>
      </c>
      <c r="I191" s="78">
        <v>7.48</v>
      </c>
      <c r="J191" t="s">
        <v>112</v>
      </c>
      <c r="K191" t="s">
        <v>102</v>
      </c>
      <c r="L191" s="79">
        <v>3.5499999999999997E-2</v>
      </c>
      <c r="M191" s="79">
        <v>6.6199999999999995E-2</v>
      </c>
      <c r="N191" s="78">
        <v>151567.51</v>
      </c>
      <c r="O191" s="78">
        <v>94.46</v>
      </c>
      <c r="P191" s="78">
        <v>143.170669946</v>
      </c>
      <c r="Q191" s="79">
        <v>1.1000000000000001E-3</v>
      </c>
      <c r="R191" s="79">
        <v>2.0000000000000001E-4</v>
      </c>
    </row>
    <row r="192" spans="2:18">
      <c r="B192" t="s">
        <v>3505</v>
      </c>
      <c r="C192" t="s">
        <v>2900</v>
      </c>
      <c r="D192" t="s">
        <v>3112</v>
      </c>
      <c r="E192"/>
      <c r="F192" t="s">
        <v>3080</v>
      </c>
      <c r="G192" t="s">
        <v>2857</v>
      </c>
      <c r="H192" t="s">
        <v>2903</v>
      </c>
      <c r="I192" s="78">
        <v>4.72</v>
      </c>
      <c r="J192" t="s">
        <v>1144</v>
      </c>
      <c r="K192" t="s">
        <v>102</v>
      </c>
      <c r="L192" s="79">
        <v>3.9100000000000003E-2</v>
      </c>
      <c r="M192" s="79">
        <v>3.56E-2</v>
      </c>
      <c r="N192" s="78">
        <v>795967.15</v>
      </c>
      <c r="O192" s="78">
        <v>97.48</v>
      </c>
      <c r="P192" s="78">
        <v>775.90877781999995</v>
      </c>
      <c r="Q192" s="79">
        <v>6.1000000000000004E-3</v>
      </c>
      <c r="R192" s="79">
        <v>8.0000000000000004E-4</v>
      </c>
    </row>
    <row r="193" spans="2:18">
      <c r="B193" t="s">
        <v>3506</v>
      </c>
      <c r="C193" t="s">
        <v>2900</v>
      </c>
      <c r="D193" t="s">
        <v>3119</v>
      </c>
      <c r="E193"/>
      <c r="F193" t="s">
        <v>766</v>
      </c>
      <c r="G193" t="s">
        <v>3490</v>
      </c>
      <c r="H193" t="s">
        <v>150</v>
      </c>
      <c r="I193" s="78">
        <v>6.04</v>
      </c>
      <c r="J193" t="s">
        <v>127</v>
      </c>
      <c r="K193" t="s">
        <v>102</v>
      </c>
      <c r="L193" s="79">
        <v>2.9000000000000001E-2</v>
      </c>
      <c r="M193" s="79">
        <v>6.13E-2</v>
      </c>
      <c r="N193" s="78">
        <v>1735761</v>
      </c>
      <c r="O193" s="78">
        <v>97.21</v>
      </c>
      <c r="P193" s="78">
        <v>1687.3332680999999</v>
      </c>
      <c r="Q193" s="79">
        <v>1.34E-2</v>
      </c>
      <c r="R193" s="79">
        <v>1.8E-3</v>
      </c>
    </row>
    <row r="194" spans="2:18">
      <c r="B194" t="s">
        <v>3152</v>
      </c>
      <c r="C194" t="s">
        <v>2900</v>
      </c>
      <c r="D194" t="s">
        <v>3153</v>
      </c>
      <c r="E194"/>
      <c r="F194" t="s">
        <v>1139</v>
      </c>
      <c r="G194" t="s">
        <v>353</v>
      </c>
      <c r="H194" t="s">
        <v>2903</v>
      </c>
      <c r="I194" s="78">
        <v>5.83</v>
      </c>
      <c r="J194" t="s">
        <v>123</v>
      </c>
      <c r="K194" t="s">
        <v>102</v>
      </c>
      <c r="L194" s="79">
        <v>5.5899999999999998E-2</v>
      </c>
      <c r="M194" s="79">
        <v>3.5000000000000003E-2</v>
      </c>
      <c r="N194" s="78">
        <v>201338.54</v>
      </c>
      <c r="O194" s="78">
        <v>99.5</v>
      </c>
      <c r="P194" s="78">
        <v>200.33184729999999</v>
      </c>
      <c r="Q194" s="79">
        <v>1.6000000000000001E-3</v>
      </c>
      <c r="R194" s="79">
        <v>2.0000000000000001E-4</v>
      </c>
    </row>
    <row r="195" spans="2:18">
      <c r="B195" s="84" t="s">
        <v>3154</v>
      </c>
      <c r="C195" t="s">
        <v>2900</v>
      </c>
      <c r="D195" t="s">
        <v>3155</v>
      </c>
      <c r="E195"/>
      <c r="F195" t="s">
        <v>1152</v>
      </c>
      <c r="G195" t="s">
        <v>3507</v>
      </c>
      <c r="H195" t="s">
        <v>2903</v>
      </c>
      <c r="I195" s="78">
        <v>10.54</v>
      </c>
      <c r="J195" t="s">
        <v>112</v>
      </c>
      <c r="K195" t="s">
        <v>102</v>
      </c>
      <c r="L195" s="79">
        <v>6.7000000000000004E-2</v>
      </c>
      <c r="M195" s="79">
        <v>3.8399999999999997E-2</v>
      </c>
      <c r="N195" s="78">
        <v>1057187.8400000001</v>
      </c>
      <c r="O195" s="78">
        <v>124.74</v>
      </c>
      <c r="P195" s="78">
        <v>1318.736111616</v>
      </c>
      <c r="Q195" s="79">
        <v>1.04E-2</v>
      </c>
      <c r="R195" s="79">
        <v>1.4E-3</v>
      </c>
    </row>
    <row r="196" spans="2:18">
      <c r="B196" s="84" t="s">
        <v>3156</v>
      </c>
      <c r="C196" t="s">
        <v>2900</v>
      </c>
      <c r="D196" t="s">
        <v>3157</v>
      </c>
      <c r="E196"/>
      <c r="F196" t="s">
        <v>3158</v>
      </c>
      <c r="G196" t="s">
        <v>3490</v>
      </c>
      <c r="H196" t="s">
        <v>2903</v>
      </c>
      <c r="I196" s="78">
        <v>0.98</v>
      </c>
      <c r="J196" t="s">
        <v>451</v>
      </c>
      <c r="K196" t="s">
        <v>102</v>
      </c>
      <c r="L196" s="79">
        <v>6.2E-2</v>
      </c>
      <c r="M196" s="79">
        <v>4.0800000000000003E-2</v>
      </c>
      <c r="N196" s="78">
        <v>1654731.3</v>
      </c>
      <c r="O196" s="78">
        <v>9.9999999999999995E-7</v>
      </c>
      <c r="P196" s="78">
        <v>1.6547312999999999E-5</v>
      </c>
      <c r="Q196" s="79">
        <v>0</v>
      </c>
      <c r="R196" s="79">
        <v>0</v>
      </c>
    </row>
    <row r="197" spans="2:18">
      <c r="B197" s="84" t="s">
        <v>3491</v>
      </c>
      <c r="C197" t="s">
        <v>2900</v>
      </c>
      <c r="D197" t="s">
        <v>3159</v>
      </c>
      <c r="E197"/>
      <c r="F197" t="s">
        <v>217</v>
      </c>
      <c r="G197" t="s">
        <v>353</v>
      </c>
      <c r="H197" t="s">
        <v>218</v>
      </c>
      <c r="I197" s="78">
        <v>5.94</v>
      </c>
      <c r="J197" t="s">
        <v>451</v>
      </c>
      <c r="K197" t="s">
        <v>102</v>
      </c>
      <c r="L197" s="79">
        <v>2.69E-2</v>
      </c>
      <c r="M197" s="79">
        <v>5.7599999999999998E-2</v>
      </c>
      <c r="N197" s="78">
        <v>147387.62</v>
      </c>
      <c r="O197" s="78">
        <v>99.7</v>
      </c>
      <c r="P197" s="78">
        <v>146.94545714</v>
      </c>
      <c r="Q197" s="79">
        <v>1.1999999999999999E-3</v>
      </c>
      <c r="R197" s="79">
        <v>2.0000000000000001E-4</v>
      </c>
    </row>
    <row r="198" spans="2:18">
      <c r="B198" t="s">
        <v>3160</v>
      </c>
      <c r="C198" t="s">
        <v>2900</v>
      </c>
      <c r="D198" t="s">
        <v>3161</v>
      </c>
      <c r="E198"/>
      <c r="F198" t="s">
        <v>217</v>
      </c>
      <c r="G198" t="s">
        <v>3162</v>
      </c>
      <c r="H198" t="s">
        <v>218</v>
      </c>
      <c r="I198" s="78">
        <v>3.5</v>
      </c>
      <c r="J198" t="s">
        <v>123</v>
      </c>
      <c r="K198" t="s">
        <v>110</v>
      </c>
      <c r="L198" s="79">
        <v>0.03</v>
      </c>
      <c r="M198" s="79">
        <v>2.9700000000000001E-2</v>
      </c>
      <c r="N198" s="78">
        <v>226363.21</v>
      </c>
      <c r="O198" s="78">
        <v>95.939999999999984</v>
      </c>
      <c r="P198" s="78">
        <v>847.03932018770195</v>
      </c>
      <c r="Q198" s="79">
        <v>6.7000000000000002E-3</v>
      </c>
      <c r="R198" s="79">
        <v>8.9999999999999998E-4</v>
      </c>
    </row>
    <row r="199" spans="2:18">
      <c r="B199" t="s">
        <v>3163</v>
      </c>
      <c r="C199" t="s">
        <v>3025</v>
      </c>
      <c r="D199" t="s">
        <v>3164</v>
      </c>
      <c r="E199"/>
      <c r="F199" t="s">
        <v>217</v>
      </c>
      <c r="G199" t="s">
        <v>3165</v>
      </c>
      <c r="H199" t="s">
        <v>218</v>
      </c>
      <c r="I199" s="78">
        <v>3.65</v>
      </c>
      <c r="J199" t="s">
        <v>1080</v>
      </c>
      <c r="K199" t="s">
        <v>106</v>
      </c>
      <c r="L199" s="79">
        <v>4.4200000000000003E-2</v>
      </c>
      <c r="M199" s="79">
        <v>4.9500000000000002E-2</v>
      </c>
      <c r="N199" s="78">
        <v>30413.1</v>
      </c>
      <c r="O199" s="78">
        <v>99.5</v>
      </c>
      <c r="P199" s="78">
        <v>107.8805879925</v>
      </c>
      <c r="Q199" s="79">
        <v>8.9999999999999998E-4</v>
      </c>
      <c r="R199" s="79">
        <v>1E-4</v>
      </c>
    </row>
    <row r="200" spans="2:18">
      <c r="B200" t="s">
        <v>3163</v>
      </c>
      <c r="C200" t="s">
        <v>3025</v>
      </c>
      <c r="D200" t="s">
        <v>3166</v>
      </c>
      <c r="E200"/>
      <c r="F200" t="s">
        <v>217</v>
      </c>
      <c r="G200" t="s">
        <v>3165</v>
      </c>
      <c r="H200" t="s">
        <v>218</v>
      </c>
      <c r="I200" s="78">
        <v>3.63</v>
      </c>
      <c r="J200" t="s">
        <v>1080</v>
      </c>
      <c r="K200" t="s">
        <v>106</v>
      </c>
      <c r="L200" s="79">
        <v>4.4200000000000003E-2</v>
      </c>
      <c r="M200" s="79">
        <v>4.9500000000000002E-2</v>
      </c>
      <c r="N200" s="78">
        <v>30945.37</v>
      </c>
      <c r="O200" s="78">
        <v>100.13</v>
      </c>
      <c r="P200" s="78">
        <v>110.46366036726501</v>
      </c>
      <c r="Q200" s="79">
        <v>8.9999999999999998E-4</v>
      </c>
      <c r="R200" s="79">
        <v>1E-4</v>
      </c>
    </row>
    <row r="201" spans="2:18">
      <c r="B201" t="s">
        <v>3163</v>
      </c>
      <c r="C201" t="s">
        <v>3025</v>
      </c>
      <c r="D201" t="s">
        <v>3167</v>
      </c>
      <c r="E201"/>
      <c r="F201" t="s">
        <v>217</v>
      </c>
      <c r="G201" t="s">
        <v>3165</v>
      </c>
      <c r="H201" t="s">
        <v>218</v>
      </c>
      <c r="I201" s="78">
        <v>3.61</v>
      </c>
      <c r="J201" t="s">
        <v>1080</v>
      </c>
      <c r="K201" t="s">
        <v>106</v>
      </c>
      <c r="L201" s="79">
        <v>4.4200000000000003E-2</v>
      </c>
      <c r="M201" s="79">
        <v>4.9500000000000002E-2</v>
      </c>
      <c r="N201" s="78">
        <v>30945.37</v>
      </c>
      <c r="O201" s="78">
        <v>100.57</v>
      </c>
      <c r="P201" s="78">
        <v>110.949069441085</v>
      </c>
      <c r="Q201" s="79">
        <v>8.9999999999999998E-4</v>
      </c>
      <c r="R201" s="79">
        <v>1E-4</v>
      </c>
    </row>
    <row r="202" spans="2:18">
      <c r="B202" t="s">
        <v>3163</v>
      </c>
      <c r="C202" t="s">
        <v>3025</v>
      </c>
      <c r="D202" t="s">
        <v>3168</v>
      </c>
      <c r="E202"/>
      <c r="F202" t="s">
        <v>217</v>
      </c>
      <c r="G202" t="s">
        <v>353</v>
      </c>
      <c r="H202" t="s">
        <v>218</v>
      </c>
      <c r="I202" s="78">
        <v>3.47</v>
      </c>
      <c r="J202" t="s">
        <v>1080</v>
      </c>
      <c r="K202" t="s">
        <v>106</v>
      </c>
      <c r="L202" s="79">
        <v>4.4200000000000003E-2</v>
      </c>
      <c r="M202" s="79">
        <v>0.2036</v>
      </c>
      <c r="N202" s="78">
        <v>681</v>
      </c>
      <c r="O202" s="78">
        <v>100</v>
      </c>
      <c r="P202" s="78">
        <v>2.427765</v>
      </c>
      <c r="Q202" s="79">
        <v>0</v>
      </c>
      <c r="R202" s="79">
        <v>0</v>
      </c>
    </row>
    <row r="203" spans="2:18">
      <c r="B203" t="s">
        <v>3169</v>
      </c>
      <c r="C203" t="s">
        <v>2900</v>
      </c>
      <c r="D203" t="s">
        <v>3170</v>
      </c>
      <c r="E203"/>
      <c r="F203" t="s">
        <v>217</v>
      </c>
      <c r="G203" t="s">
        <v>2748</v>
      </c>
      <c r="H203" t="s">
        <v>218</v>
      </c>
      <c r="I203" s="78">
        <v>5.43</v>
      </c>
      <c r="J203" t="s">
        <v>565</v>
      </c>
      <c r="K203" t="s">
        <v>110</v>
      </c>
      <c r="L203" s="79">
        <v>4.3799999999999999E-2</v>
      </c>
      <c r="M203" s="79">
        <v>7.3099999999999998E-2</v>
      </c>
      <c r="N203" s="78">
        <v>376581.28</v>
      </c>
      <c r="O203" s="78">
        <v>86.869999999999948</v>
      </c>
      <c r="P203" s="78">
        <v>1275.92915679778</v>
      </c>
      <c r="Q203" s="79">
        <v>1.01E-2</v>
      </c>
      <c r="R203" s="79">
        <v>1.2999999999999999E-3</v>
      </c>
    </row>
    <row r="204" spans="2:18">
      <c r="B204" t="s">
        <v>3171</v>
      </c>
      <c r="C204" t="s">
        <v>2900</v>
      </c>
      <c r="D204" t="s">
        <v>3172</v>
      </c>
      <c r="E204"/>
      <c r="F204" t="s">
        <v>217</v>
      </c>
      <c r="G204" t="s">
        <v>353</v>
      </c>
      <c r="H204" t="s">
        <v>218</v>
      </c>
      <c r="I204" s="78">
        <v>2</v>
      </c>
      <c r="J204" t="s">
        <v>770</v>
      </c>
      <c r="K204" t="s">
        <v>102</v>
      </c>
      <c r="L204" s="79">
        <v>2.2499999999999999E-2</v>
      </c>
      <c r="M204" s="79">
        <v>3.8800000000000001E-2</v>
      </c>
      <c r="N204" s="78">
        <v>204430.56</v>
      </c>
      <c r="O204" s="78">
        <v>96.13</v>
      </c>
      <c r="P204" s="78">
        <v>196.51909732799999</v>
      </c>
      <c r="Q204" s="79">
        <v>1.6000000000000001E-3</v>
      </c>
      <c r="R204" s="79">
        <v>2.0000000000000001E-4</v>
      </c>
    </row>
    <row r="205" spans="2:18">
      <c r="B205" t="s">
        <v>3171</v>
      </c>
      <c r="C205" t="s">
        <v>2900</v>
      </c>
      <c r="D205" t="s">
        <v>3173</v>
      </c>
      <c r="E205"/>
      <c r="F205" t="s">
        <v>217</v>
      </c>
      <c r="G205" t="s">
        <v>315</v>
      </c>
      <c r="H205" t="s">
        <v>218</v>
      </c>
      <c r="I205" s="78">
        <v>0.17</v>
      </c>
      <c r="J205" t="s">
        <v>770</v>
      </c>
      <c r="K205" t="s">
        <v>102</v>
      </c>
      <c r="L205" s="79">
        <v>0.02</v>
      </c>
      <c r="M205" s="79">
        <v>2.92E-2</v>
      </c>
      <c r="N205" s="78">
        <v>1664.28</v>
      </c>
      <c r="O205" s="78">
        <v>100.15</v>
      </c>
      <c r="P205" s="78">
        <v>1.6667764199999999</v>
      </c>
      <c r="Q205" s="79">
        <v>0</v>
      </c>
      <c r="R205" s="79">
        <v>0</v>
      </c>
    </row>
    <row r="206" spans="2:18">
      <c r="B206" t="s">
        <v>3171</v>
      </c>
      <c r="C206" t="s">
        <v>2900</v>
      </c>
      <c r="D206" t="s">
        <v>3174</v>
      </c>
      <c r="E206"/>
      <c r="F206" t="s">
        <v>217</v>
      </c>
      <c r="G206" t="s">
        <v>353</v>
      </c>
      <c r="H206" t="s">
        <v>218</v>
      </c>
      <c r="I206" s="78">
        <v>2</v>
      </c>
      <c r="J206" t="s">
        <v>770</v>
      </c>
      <c r="K206" t="s">
        <v>102</v>
      </c>
      <c r="L206" s="79">
        <v>2.2499999999999999E-2</v>
      </c>
      <c r="M206" s="79">
        <v>4.2299999999999997E-2</v>
      </c>
      <c r="N206" s="78">
        <v>109036.25</v>
      </c>
      <c r="O206" s="78">
        <v>95.45</v>
      </c>
      <c r="P206" s="78">
        <v>104.075100625</v>
      </c>
      <c r="Q206" s="79">
        <v>8.0000000000000004E-4</v>
      </c>
      <c r="R206" s="79">
        <v>1E-4</v>
      </c>
    </row>
    <row r="207" spans="2:18">
      <c r="B207" t="s">
        <v>3171</v>
      </c>
      <c r="C207" t="s">
        <v>2900</v>
      </c>
      <c r="D207" t="s">
        <v>3175</v>
      </c>
      <c r="E207"/>
      <c r="F207" t="s">
        <v>217</v>
      </c>
      <c r="G207" t="s">
        <v>292</v>
      </c>
      <c r="H207" t="s">
        <v>218</v>
      </c>
      <c r="I207" s="78">
        <v>0.17</v>
      </c>
      <c r="J207" t="s">
        <v>770</v>
      </c>
      <c r="K207" t="s">
        <v>102</v>
      </c>
      <c r="L207" s="79">
        <v>0.02</v>
      </c>
      <c r="M207" s="79">
        <v>3.1699999999999999E-2</v>
      </c>
      <c r="N207" s="78">
        <v>1271.3599999999999</v>
      </c>
      <c r="O207" s="78">
        <v>99.93</v>
      </c>
      <c r="P207" s="78">
        <v>1.270470048</v>
      </c>
      <c r="Q207" s="79">
        <v>0</v>
      </c>
      <c r="R207" s="79">
        <v>0</v>
      </c>
    </row>
    <row r="208" spans="2:18">
      <c r="B208" t="s">
        <v>3171</v>
      </c>
      <c r="C208" t="s">
        <v>2900</v>
      </c>
      <c r="D208" t="s">
        <v>3176</v>
      </c>
      <c r="E208"/>
      <c r="F208" t="s">
        <v>217</v>
      </c>
      <c r="G208" t="s">
        <v>353</v>
      </c>
      <c r="H208" t="s">
        <v>218</v>
      </c>
      <c r="I208" s="78">
        <v>2</v>
      </c>
      <c r="J208" t="s">
        <v>770</v>
      </c>
      <c r="K208" t="s">
        <v>102</v>
      </c>
      <c r="L208" s="79">
        <v>2.2499999999999999E-2</v>
      </c>
      <c r="M208" s="79">
        <v>4.7899999999999998E-2</v>
      </c>
      <c r="N208" s="78">
        <v>14802.74</v>
      </c>
      <c r="O208" s="78">
        <v>94.77</v>
      </c>
      <c r="P208" s="78">
        <v>14.028556697999999</v>
      </c>
      <c r="Q208" s="79">
        <v>1E-4</v>
      </c>
      <c r="R208" s="79">
        <v>0</v>
      </c>
    </row>
    <row r="209" spans="2:18">
      <c r="B209" t="s">
        <v>3171</v>
      </c>
      <c r="C209" t="s">
        <v>2900</v>
      </c>
      <c r="D209" t="s">
        <v>3177</v>
      </c>
      <c r="E209"/>
      <c r="F209" t="s">
        <v>217</v>
      </c>
      <c r="G209" t="s">
        <v>2760</v>
      </c>
      <c r="H209" t="s">
        <v>218</v>
      </c>
      <c r="I209" s="78">
        <v>0.17</v>
      </c>
      <c r="J209" t="s">
        <v>770</v>
      </c>
      <c r="K209" t="s">
        <v>102</v>
      </c>
      <c r="L209" s="79">
        <v>0.02</v>
      </c>
      <c r="M209" s="79">
        <v>1.7500000000000002E-2</v>
      </c>
      <c r="N209" s="78">
        <v>28669.95</v>
      </c>
      <c r="O209" s="78">
        <v>100</v>
      </c>
      <c r="P209" s="78">
        <v>28.66995</v>
      </c>
      <c r="Q209" s="79">
        <v>2.0000000000000001E-4</v>
      </c>
      <c r="R209" s="79">
        <v>0</v>
      </c>
    </row>
    <row r="210" spans="2:18">
      <c r="B210" t="s">
        <v>2993</v>
      </c>
      <c r="C210" t="s">
        <v>2900</v>
      </c>
      <c r="D210" t="s">
        <v>3178</v>
      </c>
      <c r="E210"/>
      <c r="F210" t="s">
        <v>217</v>
      </c>
      <c r="G210" t="s">
        <v>3508</v>
      </c>
      <c r="H210" t="s">
        <v>218</v>
      </c>
      <c r="I210" s="78">
        <v>6.62</v>
      </c>
      <c r="J210" t="s">
        <v>127</v>
      </c>
      <c r="K210" t="s">
        <v>102</v>
      </c>
      <c r="L210" s="79">
        <v>3.9800000000000002E-2</v>
      </c>
      <c r="M210" s="79">
        <v>1E-4</v>
      </c>
      <c r="N210" s="78">
        <v>699894.15</v>
      </c>
      <c r="O210" s="78">
        <v>105.26</v>
      </c>
      <c r="P210" s="78">
        <v>736.70858228999998</v>
      </c>
      <c r="Q210" s="79">
        <v>5.7999999999999996E-3</v>
      </c>
      <c r="R210" s="79">
        <v>8.0000000000000004E-4</v>
      </c>
    </row>
    <row r="211" spans="2:18">
      <c r="B211" t="s">
        <v>3179</v>
      </c>
      <c r="C211" t="s">
        <v>2900</v>
      </c>
      <c r="D211" t="s">
        <v>3180</v>
      </c>
      <c r="E211"/>
      <c r="F211" t="s">
        <v>217</v>
      </c>
      <c r="G211" t="s">
        <v>298</v>
      </c>
      <c r="H211" t="s">
        <v>218</v>
      </c>
      <c r="I211" s="78">
        <v>6.08</v>
      </c>
      <c r="J211" t="s">
        <v>123</v>
      </c>
      <c r="K211" t="s">
        <v>106</v>
      </c>
      <c r="L211" s="79">
        <v>4.1000000000000002E-2</v>
      </c>
      <c r="M211" s="79">
        <v>3.78E-2</v>
      </c>
      <c r="N211" s="78">
        <v>15138.2</v>
      </c>
      <c r="O211" s="78">
        <v>100.23</v>
      </c>
      <c r="P211" s="78">
        <v>54.091808670900001</v>
      </c>
      <c r="Q211" s="79">
        <v>4.0000000000000002E-4</v>
      </c>
      <c r="R211" s="79">
        <v>1E-4</v>
      </c>
    </row>
    <row r="212" spans="2:18">
      <c r="B212" t="s">
        <v>3179</v>
      </c>
      <c r="C212" t="s">
        <v>2900</v>
      </c>
      <c r="D212" t="s">
        <v>3181</v>
      </c>
      <c r="E212"/>
      <c r="F212" t="s">
        <v>217</v>
      </c>
      <c r="G212" t="s">
        <v>3182</v>
      </c>
      <c r="H212" t="s">
        <v>218</v>
      </c>
      <c r="I212" s="78">
        <v>0.88</v>
      </c>
      <c r="J212" t="s">
        <v>123</v>
      </c>
      <c r="K212" t="s">
        <v>106</v>
      </c>
      <c r="L212" s="79">
        <v>0.03</v>
      </c>
      <c r="M212" s="79">
        <v>2.2800000000000001E-2</v>
      </c>
      <c r="N212" s="78">
        <v>5218.09</v>
      </c>
      <c r="O212" s="78">
        <v>102.15</v>
      </c>
      <c r="P212" s="78">
        <v>19.002444403275</v>
      </c>
      <c r="Q212" s="79">
        <v>2.0000000000000001E-4</v>
      </c>
      <c r="R212" s="79">
        <v>0</v>
      </c>
    </row>
    <row r="213" spans="2:18">
      <c r="B213" t="s">
        <v>3179</v>
      </c>
      <c r="C213" t="s">
        <v>2900</v>
      </c>
      <c r="D213" t="s">
        <v>3183</v>
      </c>
      <c r="E213"/>
      <c r="F213" t="s">
        <v>217</v>
      </c>
      <c r="G213" t="s">
        <v>292</v>
      </c>
      <c r="H213" t="s">
        <v>218</v>
      </c>
      <c r="I213" s="78">
        <v>6.08</v>
      </c>
      <c r="J213" t="s">
        <v>123</v>
      </c>
      <c r="K213" t="s">
        <v>106</v>
      </c>
      <c r="L213" s="79">
        <v>4.1000000000000002E-2</v>
      </c>
      <c r="M213" s="79">
        <v>3.78E-2</v>
      </c>
      <c r="N213" s="78">
        <v>9877.4</v>
      </c>
      <c r="O213" s="78">
        <v>100.23</v>
      </c>
      <c r="P213" s="78">
        <v>35.293920741299999</v>
      </c>
      <c r="Q213" s="79">
        <v>2.9999999999999997E-4</v>
      </c>
      <c r="R213" s="79">
        <v>0</v>
      </c>
    </row>
    <row r="214" spans="2:18">
      <c r="B214" t="s">
        <v>3179</v>
      </c>
      <c r="C214" t="s">
        <v>2900</v>
      </c>
      <c r="D214" t="s">
        <v>3184</v>
      </c>
      <c r="E214"/>
      <c r="F214" t="s">
        <v>217</v>
      </c>
      <c r="G214" t="s">
        <v>2748</v>
      </c>
      <c r="H214" t="s">
        <v>218</v>
      </c>
      <c r="I214" s="78">
        <v>6.08</v>
      </c>
      <c r="J214" t="s">
        <v>123</v>
      </c>
      <c r="K214" t="s">
        <v>106</v>
      </c>
      <c r="L214" s="79">
        <v>4.1000000000000002E-2</v>
      </c>
      <c r="M214" s="79">
        <v>3.78E-2</v>
      </c>
      <c r="N214" s="78">
        <v>1785.28</v>
      </c>
      <c r="O214" s="78">
        <v>100.23</v>
      </c>
      <c r="P214" s="78">
        <v>6.37916160336</v>
      </c>
      <c r="Q214" s="79">
        <v>1E-4</v>
      </c>
      <c r="R214" s="79">
        <v>0</v>
      </c>
    </row>
    <row r="215" spans="2:18">
      <c r="B215" t="s">
        <v>3179</v>
      </c>
      <c r="C215" t="s">
        <v>2900</v>
      </c>
      <c r="D215" t="s">
        <v>3185</v>
      </c>
      <c r="E215"/>
      <c r="F215" t="s">
        <v>217</v>
      </c>
      <c r="G215" t="s">
        <v>3186</v>
      </c>
      <c r="H215" t="s">
        <v>218</v>
      </c>
      <c r="I215" s="78">
        <v>6.08</v>
      </c>
      <c r="J215" t="s">
        <v>123</v>
      </c>
      <c r="K215" t="s">
        <v>106</v>
      </c>
      <c r="L215" s="79">
        <v>4.1000000000000002E-2</v>
      </c>
      <c r="M215" s="79">
        <v>3.78E-2</v>
      </c>
      <c r="N215" s="78">
        <v>11979.17</v>
      </c>
      <c r="O215" s="78">
        <v>100.23</v>
      </c>
      <c r="P215" s="78">
        <v>42.803964254415</v>
      </c>
      <c r="Q215" s="79">
        <v>2.9999999999999997E-4</v>
      </c>
      <c r="R215" s="79">
        <v>0</v>
      </c>
    </row>
    <row r="216" spans="2:18">
      <c r="B216" t="s">
        <v>3179</v>
      </c>
      <c r="C216" t="s">
        <v>2900</v>
      </c>
      <c r="D216" t="s">
        <v>3187</v>
      </c>
      <c r="E216"/>
      <c r="F216" t="s">
        <v>217</v>
      </c>
      <c r="G216" t="s">
        <v>2600</v>
      </c>
      <c r="H216" t="s">
        <v>218</v>
      </c>
      <c r="I216" s="78">
        <v>6.08</v>
      </c>
      <c r="J216" t="s">
        <v>123</v>
      </c>
      <c r="K216" t="s">
        <v>106</v>
      </c>
      <c r="L216" s="79">
        <v>4.1000000000000002E-2</v>
      </c>
      <c r="M216" s="79">
        <v>3.78E-2</v>
      </c>
      <c r="N216" s="78">
        <v>12205.61</v>
      </c>
      <c r="O216" s="78">
        <v>100.23</v>
      </c>
      <c r="P216" s="78">
        <v>43.613079549195</v>
      </c>
      <c r="Q216" s="79">
        <v>2.9999999999999997E-4</v>
      </c>
      <c r="R216" s="79">
        <v>0</v>
      </c>
    </row>
    <row r="217" spans="2:18">
      <c r="B217" t="s">
        <v>3179</v>
      </c>
      <c r="C217" t="s">
        <v>2900</v>
      </c>
      <c r="D217" t="s">
        <v>3188</v>
      </c>
      <c r="E217"/>
      <c r="F217" t="s">
        <v>217</v>
      </c>
      <c r="G217" t="s">
        <v>353</v>
      </c>
      <c r="H217" t="s">
        <v>218</v>
      </c>
      <c r="I217" s="78">
        <v>0.87</v>
      </c>
      <c r="J217" t="s">
        <v>123</v>
      </c>
      <c r="K217" t="s">
        <v>106</v>
      </c>
      <c r="L217" s="79">
        <v>4.1000000000000002E-2</v>
      </c>
      <c r="M217" s="79">
        <v>0.57630000000000003</v>
      </c>
      <c r="N217" s="78">
        <v>13504.59</v>
      </c>
      <c r="O217" s="78">
        <v>100</v>
      </c>
      <c r="P217" s="78">
        <v>48.143863349999997</v>
      </c>
      <c r="Q217" s="79">
        <v>4.0000000000000002E-4</v>
      </c>
      <c r="R217" s="79">
        <v>1E-4</v>
      </c>
    </row>
    <row r="218" spans="2:18">
      <c r="B218" t="s">
        <v>3189</v>
      </c>
      <c r="C218" t="s">
        <v>2900</v>
      </c>
      <c r="D218" t="s">
        <v>3190</v>
      </c>
      <c r="E218"/>
      <c r="F218" t="s">
        <v>217</v>
      </c>
      <c r="G218" t="s">
        <v>2449</v>
      </c>
      <c r="H218" t="s">
        <v>218</v>
      </c>
      <c r="I218" s="78">
        <v>10.46</v>
      </c>
      <c r="J218" t="s">
        <v>123</v>
      </c>
      <c r="K218" t="s">
        <v>113</v>
      </c>
      <c r="L218" s="79">
        <v>7.1999999999999995E-2</v>
      </c>
      <c r="M218" s="79">
        <v>5.0500000000000003E-2</v>
      </c>
      <c r="N218" s="78">
        <v>7201.04</v>
      </c>
      <c r="O218" s="78">
        <v>85.3</v>
      </c>
      <c r="P218" s="78">
        <v>27.018343846032</v>
      </c>
      <c r="Q218" s="79">
        <v>2.0000000000000001E-4</v>
      </c>
      <c r="R218" s="79">
        <v>0</v>
      </c>
    </row>
    <row r="219" spans="2:18">
      <c r="B219" t="s">
        <v>3189</v>
      </c>
      <c r="C219" t="s">
        <v>2900</v>
      </c>
      <c r="D219" t="s">
        <v>3191</v>
      </c>
      <c r="E219"/>
      <c r="F219" t="s">
        <v>217</v>
      </c>
      <c r="G219" t="s">
        <v>303</v>
      </c>
      <c r="H219" t="s">
        <v>218</v>
      </c>
      <c r="I219" s="78">
        <v>10.46</v>
      </c>
      <c r="J219" t="s">
        <v>123</v>
      </c>
      <c r="K219" t="s">
        <v>113</v>
      </c>
      <c r="L219" s="79">
        <v>7.1999999999999995E-2</v>
      </c>
      <c r="M219" s="79">
        <v>5.04E-2</v>
      </c>
      <c r="N219" s="78">
        <v>4940.16</v>
      </c>
      <c r="O219" s="78">
        <v>85.32</v>
      </c>
      <c r="P219" s="78">
        <v>18.539854930483202</v>
      </c>
      <c r="Q219" s="79">
        <v>1E-4</v>
      </c>
      <c r="R219" s="79">
        <v>0</v>
      </c>
    </row>
    <row r="220" spans="2:18">
      <c r="B220" t="s">
        <v>3189</v>
      </c>
      <c r="C220" t="s">
        <v>2900</v>
      </c>
      <c r="D220" t="s">
        <v>3192</v>
      </c>
      <c r="E220"/>
      <c r="F220" t="s">
        <v>217</v>
      </c>
      <c r="G220" t="s">
        <v>353</v>
      </c>
      <c r="H220" t="s">
        <v>218</v>
      </c>
      <c r="I220" s="78">
        <v>6.83</v>
      </c>
      <c r="J220" t="s">
        <v>123</v>
      </c>
      <c r="K220" t="s">
        <v>113</v>
      </c>
      <c r="L220" s="79">
        <v>7.1999999999999995E-2</v>
      </c>
      <c r="M220" s="79">
        <v>7.8100000000000003E-2</v>
      </c>
      <c r="N220" s="78">
        <v>765</v>
      </c>
      <c r="O220" s="78">
        <v>100</v>
      </c>
      <c r="P220" s="78">
        <v>3.3649290000000001</v>
      </c>
      <c r="Q220" s="79">
        <v>0</v>
      </c>
      <c r="R220" s="79">
        <v>0</v>
      </c>
    </row>
    <row r="221" spans="2:18">
      <c r="B221" t="s">
        <v>3016</v>
      </c>
      <c r="C221" t="s">
        <v>2900</v>
      </c>
      <c r="D221" t="s">
        <v>3195</v>
      </c>
      <c r="E221"/>
      <c r="F221" t="s">
        <v>217</v>
      </c>
      <c r="G221" t="s">
        <v>3196</v>
      </c>
      <c r="H221" t="s">
        <v>218</v>
      </c>
      <c r="I221" s="78">
        <v>3.22</v>
      </c>
      <c r="J221" t="s">
        <v>565</v>
      </c>
      <c r="K221" t="s">
        <v>102</v>
      </c>
      <c r="L221" s="79">
        <v>4.1300000000000003E-2</v>
      </c>
      <c r="M221" s="79">
        <v>4.6100000000000002E-2</v>
      </c>
      <c r="N221" s="78">
        <v>1095891.53</v>
      </c>
      <c r="O221" s="78">
        <v>102.1</v>
      </c>
      <c r="P221" s="78">
        <v>1118.90525213</v>
      </c>
      <c r="Q221" s="79">
        <v>8.8999999999999999E-3</v>
      </c>
      <c r="R221" s="79">
        <v>1.1999999999999999E-3</v>
      </c>
    </row>
    <row r="222" spans="2:18">
      <c r="B222" t="s">
        <v>3016</v>
      </c>
      <c r="C222" t="s">
        <v>2900</v>
      </c>
      <c r="D222" t="s">
        <v>3193</v>
      </c>
      <c r="E222"/>
      <c r="F222" t="s">
        <v>217</v>
      </c>
      <c r="G222" t="s">
        <v>3194</v>
      </c>
      <c r="H222" t="s">
        <v>218</v>
      </c>
      <c r="I222" s="78">
        <v>7.4</v>
      </c>
      <c r="J222" t="s">
        <v>1201</v>
      </c>
      <c r="K222" t="s">
        <v>102</v>
      </c>
      <c r="L222" s="79">
        <v>2.7199999999999998E-2</v>
      </c>
      <c r="M222" s="79">
        <v>5.6000000000000001E-2</v>
      </c>
      <c r="N222" s="78">
        <v>65853.52</v>
      </c>
      <c r="O222" s="78">
        <v>80.06</v>
      </c>
      <c r="P222" s="78">
        <v>52.722328112</v>
      </c>
      <c r="Q222" s="79">
        <v>4.0000000000000002E-4</v>
      </c>
      <c r="R222" s="79">
        <v>1E-4</v>
      </c>
    </row>
    <row r="223" spans="2:18">
      <c r="B223" s="80" t="s">
        <v>3197</v>
      </c>
      <c r="I223" s="82">
        <v>0</v>
      </c>
      <c r="M223" s="81">
        <v>0</v>
      </c>
      <c r="N223" s="82">
        <v>0</v>
      </c>
      <c r="P223" s="82">
        <v>0</v>
      </c>
      <c r="Q223" s="81">
        <v>0</v>
      </c>
      <c r="R223" s="81">
        <v>0</v>
      </c>
    </row>
    <row r="224" spans="2:18">
      <c r="B224" t="s">
        <v>217</v>
      </c>
      <c r="D224" t="s">
        <v>217</v>
      </c>
      <c r="F224" t="s">
        <v>217</v>
      </c>
      <c r="I224" s="78">
        <v>0</v>
      </c>
      <c r="J224" t="s">
        <v>217</v>
      </c>
      <c r="K224" t="s">
        <v>217</v>
      </c>
      <c r="L224" s="79">
        <v>0</v>
      </c>
      <c r="M224" s="79">
        <v>0</v>
      </c>
      <c r="N224" s="78">
        <v>0</v>
      </c>
      <c r="O224" s="78">
        <v>0</v>
      </c>
      <c r="P224" s="78">
        <v>0</v>
      </c>
      <c r="Q224" s="79">
        <v>0</v>
      </c>
      <c r="R224" s="79">
        <v>0</v>
      </c>
    </row>
    <row r="225" spans="2:18">
      <c r="B225" s="80" t="s">
        <v>3198</v>
      </c>
      <c r="I225" s="82">
        <v>0</v>
      </c>
      <c r="M225" s="81">
        <v>0</v>
      </c>
      <c r="N225" s="82">
        <v>0</v>
      </c>
      <c r="P225" s="82">
        <v>0</v>
      </c>
      <c r="Q225" s="81">
        <v>0</v>
      </c>
      <c r="R225" s="81">
        <v>0</v>
      </c>
    </row>
    <row r="226" spans="2:18">
      <c r="B226" s="80" t="s">
        <v>3199</v>
      </c>
      <c r="I226" s="82">
        <v>0</v>
      </c>
      <c r="M226" s="81">
        <v>0</v>
      </c>
      <c r="N226" s="82">
        <v>0</v>
      </c>
      <c r="P226" s="82">
        <v>0</v>
      </c>
      <c r="Q226" s="81">
        <v>0</v>
      </c>
      <c r="R226" s="81">
        <v>0</v>
      </c>
    </row>
    <row r="227" spans="2:18">
      <c r="B227" t="s">
        <v>217</v>
      </c>
      <c r="D227" t="s">
        <v>217</v>
      </c>
      <c r="F227" t="s">
        <v>217</v>
      </c>
      <c r="I227" s="78">
        <v>0</v>
      </c>
      <c r="J227" t="s">
        <v>217</v>
      </c>
      <c r="K227" t="s">
        <v>217</v>
      </c>
      <c r="L227" s="79">
        <v>0</v>
      </c>
      <c r="M227" s="79">
        <v>0</v>
      </c>
      <c r="N227" s="78">
        <v>0</v>
      </c>
      <c r="O227" s="78">
        <v>0</v>
      </c>
      <c r="P227" s="78">
        <v>0</v>
      </c>
      <c r="Q227" s="79">
        <v>0</v>
      </c>
      <c r="R227" s="79">
        <v>0</v>
      </c>
    </row>
    <row r="228" spans="2:18">
      <c r="B228" s="80" t="s">
        <v>3200</v>
      </c>
      <c r="I228" s="82">
        <v>0</v>
      </c>
      <c r="M228" s="81">
        <v>0</v>
      </c>
      <c r="N228" s="82">
        <v>0</v>
      </c>
      <c r="P228" s="82">
        <v>0</v>
      </c>
      <c r="Q228" s="81">
        <v>0</v>
      </c>
      <c r="R228" s="81">
        <v>0</v>
      </c>
    </row>
    <row r="229" spans="2:18">
      <c r="B229" t="s">
        <v>217</v>
      </c>
      <c r="D229" t="s">
        <v>217</v>
      </c>
      <c r="F229" t="s">
        <v>217</v>
      </c>
      <c r="I229" s="78">
        <v>0</v>
      </c>
      <c r="J229" t="s">
        <v>217</v>
      </c>
      <c r="K229" t="s">
        <v>217</v>
      </c>
      <c r="L229" s="79">
        <v>0</v>
      </c>
      <c r="M229" s="79">
        <v>0</v>
      </c>
      <c r="N229" s="78">
        <v>0</v>
      </c>
      <c r="O229" s="78">
        <v>0</v>
      </c>
      <c r="P229" s="78">
        <v>0</v>
      </c>
      <c r="Q229" s="79">
        <v>0</v>
      </c>
      <c r="R229" s="79">
        <v>0</v>
      </c>
    </row>
    <row r="230" spans="2:18">
      <c r="B230" s="80" t="s">
        <v>3201</v>
      </c>
      <c r="I230" s="82">
        <v>0</v>
      </c>
      <c r="M230" s="81">
        <v>0</v>
      </c>
      <c r="N230" s="82">
        <v>0</v>
      </c>
      <c r="P230" s="82">
        <v>0</v>
      </c>
      <c r="Q230" s="81">
        <v>0</v>
      </c>
      <c r="R230" s="81">
        <v>0</v>
      </c>
    </row>
    <row r="231" spans="2:18">
      <c r="B231" t="s">
        <v>217</v>
      </c>
      <c r="D231" t="s">
        <v>217</v>
      </c>
      <c r="F231" t="s">
        <v>217</v>
      </c>
      <c r="I231" s="78">
        <v>0</v>
      </c>
      <c r="J231" t="s">
        <v>217</v>
      </c>
      <c r="K231" t="s">
        <v>217</v>
      </c>
      <c r="L231" s="79">
        <v>0</v>
      </c>
      <c r="M231" s="79">
        <v>0</v>
      </c>
      <c r="N231" s="78">
        <v>0</v>
      </c>
      <c r="O231" s="78">
        <v>0</v>
      </c>
      <c r="P231" s="78">
        <v>0</v>
      </c>
      <c r="Q231" s="79">
        <v>0</v>
      </c>
      <c r="R231" s="79">
        <v>0</v>
      </c>
    </row>
    <row r="232" spans="2:18">
      <c r="B232" s="80" t="s">
        <v>3202</v>
      </c>
      <c r="I232" s="82">
        <v>0</v>
      </c>
      <c r="M232" s="81">
        <v>0</v>
      </c>
      <c r="N232" s="82">
        <v>0</v>
      </c>
      <c r="P232" s="82">
        <v>0</v>
      </c>
      <c r="Q232" s="81">
        <v>0</v>
      </c>
      <c r="R232" s="81">
        <v>0</v>
      </c>
    </row>
    <row r="233" spans="2:18">
      <c r="B233" t="s">
        <v>217</v>
      </c>
      <c r="D233" t="s">
        <v>217</v>
      </c>
      <c r="F233" t="s">
        <v>217</v>
      </c>
      <c r="I233" s="78">
        <v>0</v>
      </c>
      <c r="J233" t="s">
        <v>217</v>
      </c>
      <c r="K233" t="s">
        <v>217</v>
      </c>
      <c r="L233" s="79">
        <v>0</v>
      </c>
      <c r="M233" s="79">
        <v>0</v>
      </c>
      <c r="N233" s="78">
        <v>0</v>
      </c>
      <c r="O233" s="78">
        <v>0</v>
      </c>
      <c r="P233" s="78">
        <v>0</v>
      </c>
      <c r="Q233" s="79">
        <v>0</v>
      </c>
      <c r="R233" s="79">
        <v>0</v>
      </c>
    </row>
    <row r="234" spans="2:18">
      <c r="B234" s="80" t="s">
        <v>247</v>
      </c>
      <c r="I234" s="82">
        <v>3.9</v>
      </c>
      <c r="M234" s="81">
        <v>5.0200000000000002E-2</v>
      </c>
      <c r="N234" s="82">
        <v>5167753.9000000004</v>
      </c>
      <c r="P234" s="82">
        <v>18308.843607787934</v>
      </c>
      <c r="Q234" s="81">
        <v>0.14499999999999999</v>
      </c>
      <c r="R234" s="81">
        <v>1.9400000000000001E-2</v>
      </c>
    </row>
    <row r="235" spans="2:18">
      <c r="B235" s="80" t="s">
        <v>3203</v>
      </c>
      <c r="I235" s="82">
        <v>0</v>
      </c>
      <c r="M235" s="81">
        <v>0</v>
      </c>
      <c r="N235" s="82">
        <v>0</v>
      </c>
      <c r="P235" s="82">
        <v>0</v>
      </c>
      <c r="Q235" s="81">
        <v>0</v>
      </c>
      <c r="R235" s="81">
        <v>0</v>
      </c>
    </row>
    <row r="236" spans="2:18">
      <c r="B236" t="s">
        <v>217</v>
      </c>
      <c r="D236" t="s">
        <v>217</v>
      </c>
      <c r="F236" t="s">
        <v>217</v>
      </c>
      <c r="I236" s="78">
        <v>0</v>
      </c>
      <c r="J236" t="s">
        <v>217</v>
      </c>
      <c r="K236" t="s">
        <v>217</v>
      </c>
      <c r="L236" s="79">
        <v>0</v>
      </c>
      <c r="M236" s="79">
        <v>0</v>
      </c>
      <c r="N236" s="78">
        <v>0</v>
      </c>
      <c r="O236" s="78">
        <v>0</v>
      </c>
      <c r="P236" s="78">
        <v>0</v>
      </c>
      <c r="Q236" s="79">
        <v>0</v>
      </c>
      <c r="R236" s="79">
        <v>0</v>
      </c>
    </row>
    <row r="237" spans="2:18">
      <c r="B237" s="80" t="s">
        <v>2925</v>
      </c>
      <c r="I237" s="82">
        <v>0</v>
      </c>
      <c r="M237" s="81">
        <v>0</v>
      </c>
      <c r="N237" s="82">
        <v>0</v>
      </c>
      <c r="P237" s="82">
        <v>0</v>
      </c>
      <c r="Q237" s="81">
        <v>0</v>
      </c>
      <c r="R237" s="81">
        <v>0</v>
      </c>
    </row>
    <row r="238" spans="2:18">
      <c r="B238" t="s">
        <v>217</v>
      </c>
      <c r="D238" t="s">
        <v>217</v>
      </c>
      <c r="F238" t="s">
        <v>217</v>
      </c>
      <c r="I238" s="78">
        <v>0</v>
      </c>
      <c r="J238" t="s">
        <v>217</v>
      </c>
      <c r="K238" t="s">
        <v>217</v>
      </c>
      <c r="L238" s="79">
        <v>0</v>
      </c>
      <c r="M238" s="79">
        <v>0</v>
      </c>
      <c r="N238" s="78">
        <v>0</v>
      </c>
      <c r="O238" s="78">
        <v>0</v>
      </c>
      <c r="P238" s="78">
        <v>0</v>
      </c>
      <c r="Q238" s="79">
        <v>0</v>
      </c>
      <c r="R238" s="79">
        <v>0</v>
      </c>
    </row>
    <row r="239" spans="2:18">
      <c r="B239" s="80" t="s">
        <v>2926</v>
      </c>
      <c r="I239" s="82">
        <v>3.9</v>
      </c>
      <c r="M239" s="81">
        <v>5.0200000000000002E-2</v>
      </c>
      <c r="N239" s="82">
        <v>5167753.9000000004</v>
      </c>
      <c r="P239" s="82">
        <v>18308.843607787934</v>
      </c>
      <c r="Q239" s="81">
        <v>0.14499999999999999</v>
      </c>
      <c r="R239" s="81">
        <v>1.9400000000000001E-2</v>
      </c>
    </row>
    <row r="240" spans="2:18">
      <c r="B240" s="84" t="s">
        <v>3509</v>
      </c>
      <c r="C240" t="s">
        <v>2900</v>
      </c>
      <c r="D240" t="s">
        <v>3204</v>
      </c>
      <c r="E240"/>
      <c r="F240" t="s">
        <v>600</v>
      </c>
      <c r="G240" t="s">
        <v>3205</v>
      </c>
      <c r="H240" t="s">
        <v>211</v>
      </c>
      <c r="I240" s="78">
        <v>5.61</v>
      </c>
      <c r="J240" t="s">
        <v>125</v>
      </c>
      <c r="K240" t="s">
        <v>106</v>
      </c>
      <c r="L240" s="79">
        <v>4.8000000000000001E-2</v>
      </c>
      <c r="M240" s="79">
        <v>3.1699999999999999E-2</v>
      </c>
      <c r="N240" s="78">
        <v>432077</v>
      </c>
      <c r="O240" s="78">
        <v>110.05</v>
      </c>
      <c r="P240" s="78">
        <v>1695.1601327525</v>
      </c>
      <c r="Q240" s="79">
        <v>1.34E-2</v>
      </c>
      <c r="R240" s="79">
        <v>1.8E-3</v>
      </c>
    </row>
    <row r="241" spans="2:18">
      <c r="B241" s="84" t="s">
        <v>3509</v>
      </c>
      <c r="C241" t="s">
        <v>2900</v>
      </c>
      <c r="D241" t="s">
        <v>3206</v>
      </c>
      <c r="E241"/>
      <c r="F241" t="s">
        <v>600</v>
      </c>
      <c r="G241" t="s">
        <v>3066</v>
      </c>
      <c r="H241" t="s">
        <v>211</v>
      </c>
      <c r="I241" s="78">
        <v>4.37</v>
      </c>
      <c r="J241" t="s">
        <v>125</v>
      </c>
      <c r="K241" t="s">
        <v>106</v>
      </c>
      <c r="L241" s="79">
        <v>4.8000000000000001E-2</v>
      </c>
      <c r="M241" s="79">
        <v>6.7100000000000007E-2</v>
      </c>
      <c r="N241" s="78">
        <v>201802.53</v>
      </c>
      <c r="O241" s="78">
        <v>102.52</v>
      </c>
      <c r="P241" s="78">
        <v>737.55555514013997</v>
      </c>
      <c r="Q241" s="79">
        <v>5.7999999999999996E-3</v>
      </c>
      <c r="R241" s="79">
        <v>8.0000000000000004E-4</v>
      </c>
    </row>
    <row r="242" spans="2:18">
      <c r="B242" t="s">
        <v>3207</v>
      </c>
      <c r="C242" t="s">
        <v>2900</v>
      </c>
      <c r="D242" t="s">
        <v>3208</v>
      </c>
      <c r="E242"/>
      <c r="F242" t="s">
        <v>1206</v>
      </c>
      <c r="G242" t="s">
        <v>3209</v>
      </c>
      <c r="H242" t="s">
        <v>223</v>
      </c>
      <c r="I242" s="78">
        <v>9.99</v>
      </c>
      <c r="J242" t="s">
        <v>565</v>
      </c>
      <c r="K242" t="s">
        <v>106</v>
      </c>
      <c r="L242" s="79">
        <v>4.9000000000000002E-2</v>
      </c>
      <c r="M242" s="79">
        <v>3.6200000000000003E-2</v>
      </c>
      <c r="N242" s="78">
        <v>63106.16</v>
      </c>
      <c r="O242" s="78">
        <v>108.93</v>
      </c>
      <c r="P242" s="78">
        <v>245.06359041371999</v>
      </c>
      <c r="Q242" s="79">
        <v>1.9E-3</v>
      </c>
      <c r="R242" s="79">
        <v>2.9999999999999997E-4</v>
      </c>
    </row>
    <row r="243" spans="2:18">
      <c r="B243" t="s">
        <v>3210</v>
      </c>
      <c r="C243" t="s">
        <v>2900</v>
      </c>
      <c r="D243" t="s">
        <v>3211</v>
      </c>
      <c r="E243"/>
      <c r="F243" t="s">
        <v>1108</v>
      </c>
      <c r="G243" t="s">
        <v>3212</v>
      </c>
      <c r="H243" t="s">
        <v>246</v>
      </c>
      <c r="I243" s="78">
        <v>4.25</v>
      </c>
      <c r="J243" t="s">
        <v>127</v>
      </c>
      <c r="K243" t="s">
        <v>106</v>
      </c>
      <c r="L243" s="79">
        <v>5.0200000000000002E-2</v>
      </c>
      <c r="M243" s="79">
        <v>3.1899999999999998E-2</v>
      </c>
      <c r="N243" s="78">
        <v>246638</v>
      </c>
      <c r="O243" s="78">
        <v>103.68</v>
      </c>
      <c r="P243" s="78">
        <v>911.62140249599997</v>
      </c>
      <c r="Q243" s="79">
        <v>7.1999999999999998E-3</v>
      </c>
      <c r="R243" s="79">
        <v>1E-3</v>
      </c>
    </row>
    <row r="244" spans="2:18">
      <c r="B244" t="s">
        <v>3213</v>
      </c>
      <c r="C244" t="s">
        <v>2900</v>
      </c>
      <c r="D244" t="s">
        <v>3214</v>
      </c>
      <c r="E244"/>
      <c r="F244" t="s">
        <v>1108</v>
      </c>
      <c r="G244" t="s">
        <v>2411</v>
      </c>
      <c r="H244" t="s">
        <v>2903</v>
      </c>
      <c r="I244" s="78">
        <v>9.2100000000000009</v>
      </c>
      <c r="J244" t="s">
        <v>1201</v>
      </c>
      <c r="K244" t="s">
        <v>106</v>
      </c>
      <c r="L244" s="79">
        <v>4.36E-2</v>
      </c>
      <c r="M244" s="79">
        <v>2.92E-2</v>
      </c>
      <c r="N244" s="78">
        <v>203845.51</v>
      </c>
      <c r="O244" s="78">
        <v>102.11</v>
      </c>
      <c r="P244" s="78">
        <v>742.04280818046504</v>
      </c>
      <c r="Q244" s="79">
        <v>5.8999999999999999E-3</v>
      </c>
      <c r="R244" s="79">
        <v>8.0000000000000004E-4</v>
      </c>
    </row>
    <row r="245" spans="2:18">
      <c r="B245" t="s">
        <v>3215</v>
      </c>
      <c r="C245" t="s">
        <v>2900</v>
      </c>
      <c r="D245" t="s">
        <v>3216</v>
      </c>
      <c r="E245"/>
      <c r="F245" t="s">
        <v>3217</v>
      </c>
      <c r="G245" t="s">
        <v>3292</v>
      </c>
      <c r="H245" t="s">
        <v>211</v>
      </c>
      <c r="I245" s="78">
        <v>2.34</v>
      </c>
      <c r="J245" t="s">
        <v>1144</v>
      </c>
      <c r="K245" t="s">
        <v>106</v>
      </c>
      <c r="L245" s="79">
        <v>7.0000000000000007E-2</v>
      </c>
      <c r="M245" s="79">
        <v>0.10249999999999999</v>
      </c>
      <c r="N245" s="78">
        <v>100307.09</v>
      </c>
      <c r="O245" s="78">
        <v>92.94</v>
      </c>
      <c r="P245" s="78">
        <v>332.34858467498998</v>
      </c>
      <c r="Q245" s="79">
        <v>2.5999999999999999E-3</v>
      </c>
      <c r="R245" s="79">
        <v>4.0000000000000002E-4</v>
      </c>
    </row>
    <row r="246" spans="2:18">
      <c r="B246" t="s">
        <v>3215</v>
      </c>
      <c r="C246" t="s">
        <v>2900</v>
      </c>
      <c r="D246" t="s">
        <v>3218</v>
      </c>
      <c r="E246"/>
      <c r="F246" t="s">
        <v>3217</v>
      </c>
      <c r="G246" t="s">
        <v>3510</v>
      </c>
      <c r="H246" t="s">
        <v>211</v>
      </c>
      <c r="I246" s="78">
        <v>1.18</v>
      </c>
      <c r="J246" t="s">
        <v>1144</v>
      </c>
      <c r="K246" t="s">
        <v>106</v>
      </c>
      <c r="L246" s="79">
        <v>4.7500000000000001E-2</v>
      </c>
      <c r="M246" s="79">
        <v>7.8200000000000006E-2</v>
      </c>
      <c r="N246" s="78">
        <v>278125.46000000002</v>
      </c>
      <c r="O246" s="78">
        <v>96.62</v>
      </c>
      <c r="P246" s="78">
        <v>958.00398134637999</v>
      </c>
      <c r="Q246" s="79">
        <v>7.6E-3</v>
      </c>
      <c r="R246" s="79">
        <v>1E-3</v>
      </c>
    </row>
    <row r="247" spans="2:18">
      <c r="B247" t="s">
        <v>3219</v>
      </c>
      <c r="C247" t="s">
        <v>3025</v>
      </c>
      <c r="D247" t="s">
        <v>3220</v>
      </c>
      <c r="E247"/>
      <c r="F247" t="s">
        <v>217</v>
      </c>
      <c r="G247" t="s">
        <v>295</v>
      </c>
      <c r="H247" t="s">
        <v>218</v>
      </c>
      <c r="I247" s="78">
        <v>2.78</v>
      </c>
      <c r="J247" t="s">
        <v>451</v>
      </c>
      <c r="K247" t="s">
        <v>106</v>
      </c>
      <c r="L247" s="79">
        <v>2.92E-2</v>
      </c>
      <c r="M247" s="79">
        <v>6.4600000000000005E-2</v>
      </c>
      <c r="N247" s="78">
        <v>28047.18</v>
      </c>
      <c r="O247" s="78">
        <v>91.57</v>
      </c>
      <c r="P247" s="78">
        <v>91.559191718189993</v>
      </c>
      <c r="Q247" s="79">
        <v>6.9999999999999999E-4</v>
      </c>
      <c r="R247" s="79">
        <v>1E-4</v>
      </c>
    </row>
    <row r="248" spans="2:18">
      <c r="B248" t="s">
        <v>3219</v>
      </c>
      <c r="C248" t="s">
        <v>3025</v>
      </c>
      <c r="D248" t="s">
        <v>3222</v>
      </c>
      <c r="E248"/>
      <c r="F248" t="s">
        <v>217</v>
      </c>
      <c r="G248" t="s">
        <v>2600</v>
      </c>
      <c r="H248" t="s">
        <v>218</v>
      </c>
      <c r="I248" s="78">
        <v>2.77</v>
      </c>
      <c r="J248" t="s">
        <v>451</v>
      </c>
      <c r="K248" t="s">
        <v>106</v>
      </c>
      <c r="L248" s="79">
        <v>2.92E-2</v>
      </c>
      <c r="M248" s="79">
        <v>6.1600000000000002E-2</v>
      </c>
      <c r="N248" s="78">
        <v>26836.41</v>
      </c>
      <c r="O248" s="78">
        <v>92.97</v>
      </c>
      <c r="P248" s="78">
        <v>88.946073994005005</v>
      </c>
      <c r="Q248" s="79">
        <v>6.9999999999999999E-4</v>
      </c>
      <c r="R248" s="79">
        <v>1E-4</v>
      </c>
    </row>
    <row r="249" spans="2:18">
      <c r="B249" t="s">
        <v>3219</v>
      </c>
      <c r="C249" t="s">
        <v>3025</v>
      </c>
      <c r="D249" t="s">
        <v>3223</v>
      </c>
      <c r="E249"/>
      <c r="F249" t="s">
        <v>217</v>
      </c>
      <c r="G249" t="s">
        <v>2771</v>
      </c>
      <c r="H249" t="s">
        <v>218</v>
      </c>
      <c r="I249" s="78">
        <v>4.3</v>
      </c>
      <c r="J249" t="s">
        <v>656</v>
      </c>
      <c r="K249" t="s">
        <v>106</v>
      </c>
      <c r="L249" s="79">
        <v>2.6700000000000002E-2</v>
      </c>
      <c r="M249" s="79">
        <v>3.5400000000000001E-2</v>
      </c>
      <c r="N249" s="78">
        <v>291056.95</v>
      </c>
      <c r="O249" s="78">
        <v>97.56</v>
      </c>
      <c r="P249" s="78">
        <v>1012.3001468973</v>
      </c>
      <c r="Q249" s="79">
        <v>8.0000000000000002E-3</v>
      </c>
      <c r="R249" s="79">
        <v>1.1000000000000001E-3</v>
      </c>
    </row>
    <row r="250" spans="2:18">
      <c r="B250" t="s">
        <v>3219</v>
      </c>
      <c r="C250" t="s">
        <v>3025</v>
      </c>
      <c r="D250" t="s">
        <v>3224</v>
      </c>
      <c r="E250"/>
      <c r="F250" t="s">
        <v>217</v>
      </c>
      <c r="G250" t="s">
        <v>303</v>
      </c>
      <c r="H250" t="s">
        <v>218</v>
      </c>
      <c r="I250" s="78">
        <v>2.77</v>
      </c>
      <c r="J250" t="s">
        <v>451</v>
      </c>
      <c r="K250" t="s">
        <v>106</v>
      </c>
      <c r="L250" s="79">
        <v>2.92E-2</v>
      </c>
      <c r="M250" s="79">
        <v>6.1600000000000002E-2</v>
      </c>
      <c r="N250" s="78">
        <v>15588</v>
      </c>
      <c r="O250" s="78">
        <v>92.97</v>
      </c>
      <c r="P250" s="78">
        <v>51.664563233999999</v>
      </c>
      <c r="Q250" s="79">
        <v>4.0000000000000002E-4</v>
      </c>
      <c r="R250" s="79">
        <v>1E-4</v>
      </c>
    </row>
    <row r="251" spans="2:18">
      <c r="B251" t="s">
        <v>3219</v>
      </c>
      <c r="C251" t="s">
        <v>3025</v>
      </c>
      <c r="D251" t="s">
        <v>3225</v>
      </c>
      <c r="E251"/>
      <c r="F251" t="s">
        <v>217</v>
      </c>
      <c r="G251" t="s">
        <v>3226</v>
      </c>
      <c r="H251" t="s">
        <v>218</v>
      </c>
      <c r="I251" s="78">
        <v>4.3</v>
      </c>
      <c r="J251" t="s">
        <v>656</v>
      </c>
      <c r="K251" t="s">
        <v>106</v>
      </c>
      <c r="L251" s="79">
        <v>2.6700000000000002E-2</v>
      </c>
      <c r="M251" s="79">
        <v>3.5400000000000001E-2</v>
      </c>
      <c r="N251" s="78">
        <v>2620.5500000000002</v>
      </c>
      <c r="O251" s="78">
        <v>97.49</v>
      </c>
      <c r="P251" s="78">
        <v>9.1077700051750003</v>
      </c>
      <c r="Q251" s="79">
        <v>1E-4</v>
      </c>
      <c r="R251" s="79">
        <v>0</v>
      </c>
    </row>
    <row r="252" spans="2:18">
      <c r="B252" t="s">
        <v>3219</v>
      </c>
      <c r="C252" t="s">
        <v>3025</v>
      </c>
      <c r="D252" t="s">
        <v>3227</v>
      </c>
      <c r="E252"/>
      <c r="F252" t="s">
        <v>217</v>
      </c>
      <c r="G252" t="s">
        <v>3085</v>
      </c>
      <c r="H252" t="s">
        <v>218</v>
      </c>
      <c r="I252" s="78">
        <v>5.57</v>
      </c>
      <c r="J252" t="s">
        <v>451</v>
      </c>
      <c r="K252" t="s">
        <v>106</v>
      </c>
      <c r="L252" s="79">
        <v>3.3399999999999999E-2</v>
      </c>
      <c r="M252" s="79">
        <v>0.1358</v>
      </c>
      <c r="N252" s="78">
        <v>21395.77</v>
      </c>
      <c r="O252" s="78">
        <v>100</v>
      </c>
      <c r="P252" s="78">
        <v>76.275920049999996</v>
      </c>
      <c r="Q252" s="79">
        <v>5.9999999999999995E-4</v>
      </c>
      <c r="R252" s="79">
        <v>1E-4</v>
      </c>
    </row>
    <row r="253" spans="2:18">
      <c r="B253" t="s">
        <v>3228</v>
      </c>
      <c r="C253" t="s">
        <v>2900</v>
      </c>
      <c r="D253" t="s">
        <v>3229</v>
      </c>
      <c r="E253"/>
      <c r="F253" t="s">
        <v>217</v>
      </c>
      <c r="G253" t="s">
        <v>295</v>
      </c>
      <c r="H253" t="s">
        <v>218</v>
      </c>
      <c r="I253" s="78">
        <v>4.8600000000000003</v>
      </c>
      <c r="J253" t="s">
        <v>565</v>
      </c>
      <c r="K253" t="s">
        <v>106</v>
      </c>
      <c r="L253" s="79">
        <v>3.0300000000000001E-2</v>
      </c>
      <c r="M253" s="79">
        <v>3.7199999999999997E-2</v>
      </c>
      <c r="N253" s="78">
        <v>280471.83</v>
      </c>
      <c r="O253" s="78">
        <v>100</v>
      </c>
      <c r="P253" s="78">
        <v>999.88207394999995</v>
      </c>
      <c r="Q253" s="79">
        <v>7.9000000000000008E-3</v>
      </c>
      <c r="R253" s="79">
        <v>1.1000000000000001E-3</v>
      </c>
    </row>
    <row r="254" spans="2:18">
      <c r="B254" t="s">
        <v>3230</v>
      </c>
      <c r="C254" t="s">
        <v>2900</v>
      </c>
      <c r="D254" t="s">
        <v>3231</v>
      </c>
      <c r="E254"/>
      <c r="F254" t="s">
        <v>217</v>
      </c>
      <c r="G254" t="s">
        <v>3073</v>
      </c>
      <c r="H254" t="s">
        <v>218</v>
      </c>
      <c r="I254" s="78">
        <v>5.74</v>
      </c>
      <c r="J254" t="s">
        <v>1201</v>
      </c>
      <c r="K254" t="s">
        <v>106</v>
      </c>
      <c r="L254" s="79">
        <v>3.9199999999999999E-2</v>
      </c>
      <c r="M254" s="79">
        <v>3.7199999999999997E-2</v>
      </c>
      <c r="N254" s="78">
        <v>15288.9</v>
      </c>
      <c r="O254" s="78">
        <v>99.86</v>
      </c>
      <c r="P254" s="78">
        <v>54.428621600100001</v>
      </c>
      <c r="Q254" s="79">
        <v>4.0000000000000002E-4</v>
      </c>
      <c r="R254" s="79">
        <v>1E-4</v>
      </c>
    </row>
    <row r="255" spans="2:18">
      <c r="B255" t="s">
        <v>3230</v>
      </c>
      <c r="C255" t="s">
        <v>2900</v>
      </c>
      <c r="D255" t="s">
        <v>3232</v>
      </c>
      <c r="E255"/>
      <c r="F255" t="s">
        <v>217</v>
      </c>
      <c r="G255" t="s">
        <v>2720</v>
      </c>
      <c r="H255" t="s">
        <v>218</v>
      </c>
      <c r="I255" s="78">
        <v>3.22</v>
      </c>
      <c r="J255" t="s">
        <v>1201</v>
      </c>
      <c r="K255" t="s">
        <v>106</v>
      </c>
      <c r="L255" s="79">
        <v>3.9199999999999999E-2</v>
      </c>
      <c r="M255" s="79">
        <v>0.53139999999999998</v>
      </c>
      <c r="N255" s="78">
        <v>1808.37</v>
      </c>
      <c r="O255" s="78">
        <v>99.86</v>
      </c>
      <c r="P255" s="78">
        <v>6.4378134753299996</v>
      </c>
      <c r="Q255" s="79">
        <v>1E-4</v>
      </c>
      <c r="R255" s="79">
        <v>0</v>
      </c>
    </row>
    <row r="256" spans="2:18">
      <c r="B256" t="s">
        <v>3230</v>
      </c>
      <c r="C256" t="s">
        <v>2900</v>
      </c>
      <c r="D256" t="s">
        <v>3233</v>
      </c>
      <c r="E256"/>
      <c r="F256" t="s">
        <v>217</v>
      </c>
      <c r="G256" t="s">
        <v>2449</v>
      </c>
      <c r="H256" t="s">
        <v>218</v>
      </c>
      <c r="I256" s="78">
        <v>5.74</v>
      </c>
      <c r="J256" t="s">
        <v>1201</v>
      </c>
      <c r="K256" t="s">
        <v>106</v>
      </c>
      <c r="L256" s="79">
        <v>3.9199999999999999E-2</v>
      </c>
      <c r="M256" s="79">
        <v>3.7199999999999997E-2</v>
      </c>
      <c r="N256" s="78">
        <v>24659.52</v>
      </c>
      <c r="O256" s="78">
        <v>99.86</v>
      </c>
      <c r="P256" s="78">
        <v>87.788113135680007</v>
      </c>
      <c r="Q256" s="79">
        <v>6.9999999999999999E-4</v>
      </c>
      <c r="R256" s="79">
        <v>1E-4</v>
      </c>
    </row>
    <row r="257" spans="2:18">
      <c r="B257" t="s">
        <v>3230</v>
      </c>
      <c r="C257" t="s">
        <v>2900</v>
      </c>
      <c r="D257" t="s">
        <v>3235</v>
      </c>
      <c r="E257"/>
      <c r="F257" t="s">
        <v>217</v>
      </c>
      <c r="G257" t="s">
        <v>3186</v>
      </c>
      <c r="H257" t="s">
        <v>218</v>
      </c>
      <c r="I257" s="78">
        <v>5.74</v>
      </c>
      <c r="J257" t="s">
        <v>565</v>
      </c>
      <c r="K257" t="s">
        <v>106</v>
      </c>
      <c r="L257" s="79">
        <v>3.9199999999999999E-2</v>
      </c>
      <c r="M257" s="79">
        <v>3.7199999999999997E-2</v>
      </c>
      <c r="N257" s="78">
        <v>1643.97</v>
      </c>
      <c r="O257" s="78">
        <v>99.86</v>
      </c>
      <c r="P257" s="78">
        <v>5.8525479957300002</v>
      </c>
      <c r="Q257" s="79">
        <v>0</v>
      </c>
      <c r="R257" s="79">
        <v>0</v>
      </c>
    </row>
    <row r="258" spans="2:18">
      <c r="B258" t="s">
        <v>3230</v>
      </c>
      <c r="C258" t="s">
        <v>2900</v>
      </c>
      <c r="D258" t="s">
        <v>3236</v>
      </c>
      <c r="E258"/>
      <c r="F258" t="s">
        <v>217</v>
      </c>
      <c r="G258" t="s">
        <v>2449</v>
      </c>
      <c r="H258" t="s">
        <v>218</v>
      </c>
      <c r="I258" s="78">
        <v>5.74</v>
      </c>
      <c r="J258" t="s">
        <v>565</v>
      </c>
      <c r="K258" t="s">
        <v>106</v>
      </c>
      <c r="L258" s="79">
        <v>3.9199999999999999E-2</v>
      </c>
      <c r="M258" s="79">
        <v>3.7199999999999997E-2</v>
      </c>
      <c r="N258" s="78">
        <v>58360.83</v>
      </c>
      <c r="O258" s="78">
        <v>99.86</v>
      </c>
      <c r="P258" s="78">
        <v>207.76508004747001</v>
      </c>
      <c r="Q258" s="79">
        <v>1.6000000000000001E-3</v>
      </c>
      <c r="R258" s="79">
        <v>2.0000000000000001E-4</v>
      </c>
    </row>
    <row r="259" spans="2:18">
      <c r="B259" t="s">
        <v>3230</v>
      </c>
      <c r="C259" t="s">
        <v>2900</v>
      </c>
      <c r="D259" t="s">
        <v>3237</v>
      </c>
      <c r="E259"/>
      <c r="F259" t="s">
        <v>217</v>
      </c>
      <c r="G259" t="s">
        <v>2524</v>
      </c>
      <c r="H259" t="s">
        <v>218</v>
      </c>
      <c r="I259" s="78">
        <v>5.74</v>
      </c>
      <c r="J259" t="s">
        <v>565</v>
      </c>
      <c r="K259" t="s">
        <v>106</v>
      </c>
      <c r="L259" s="79">
        <v>3.9199999999999999E-2</v>
      </c>
      <c r="M259" s="79">
        <v>3.7199999999999997E-2</v>
      </c>
      <c r="N259" s="78">
        <v>32961.550000000003</v>
      </c>
      <c r="O259" s="78">
        <v>99.86</v>
      </c>
      <c r="P259" s="78">
        <v>117.34341465395001</v>
      </c>
      <c r="Q259" s="79">
        <v>8.9999999999999998E-4</v>
      </c>
      <c r="R259" s="79">
        <v>1E-4</v>
      </c>
    </row>
    <row r="260" spans="2:18">
      <c r="B260" t="s">
        <v>3230</v>
      </c>
      <c r="C260" t="s">
        <v>2900</v>
      </c>
      <c r="D260" t="s">
        <v>3238</v>
      </c>
      <c r="E260"/>
      <c r="F260" t="s">
        <v>217</v>
      </c>
      <c r="G260" t="s">
        <v>3239</v>
      </c>
      <c r="H260" t="s">
        <v>218</v>
      </c>
      <c r="I260" s="78">
        <v>5.72</v>
      </c>
      <c r="J260" t="s">
        <v>565</v>
      </c>
      <c r="K260" t="s">
        <v>106</v>
      </c>
      <c r="L260" s="79">
        <v>3.9199999999999999E-2</v>
      </c>
      <c r="M260" s="79">
        <v>3.7199999999999997E-2</v>
      </c>
      <c r="N260" s="78">
        <v>13069.54</v>
      </c>
      <c r="O260" s="78">
        <v>100.22</v>
      </c>
      <c r="P260" s="78">
        <v>46.695414502219997</v>
      </c>
      <c r="Q260" s="79">
        <v>4.0000000000000002E-4</v>
      </c>
      <c r="R260" s="79">
        <v>0</v>
      </c>
    </row>
    <row r="261" spans="2:18">
      <c r="B261" t="s">
        <v>3230</v>
      </c>
      <c r="C261" t="s">
        <v>2900</v>
      </c>
      <c r="D261" t="s">
        <v>3240</v>
      </c>
      <c r="E261"/>
      <c r="F261" t="s">
        <v>217</v>
      </c>
      <c r="G261" t="s">
        <v>353</v>
      </c>
      <c r="H261" t="s">
        <v>218</v>
      </c>
      <c r="I261" s="78">
        <v>5.73</v>
      </c>
      <c r="J261" t="s">
        <v>565</v>
      </c>
      <c r="K261" t="s">
        <v>106</v>
      </c>
      <c r="L261" s="79">
        <v>3.9199999999999999E-2</v>
      </c>
      <c r="M261" s="79">
        <v>3.7499999999999999E-2</v>
      </c>
      <c r="N261" s="78">
        <v>3287.94</v>
      </c>
      <c r="O261" s="78">
        <v>100</v>
      </c>
      <c r="P261" s="78">
        <v>11.721506099999999</v>
      </c>
      <c r="Q261" s="79">
        <v>1E-4</v>
      </c>
      <c r="R261" s="79">
        <v>0</v>
      </c>
    </row>
    <row r="262" spans="2:18">
      <c r="B262" t="s">
        <v>3511</v>
      </c>
      <c r="C262" t="s">
        <v>2900</v>
      </c>
      <c r="D262" t="s">
        <v>3303</v>
      </c>
      <c r="E262"/>
      <c r="F262" t="s">
        <v>217</v>
      </c>
      <c r="G262" t="s">
        <v>2477</v>
      </c>
      <c r="H262" t="s">
        <v>218</v>
      </c>
      <c r="I262" s="78">
        <v>7.18</v>
      </c>
      <c r="J262" t="s">
        <v>1201</v>
      </c>
      <c r="K262" t="s">
        <v>113</v>
      </c>
      <c r="L262" s="79">
        <v>2.76E-2</v>
      </c>
      <c r="M262" s="79">
        <v>3.9399999999999998E-2</v>
      </c>
      <c r="N262" s="78">
        <v>218655.46</v>
      </c>
      <c r="O262" s="78">
        <v>92.789999999999964</v>
      </c>
      <c r="P262" s="78">
        <v>892.43371930773196</v>
      </c>
      <c r="Q262" s="79">
        <v>7.1000000000000004E-3</v>
      </c>
      <c r="R262" s="79">
        <v>8.9999999999999998E-4</v>
      </c>
    </row>
    <row r="263" spans="2:18">
      <c r="B263" t="s">
        <v>3241</v>
      </c>
      <c r="C263" t="s">
        <v>2900</v>
      </c>
      <c r="D263" t="s">
        <v>3242</v>
      </c>
      <c r="E263"/>
      <c r="F263" t="s">
        <v>217</v>
      </c>
      <c r="G263" t="s">
        <v>3243</v>
      </c>
      <c r="H263" t="s">
        <v>218</v>
      </c>
      <c r="I263" s="78">
        <v>1.1000000000000001</v>
      </c>
      <c r="J263" t="s">
        <v>451</v>
      </c>
      <c r="K263" t="s">
        <v>106</v>
      </c>
      <c r="L263" s="79">
        <v>3.4200000000000001E-2</v>
      </c>
      <c r="M263" s="79">
        <v>6.4100000000000004E-2</v>
      </c>
      <c r="N263" s="78">
        <v>4397.8900000000003</v>
      </c>
      <c r="O263" s="78">
        <v>97.13</v>
      </c>
      <c r="P263" s="78">
        <v>15.228505535705001</v>
      </c>
      <c r="Q263" s="79">
        <v>1E-4</v>
      </c>
      <c r="R263" s="79">
        <v>0</v>
      </c>
    </row>
    <row r="264" spans="2:18">
      <c r="B264" t="s">
        <v>3241</v>
      </c>
      <c r="C264" t="s">
        <v>2900</v>
      </c>
      <c r="D264" t="s">
        <v>3244</v>
      </c>
      <c r="E264"/>
      <c r="F264" t="s">
        <v>217</v>
      </c>
      <c r="G264" t="s">
        <v>3245</v>
      </c>
      <c r="H264" t="s">
        <v>218</v>
      </c>
      <c r="I264" s="78">
        <v>1.1000000000000001</v>
      </c>
      <c r="J264" t="s">
        <v>451</v>
      </c>
      <c r="K264" t="s">
        <v>106</v>
      </c>
      <c r="L264" s="79">
        <v>3.4200000000000001E-2</v>
      </c>
      <c r="M264" s="79">
        <v>6.4100000000000004E-2</v>
      </c>
      <c r="N264" s="78">
        <v>6767.96</v>
      </c>
      <c r="O264" s="78">
        <v>97.13</v>
      </c>
      <c r="P264" s="78">
        <v>23.435310188620001</v>
      </c>
      <c r="Q264" s="79">
        <v>2.0000000000000001E-4</v>
      </c>
      <c r="R264" s="79">
        <v>0</v>
      </c>
    </row>
    <row r="265" spans="2:18">
      <c r="B265" t="s">
        <v>3241</v>
      </c>
      <c r="C265" t="s">
        <v>2900</v>
      </c>
      <c r="D265" t="s">
        <v>3246</v>
      </c>
      <c r="E265"/>
      <c r="F265" t="s">
        <v>217</v>
      </c>
      <c r="G265" t="s">
        <v>3247</v>
      </c>
      <c r="H265" t="s">
        <v>218</v>
      </c>
      <c r="I265" s="78">
        <v>1.1000000000000001</v>
      </c>
      <c r="J265" t="s">
        <v>451</v>
      </c>
      <c r="K265" t="s">
        <v>106</v>
      </c>
      <c r="L265" s="79">
        <v>3.4200000000000001E-2</v>
      </c>
      <c r="M265" s="79">
        <v>6.4100000000000004E-2</v>
      </c>
      <c r="N265" s="78">
        <v>9635.3799999999992</v>
      </c>
      <c r="O265" s="78">
        <v>97.13</v>
      </c>
      <c r="P265" s="78">
        <v>33.364280977610001</v>
      </c>
      <c r="Q265" s="79">
        <v>2.9999999999999997E-4</v>
      </c>
      <c r="R265" s="79">
        <v>0</v>
      </c>
    </row>
    <row r="266" spans="2:18">
      <c r="B266" t="s">
        <v>3241</v>
      </c>
      <c r="C266" t="s">
        <v>2900</v>
      </c>
      <c r="D266" t="s">
        <v>3248</v>
      </c>
      <c r="E266"/>
      <c r="F266" t="s">
        <v>217</v>
      </c>
      <c r="G266" t="s">
        <v>3249</v>
      </c>
      <c r="H266" t="s">
        <v>218</v>
      </c>
      <c r="I266" s="78">
        <v>1.1100000000000001</v>
      </c>
      <c r="J266" t="s">
        <v>451</v>
      </c>
      <c r="K266" t="s">
        <v>106</v>
      </c>
      <c r="L266" s="79">
        <v>3.4200000000000001E-2</v>
      </c>
      <c r="M266" s="79">
        <v>2.5999999999999999E-2</v>
      </c>
      <c r="N266" s="78">
        <v>12066.46</v>
      </c>
      <c r="O266" s="78">
        <v>97.13</v>
      </c>
      <c r="P266" s="78">
        <v>41.782344011870002</v>
      </c>
      <c r="Q266" s="79">
        <v>2.9999999999999997E-4</v>
      </c>
      <c r="R266" s="79">
        <v>0</v>
      </c>
    </row>
    <row r="267" spans="2:18">
      <c r="B267" t="s">
        <v>3241</v>
      </c>
      <c r="C267" t="s">
        <v>2900</v>
      </c>
      <c r="D267" t="s">
        <v>3250</v>
      </c>
      <c r="E267"/>
      <c r="F267" t="s">
        <v>217</v>
      </c>
      <c r="G267" t="s">
        <v>3251</v>
      </c>
      <c r="H267" t="s">
        <v>218</v>
      </c>
      <c r="I267" s="78">
        <v>1.1000000000000001</v>
      </c>
      <c r="J267" t="s">
        <v>451</v>
      </c>
      <c r="K267" t="s">
        <v>106</v>
      </c>
      <c r="L267" s="79">
        <v>3.4200000000000001E-2</v>
      </c>
      <c r="M267" s="79">
        <v>6.4100000000000004E-2</v>
      </c>
      <c r="N267" s="78">
        <v>16002.2</v>
      </c>
      <c r="O267" s="78">
        <v>97.13</v>
      </c>
      <c r="P267" s="78">
        <v>55.410569905899997</v>
      </c>
      <c r="Q267" s="79">
        <v>4.0000000000000002E-4</v>
      </c>
      <c r="R267" s="79">
        <v>1E-4</v>
      </c>
    </row>
    <row r="268" spans="2:18">
      <c r="B268" t="s">
        <v>3241</v>
      </c>
      <c r="C268" t="s">
        <v>2900</v>
      </c>
      <c r="D268" t="s">
        <v>3252</v>
      </c>
      <c r="E268"/>
      <c r="F268" t="s">
        <v>217</v>
      </c>
      <c r="G268" t="s">
        <v>3253</v>
      </c>
      <c r="H268" t="s">
        <v>218</v>
      </c>
      <c r="I268" s="78">
        <v>1.1000000000000001</v>
      </c>
      <c r="J268" t="s">
        <v>451</v>
      </c>
      <c r="K268" t="s">
        <v>106</v>
      </c>
      <c r="L268" s="79">
        <v>3.4200000000000001E-2</v>
      </c>
      <c r="M268" s="79">
        <v>6.4100000000000004E-2</v>
      </c>
      <c r="N268" s="78">
        <v>15480.62</v>
      </c>
      <c r="O268" s="78">
        <v>97.13</v>
      </c>
      <c r="P268" s="78">
        <v>53.604502924389998</v>
      </c>
      <c r="Q268" s="79">
        <v>4.0000000000000002E-4</v>
      </c>
      <c r="R268" s="79">
        <v>1E-4</v>
      </c>
    </row>
    <row r="269" spans="2:18">
      <c r="B269" t="s">
        <v>3241</v>
      </c>
      <c r="C269" t="s">
        <v>2900</v>
      </c>
      <c r="D269" t="s">
        <v>3254</v>
      </c>
      <c r="E269"/>
      <c r="F269" t="s">
        <v>217</v>
      </c>
      <c r="G269" t="s">
        <v>3255</v>
      </c>
      <c r="H269" t="s">
        <v>218</v>
      </c>
      <c r="I269" s="78">
        <v>1.1000000000000001</v>
      </c>
      <c r="J269" t="s">
        <v>451</v>
      </c>
      <c r="K269" t="s">
        <v>106</v>
      </c>
      <c r="L269" s="79">
        <v>3.4200000000000001E-2</v>
      </c>
      <c r="M269" s="79">
        <v>6.4100000000000004E-2</v>
      </c>
      <c r="N269" s="78">
        <v>13612.49</v>
      </c>
      <c r="O269" s="78">
        <v>97.13</v>
      </c>
      <c r="P269" s="78">
        <v>47.135758129404998</v>
      </c>
      <c r="Q269" s="79">
        <v>4.0000000000000002E-4</v>
      </c>
      <c r="R269" s="79">
        <v>0</v>
      </c>
    </row>
    <row r="270" spans="2:18">
      <c r="B270" t="s">
        <v>3241</v>
      </c>
      <c r="C270" t="s">
        <v>2900</v>
      </c>
      <c r="D270" t="s">
        <v>3256</v>
      </c>
      <c r="E270"/>
      <c r="F270" t="s">
        <v>217</v>
      </c>
      <c r="G270" t="s">
        <v>2449</v>
      </c>
      <c r="H270" t="s">
        <v>218</v>
      </c>
      <c r="I270" s="78">
        <v>1.1100000000000001</v>
      </c>
      <c r="J270" t="s">
        <v>451</v>
      </c>
      <c r="K270" t="s">
        <v>106</v>
      </c>
      <c r="L270" s="79">
        <v>3.4200000000000001E-2</v>
      </c>
      <c r="M270" s="79">
        <v>2.8400000000000002E-2</v>
      </c>
      <c r="N270" s="78">
        <v>10335.86</v>
      </c>
      <c r="O270" s="78">
        <v>97.13</v>
      </c>
      <c r="P270" s="78">
        <v>35.789822216170002</v>
      </c>
      <c r="Q270" s="79">
        <v>2.9999999999999997E-4</v>
      </c>
      <c r="R270" s="79">
        <v>0</v>
      </c>
    </row>
    <row r="271" spans="2:18">
      <c r="B271" t="s">
        <v>3241</v>
      </c>
      <c r="C271" t="s">
        <v>2900</v>
      </c>
      <c r="D271" t="s">
        <v>3257</v>
      </c>
      <c r="E271"/>
      <c r="F271" t="s">
        <v>217</v>
      </c>
      <c r="G271" t="s">
        <v>2995</v>
      </c>
      <c r="H271" t="s">
        <v>218</v>
      </c>
      <c r="I271" s="78">
        <v>1.1000000000000001</v>
      </c>
      <c r="J271" t="s">
        <v>451</v>
      </c>
      <c r="K271" t="s">
        <v>106</v>
      </c>
      <c r="L271" s="79">
        <v>3.4200000000000001E-2</v>
      </c>
      <c r="M271" s="79">
        <v>6.4100000000000004E-2</v>
      </c>
      <c r="N271" s="78">
        <v>7414.45</v>
      </c>
      <c r="O271" s="78">
        <v>97.14</v>
      </c>
      <c r="P271" s="78">
        <v>25.676544342450001</v>
      </c>
      <c r="Q271" s="79">
        <v>2.0000000000000001E-4</v>
      </c>
      <c r="R271" s="79">
        <v>0</v>
      </c>
    </row>
    <row r="272" spans="2:18">
      <c r="B272" t="s">
        <v>3258</v>
      </c>
      <c r="C272" t="s">
        <v>2900</v>
      </c>
      <c r="D272" t="s">
        <v>3259</v>
      </c>
      <c r="E272"/>
      <c r="F272" t="s">
        <v>217</v>
      </c>
      <c r="G272" t="s">
        <v>3260</v>
      </c>
      <c r="H272" t="s">
        <v>218</v>
      </c>
      <c r="I272" s="78">
        <v>4.0599999999999996</v>
      </c>
      <c r="J272" t="s">
        <v>123</v>
      </c>
      <c r="K272" t="s">
        <v>106</v>
      </c>
      <c r="L272" s="79">
        <v>5.7799999999999997E-2</v>
      </c>
      <c r="M272" s="79">
        <v>6.5799999999999997E-2</v>
      </c>
      <c r="N272" s="78">
        <v>79169.259999999995</v>
      </c>
      <c r="O272" s="78">
        <v>97.46</v>
      </c>
      <c r="P272" s="78">
        <v>275.06955623774002</v>
      </c>
      <c r="Q272" s="79">
        <v>2.2000000000000001E-3</v>
      </c>
      <c r="R272" s="79">
        <v>2.9999999999999997E-4</v>
      </c>
    </row>
    <row r="273" spans="2:18">
      <c r="B273" t="s">
        <v>3258</v>
      </c>
      <c r="C273" t="s">
        <v>2900</v>
      </c>
      <c r="D273" t="s">
        <v>3261</v>
      </c>
      <c r="E273"/>
      <c r="F273" t="s">
        <v>217</v>
      </c>
      <c r="G273" t="s">
        <v>2340</v>
      </c>
      <c r="H273" t="s">
        <v>218</v>
      </c>
      <c r="I273" s="78">
        <v>4.16</v>
      </c>
      <c r="J273" t="s">
        <v>123</v>
      </c>
      <c r="K273" t="s">
        <v>106</v>
      </c>
      <c r="L273" s="79">
        <v>3.5200000000000002E-2</v>
      </c>
      <c r="M273" s="79">
        <v>7.1900000000000006E-2</v>
      </c>
      <c r="N273" s="78">
        <v>336469.36</v>
      </c>
      <c r="O273" s="78">
        <v>90.53</v>
      </c>
      <c r="P273" s="78">
        <v>1085.91936188252</v>
      </c>
      <c r="Q273" s="79">
        <v>8.6E-3</v>
      </c>
      <c r="R273" s="79">
        <v>1.1000000000000001E-3</v>
      </c>
    </row>
    <row r="274" spans="2:18">
      <c r="B274" t="s">
        <v>3258</v>
      </c>
      <c r="C274" t="s">
        <v>2900</v>
      </c>
      <c r="D274" t="s">
        <v>3262</v>
      </c>
      <c r="E274"/>
      <c r="F274" t="s">
        <v>217</v>
      </c>
      <c r="G274" t="s">
        <v>3263</v>
      </c>
      <c r="H274" t="s">
        <v>218</v>
      </c>
      <c r="I274" s="78">
        <v>4.16</v>
      </c>
      <c r="J274" t="s">
        <v>123</v>
      </c>
      <c r="K274" t="s">
        <v>106</v>
      </c>
      <c r="L274" s="79">
        <v>3.5200000000000002E-2</v>
      </c>
      <c r="M274" s="79">
        <v>7.1900000000000006E-2</v>
      </c>
      <c r="N274" s="78">
        <v>19792.32</v>
      </c>
      <c r="O274" s="78">
        <v>90.53</v>
      </c>
      <c r="P274" s="78">
        <v>63.877624710239999</v>
      </c>
      <c r="Q274" s="79">
        <v>5.0000000000000001E-4</v>
      </c>
      <c r="R274" s="79">
        <v>1E-4</v>
      </c>
    </row>
    <row r="275" spans="2:18">
      <c r="B275" t="s">
        <v>3264</v>
      </c>
      <c r="C275" t="s">
        <v>2900</v>
      </c>
      <c r="D275" t="s">
        <v>3265</v>
      </c>
      <c r="E275"/>
      <c r="F275" t="s">
        <v>217</v>
      </c>
      <c r="G275" t="s">
        <v>2554</v>
      </c>
      <c r="H275" t="s">
        <v>218</v>
      </c>
      <c r="I275" s="78">
        <v>0.01</v>
      </c>
      <c r="J275" t="s">
        <v>565</v>
      </c>
      <c r="K275" t="s">
        <v>106</v>
      </c>
      <c r="L275" s="79">
        <v>5.33E-2</v>
      </c>
      <c r="M275" s="79">
        <v>4.6199999999999998E-2</v>
      </c>
      <c r="N275" s="78">
        <v>5084.63</v>
      </c>
      <c r="O275" s="78">
        <v>100.5</v>
      </c>
      <c r="P275" s="78">
        <v>18.217339479749999</v>
      </c>
      <c r="Q275" s="79">
        <v>1E-4</v>
      </c>
      <c r="R275" s="79">
        <v>0</v>
      </c>
    </row>
    <row r="276" spans="2:18">
      <c r="B276" t="s">
        <v>3264</v>
      </c>
      <c r="C276" t="s">
        <v>2900</v>
      </c>
      <c r="D276" t="s">
        <v>3266</v>
      </c>
      <c r="E276"/>
      <c r="F276" t="s">
        <v>217</v>
      </c>
      <c r="G276" t="s">
        <v>2797</v>
      </c>
      <c r="H276" t="s">
        <v>218</v>
      </c>
      <c r="I276" s="78">
        <v>4.28</v>
      </c>
      <c r="J276" t="s">
        <v>565</v>
      </c>
      <c r="K276" t="s">
        <v>106</v>
      </c>
      <c r="L276" s="79">
        <v>3.3000000000000002E-2</v>
      </c>
      <c r="M276" s="79">
        <v>3.09E-2</v>
      </c>
      <c r="N276" s="78">
        <v>10237.06</v>
      </c>
      <c r="O276" s="78">
        <v>100.57</v>
      </c>
      <c r="P276" s="78">
        <v>36.703141077730002</v>
      </c>
      <c r="Q276" s="79">
        <v>2.9999999999999997E-4</v>
      </c>
      <c r="R276" s="79">
        <v>0</v>
      </c>
    </row>
    <row r="277" spans="2:18">
      <c r="B277" t="s">
        <v>3264</v>
      </c>
      <c r="C277" t="s">
        <v>2900</v>
      </c>
      <c r="D277" t="s">
        <v>3267</v>
      </c>
      <c r="E277"/>
      <c r="F277" t="s">
        <v>217</v>
      </c>
      <c r="G277" t="s">
        <v>2690</v>
      </c>
      <c r="H277" t="s">
        <v>218</v>
      </c>
      <c r="I277" s="78">
        <v>4.29</v>
      </c>
      <c r="J277" t="s">
        <v>565</v>
      </c>
      <c r="K277" t="s">
        <v>106</v>
      </c>
      <c r="L277" s="79">
        <v>3.3000000000000002E-2</v>
      </c>
      <c r="M277" s="79">
        <v>3.09E-2</v>
      </c>
      <c r="N277" s="78">
        <v>27795.99</v>
      </c>
      <c r="O277" s="78">
        <v>100.52</v>
      </c>
      <c r="P277" s="78">
        <v>99.607986412619994</v>
      </c>
      <c r="Q277" s="79">
        <v>8.0000000000000004E-4</v>
      </c>
      <c r="R277" s="79">
        <v>1E-4</v>
      </c>
    </row>
    <row r="278" spans="2:18">
      <c r="B278" t="s">
        <v>3152</v>
      </c>
      <c r="C278" t="s">
        <v>2900</v>
      </c>
      <c r="D278" t="s">
        <v>3268</v>
      </c>
      <c r="E278"/>
      <c r="F278" t="s">
        <v>217</v>
      </c>
      <c r="G278" t="s">
        <v>3269</v>
      </c>
      <c r="H278" t="s">
        <v>218</v>
      </c>
      <c r="I278" s="78">
        <v>0.9</v>
      </c>
      <c r="J278" t="s">
        <v>1124</v>
      </c>
      <c r="K278" t="s">
        <v>106</v>
      </c>
      <c r="L278" s="79">
        <v>3.4200000000000001E-2</v>
      </c>
      <c r="M278" s="79">
        <v>2.5000000000000001E-2</v>
      </c>
      <c r="N278" s="78">
        <v>235892.08</v>
      </c>
      <c r="O278" s="78">
        <v>100.86</v>
      </c>
      <c r="P278" s="78">
        <v>848.18748048071996</v>
      </c>
      <c r="Q278" s="79">
        <v>6.7000000000000002E-3</v>
      </c>
      <c r="R278" s="79">
        <v>8.9999999999999998E-4</v>
      </c>
    </row>
    <row r="279" spans="2:18">
      <c r="B279" t="s">
        <v>3152</v>
      </c>
      <c r="C279" t="s">
        <v>2900</v>
      </c>
      <c r="D279" t="s">
        <v>3270</v>
      </c>
      <c r="E279"/>
      <c r="F279" t="s">
        <v>217</v>
      </c>
      <c r="G279" t="s">
        <v>2748</v>
      </c>
      <c r="H279" t="s">
        <v>218</v>
      </c>
      <c r="I279" s="78">
        <v>0.9</v>
      </c>
      <c r="J279" t="s">
        <v>1124</v>
      </c>
      <c r="K279" t="s">
        <v>106</v>
      </c>
      <c r="L279" s="79">
        <v>3.4200000000000001E-2</v>
      </c>
      <c r="M279" s="79">
        <v>2.5000000000000001E-2</v>
      </c>
      <c r="N279" s="78">
        <v>1007.41</v>
      </c>
      <c r="O279" s="78">
        <v>100.86</v>
      </c>
      <c r="P279" s="78">
        <v>3.62230283319</v>
      </c>
      <c r="Q279" s="79">
        <v>0</v>
      </c>
      <c r="R279" s="79">
        <v>0</v>
      </c>
    </row>
    <row r="280" spans="2:18">
      <c r="B280" t="s">
        <v>3152</v>
      </c>
      <c r="C280" t="s">
        <v>2900</v>
      </c>
      <c r="D280" t="s">
        <v>3271</v>
      </c>
      <c r="E280"/>
      <c r="F280" t="s">
        <v>217</v>
      </c>
      <c r="G280" t="s">
        <v>2690</v>
      </c>
      <c r="H280" t="s">
        <v>218</v>
      </c>
      <c r="I280" s="78">
        <v>0.9</v>
      </c>
      <c r="J280" t="s">
        <v>1124</v>
      </c>
      <c r="K280" t="s">
        <v>106</v>
      </c>
      <c r="L280" s="79">
        <v>3.4200000000000001E-2</v>
      </c>
      <c r="M280" s="79">
        <v>2.5000000000000001E-2</v>
      </c>
      <c r="N280" s="78">
        <v>234.52</v>
      </c>
      <c r="O280" s="78">
        <v>100.62</v>
      </c>
      <c r="P280" s="78">
        <v>0.84124739556000006</v>
      </c>
      <c r="Q280" s="79">
        <v>0</v>
      </c>
      <c r="R280" s="79">
        <v>0</v>
      </c>
    </row>
    <row r="281" spans="2:18">
      <c r="B281" t="s">
        <v>2993</v>
      </c>
      <c r="C281" t="s">
        <v>2900</v>
      </c>
      <c r="D281" t="s">
        <v>3272</v>
      </c>
      <c r="E281"/>
      <c r="F281" t="s">
        <v>217</v>
      </c>
      <c r="G281" t="s">
        <v>3273</v>
      </c>
      <c r="H281" t="s">
        <v>218</v>
      </c>
      <c r="I281" s="78">
        <v>1.1100000000000001</v>
      </c>
      <c r="J281" t="s">
        <v>451</v>
      </c>
      <c r="K281" t="s">
        <v>106</v>
      </c>
      <c r="L281" s="79">
        <v>3.4200000000000001E-2</v>
      </c>
      <c r="M281" s="79">
        <v>4.2799999999999998E-2</v>
      </c>
      <c r="N281" s="78">
        <v>19634.509999999998</v>
      </c>
      <c r="O281" s="78">
        <v>97.13</v>
      </c>
      <c r="P281" s="78">
        <v>67.988113442094999</v>
      </c>
      <c r="Q281" s="79">
        <v>5.0000000000000001E-4</v>
      </c>
      <c r="R281" s="79">
        <v>1E-4</v>
      </c>
    </row>
    <row r="282" spans="2:18">
      <c r="B282" t="s">
        <v>3274</v>
      </c>
      <c r="C282" t="s">
        <v>2900</v>
      </c>
      <c r="D282" t="s">
        <v>3275</v>
      </c>
      <c r="E282"/>
      <c r="F282" t="s">
        <v>217</v>
      </c>
      <c r="G282" t="s">
        <v>3276</v>
      </c>
      <c r="H282" t="s">
        <v>218</v>
      </c>
      <c r="I282" s="78">
        <v>5.94</v>
      </c>
      <c r="J282" t="s">
        <v>123</v>
      </c>
      <c r="K282" t="s">
        <v>113</v>
      </c>
      <c r="L282" s="79">
        <v>3.6400000000000002E-2</v>
      </c>
      <c r="M282" s="79">
        <v>5.33E-2</v>
      </c>
      <c r="N282" s="78">
        <v>42657.03</v>
      </c>
      <c r="O282" s="78">
        <v>89.85</v>
      </c>
      <c r="P282" s="78">
        <v>168.586644123963</v>
      </c>
      <c r="Q282" s="79">
        <v>1.2999999999999999E-3</v>
      </c>
      <c r="R282" s="79">
        <v>2.0000000000000001E-4</v>
      </c>
    </row>
    <row r="283" spans="2:18">
      <c r="B283" t="s">
        <v>3274</v>
      </c>
      <c r="C283" t="s">
        <v>2900</v>
      </c>
      <c r="D283" t="s">
        <v>3277</v>
      </c>
      <c r="E283"/>
      <c r="F283" t="s">
        <v>217</v>
      </c>
      <c r="G283" t="s">
        <v>2600</v>
      </c>
      <c r="H283" t="s">
        <v>218</v>
      </c>
      <c r="I283" s="78">
        <v>5.94</v>
      </c>
      <c r="J283" t="s">
        <v>123</v>
      </c>
      <c r="K283" t="s">
        <v>113</v>
      </c>
      <c r="L283" s="79">
        <v>3.6400000000000002E-2</v>
      </c>
      <c r="M283" s="79">
        <v>5.33E-2</v>
      </c>
      <c r="N283" s="78">
        <v>3393.94</v>
      </c>
      <c r="O283" s="78">
        <v>89.87</v>
      </c>
      <c r="P283" s="78">
        <v>13.4163188757708</v>
      </c>
      <c r="Q283" s="79">
        <v>1E-4</v>
      </c>
      <c r="R283" s="79">
        <v>0</v>
      </c>
    </row>
    <row r="284" spans="2:18">
      <c r="B284" t="s">
        <v>3278</v>
      </c>
      <c r="C284" t="s">
        <v>2900</v>
      </c>
      <c r="D284" t="s">
        <v>3279</v>
      </c>
      <c r="E284"/>
      <c r="F284" t="s">
        <v>217</v>
      </c>
      <c r="G284" t="s">
        <v>3512</v>
      </c>
      <c r="H284" t="s">
        <v>218</v>
      </c>
      <c r="I284" s="78">
        <v>1.95</v>
      </c>
      <c r="J284" t="s">
        <v>127</v>
      </c>
      <c r="K284" t="s">
        <v>106</v>
      </c>
      <c r="L284" s="79">
        <v>3.6700000000000003E-2</v>
      </c>
      <c r="M284" s="79">
        <v>7.8600000000000003E-2</v>
      </c>
      <c r="N284" s="78">
        <v>160751.66</v>
      </c>
      <c r="O284" s="78">
        <v>93.93</v>
      </c>
      <c r="P284" s="78">
        <v>538.29373205847003</v>
      </c>
      <c r="Q284" s="79">
        <v>4.3E-3</v>
      </c>
      <c r="R284" s="79">
        <v>5.9999999999999995E-4</v>
      </c>
    </row>
    <row r="285" spans="2:18">
      <c r="B285" t="s">
        <v>3278</v>
      </c>
      <c r="C285" t="s">
        <v>2900</v>
      </c>
      <c r="D285" t="s">
        <v>3280</v>
      </c>
      <c r="E285"/>
      <c r="F285" t="s">
        <v>217</v>
      </c>
      <c r="G285" t="s">
        <v>2438</v>
      </c>
      <c r="H285" t="s">
        <v>218</v>
      </c>
      <c r="I285" s="78">
        <v>1.95</v>
      </c>
      <c r="J285" t="s">
        <v>127</v>
      </c>
      <c r="K285" t="s">
        <v>106</v>
      </c>
      <c r="L285" s="79">
        <v>3.6700000000000003E-2</v>
      </c>
      <c r="M285" s="79">
        <v>7.8600000000000003E-2</v>
      </c>
      <c r="N285" s="78">
        <v>262382.02</v>
      </c>
      <c r="O285" s="78">
        <v>93.93</v>
      </c>
      <c r="P285" s="78">
        <v>878.61361289109004</v>
      </c>
      <c r="Q285" s="79">
        <v>7.0000000000000001E-3</v>
      </c>
      <c r="R285" s="79">
        <v>8.9999999999999998E-4</v>
      </c>
    </row>
    <row r="286" spans="2:18">
      <c r="B286" t="s">
        <v>3210</v>
      </c>
      <c r="C286" t="s">
        <v>2900</v>
      </c>
      <c r="D286" t="s">
        <v>3281</v>
      </c>
      <c r="E286"/>
      <c r="F286" t="s">
        <v>217</v>
      </c>
      <c r="G286" t="s">
        <v>2684</v>
      </c>
      <c r="H286" t="s">
        <v>218</v>
      </c>
      <c r="I286" s="78">
        <v>5.18</v>
      </c>
      <c r="J286" t="s">
        <v>1201</v>
      </c>
      <c r="K286" t="s">
        <v>106</v>
      </c>
      <c r="L286" s="79">
        <v>0</v>
      </c>
      <c r="M286" s="79">
        <v>2.8400000000000002E-2</v>
      </c>
      <c r="N286" s="78">
        <v>52512.56</v>
      </c>
      <c r="O286" s="78">
        <v>101.91</v>
      </c>
      <c r="P286" s="78">
        <v>190.78293537924</v>
      </c>
      <c r="Q286" s="79">
        <v>1.5E-3</v>
      </c>
      <c r="R286" s="79">
        <v>2.0000000000000001E-4</v>
      </c>
    </row>
    <row r="287" spans="2:18">
      <c r="B287" t="s">
        <v>3282</v>
      </c>
      <c r="C287" t="s">
        <v>2900</v>
      </c>
      <c r="D287" t="s">
        <v>3283</v>
      </c>
      <c r="E287"/>
      <c r="F287" t="s">
        <v>217</v>
      </c>
      <c r="G287" t="s">
        <v>3284</v>
      </c>
      <c r="H287" t="s">
        <v>218</v>
      </c>
      <c r="I287" s="78">
        <v>1.46</v>
      </c>
      <c r="J287" t="s">
        <v>1201</v>
      </c>
      <c r="K287" t="s">
        <v>106</v>
      </c>
      <c r="L287" s="79">
        <v>2.5000000000000001E-2</v>
      </c>
      <c r="M287" s="79">
        <v>4.9200000000000001E-2</v>
      </c>
      <c r="N287" s="78">
        <v>6703.33</v>
      </c>
      <c r="O287" s="78">
        <v>92.97</v>
      </c>
      <c r="P287" s="78">
        <v>22.217386237065</v>
      </c>
      <c r="Q287" s="79">
        <v>2.0000000000000001E-4</v>
      </c>
      <c r="R287" s="79">
        <v>0</v>
      </c>
    </row>
    <row r="288" spans="2:18">
      <c r="B288" t="s">
        <v>3282</v>
      </c>
      <c r="C288" t="s">
        <v>2900</v>
      </c>
      <c r="D288" t="s">
        <v>3285</v>
      </c>
      <c r="E288"/>
      <c r="F288" t="s">
        <v>217</v>
      </c>
      <c r="G288" t="s">
        <v>751</v>
      </c>
      <c r="H288" t="s">
        <v>218</v>
      </c>
      <c r="I288" s="78">
        <v>2.77</v>
      </c>
      <c r="J288" t="s">
        <v>1201</v>
      </c>
      <c r="K288" t="s">
        <v>106</v>
      </c>
      <c r="L288" s="79">
        <v>2.5000000000000001E-2</v>
      </c>
      <c r="M288" s="79">
        <v>6.1600000000000002E-2</v>
      </c>
      <c r="N288" s="78">
        <v>7803.15</v>
      </c>
      <c r="O288" s="78">
        <v>92.97</v>
      </c>
      <c r="P288" s="78">
        <v>25.862608198575</v>
      </c>
      <c r="Q288" s="79">
        <v>2.0000000000000001E-4</v>
      </c>
      <c r="R288" s="79">
        <v>0</v>
      </c>
    </row>
    <row r="289" spans="2:18">
      <c r="B289" t="s">
        <v>3282</v>
      </c>
      <c r="C289" t="s">
        <v>2900</v>
      </c>
      <c r="D289" t="s">
        <v>3286</v>
      </c>
      <c r="E289"/>
      <c r="F289" t="s">
        <v>217</v>
      </c>
      <c r="G289" t="s">
        <v>3287</v>
      </c>
      <c r="H289" t="s">
        <v>218</v>
      </c>
      <c r="I289" s="78">
        <v>2.77</v>
      </c>
      <c r="J289" t="s">
        <v>1201</v>
      </c>
      <c r="K289" t="s">
        <v>106</v>
      </c>
      <c r="L289" s="79">
        <v>2.5000000000000001E-2</v>
      </c>
      <c r="M289" s="79">
        <v>6.1600000000000002E-2</v>
      </c>
      <c r="N289" s="78">
        <v>15611.62</v>
      </c>
      <c r="O289" s="78">
        <v>92.97</v>
      </c>
      <c r="P289" s="78">
        <v>51.742848901409999</v>
      </c>
      <c r="Q289" s="79">
        <v>4.0000000000000002E-4</v>
      </c>
      <c r="R289" s="79">
        <v>1E-4</v>
      </c>
    </row>
    <row r="290" spans="2:18">
      <c r="B290" t="s">
        <v>3282</v>
      </c>
      <c r="C290" t="s">
        <v>2900</v>
      </c>
      <c r="D290" t="s">
        <v>3288</v>
      </c>
      <c r="E290"/>
      <c r="F290" t="s">
        <v>217</v>
      </c>
      <c r="G290" t="s">
        <v>3066</v>
      </c>
      <c r="H290" t="s">
        <v>218</v>
      </c>
      <c r="I290" s="78">
        <v>2.77</v>
      </c>
      <c r="J290" t="s">
        <v>1201</v>
      </c>
      <c r="K290" t="s">
        <v>106</v>
      </c>
      <c r="L290" s="79">
        <v>2.5000000000000001E-2</v>
      </c>
      <c r="M290" s="79">
        <v>6.1600000000000002E-2</v>
      </c>
      <c r="N290" s="78">
        <v>8415.86</v>
      </c>
      <c r="O290" s="78">
        <v>92.97</v>
      </c>
      <c r="P290" s="78">
        <v>27.893362274729999</v>
      </c>
      <c r="Q290" s="79">
        <v>2.0000000000000001E-4</v>
      </c>
      <c r="R290" s="79">
        <v>0</v>
      </c>
    </row>
    <row r="291" spans="2:18">
      <c r="B291" t="s">
        <v>3282</v>
      </c>
      <c r="C291" t="s">
        <v>2900</v>
      </c>
      <c r="D291" t="s">
        <v>3289</v>
      </c>
      <c r="E291"/>
      <c r="F291" t="s">
        <v>217</v>
      </c>
      <c r="G291" t="s">
        <v>306</v>
      </c>
      <c r="H291" t="s">
        <v>218</v>
      </c>
      <c r="I291" s="78">
        <v>2.77</v>
      </c>
      <c r="J291" t="s">
        <v>1201</v>
      </c>
      <c r="K291" t="s">
        <v>106</v>
      </c>
      <c r="L291" s="79">
        <v>2.5000000000000001E-2</v>
      </c>
      <c r="M291" s="79">
        <v>6.1600000000000002E-2</v>
      </c>
      <c r="N291" s="78">
        <v>18783.03</v>
      </c>
      <c r="O291" s="78">
        <v>92.97</v>
      </c>
      <c r="P291" s="78">
        <v>62.254108362914998</v>
      </c>
      <c r="Q291" s="79">
        <v>5.0000000000000001E-4</v>
      </c>
      <c r="R291" s="79">
        <v>1E-4</v>
      </c>
    </row>
    <row r="292" spans="2:18">
      <c r="B292" t="s">
        <v>3282</v>
      </c>
      <c r="C292" t="s">
        <v>2900</v>
      </c>
      <c r="D292" t="s">
        <v>3290</v>
      </c>
      <c r="E292"/>
      <c r="F292" t="s">
        <v>217</v>
      </c>
      <c r="G292" t="s">
        <v>2720</v>
      </c>
      <c r="H292" t="s">
        <v>218</v>
      </c>
      <c r="I292" s="78">
        <v>1.35</v>
      </c>
      <c r="J292" t="s">
        <v>1201</v>
      </c>
      <c r="K292" t="s">
        <v>106</v>
      </c>
      <c r="L292" s="79">
        <v>2.5000000000000001E-2</v>
      </c>
      <c r="M292" s="79">
        <v>2.07E-2</v>
      </c>
      <c r="N292" s="78">
        <v>15246.19</v>
      </c>
      <c r="O292" s="78">
        <v>92.97</v>
      </c>
      <c r="P292" s="78">
        <v>50.531674835295</v>
      </c>
      <c r="Q292" s="79">
        <v>4.0000000000000002E-4</v>
      </c>
      <c r="R292" s="79">
        <v>1E-4</v>
      </c>
    </row>
    <row r="293" spans="2:18">
      <c r="B293" t="s">
        <v>3282</v>
      </c>
      <c r="C293" t="s">
        <v>2900</v>
      </c>
      <c r="D293" t="s">
        <v>3291</v>
      </c>
      <c r="E293"/>
      <c r="F293" t="s">
        <v>217</v>
      </c>
      <c r="G293" t="s">
        <v>3292</v>
      </c>
      <c r="H293" t="s">
        <v>218</v>
      </c>
      <c r="I293" s="78">
        <v>0.73</v>
      </c>
      <c r="J293" t="s">
        <v>1201</v>
      </c>
      <c r="K293" t="s">
        <v>106</v>
      </c>
      <c r="L293" s="79">
        <v>4.5600000000000002E-2</v>
      </c>
      <c r="M293" s="79">
        <v>8.3799999999999999E-2</v>
      </c>
      <c r="N293" s="78">
        <v>14793.65</v>
      </c>
      <c r="O293" s="78">
        <v>92.97</v>
      </c>
      <c r="P293" s="78">
        <v>49.031785083825</v>
      </c>
      <c r="Q293" s="79">
        <v>4.0000000000000002E-4</v>
      </c>
      <c r="R293" s="79">
        <v>1E-4</v>
      </c>
    </row>
    <row r="294" spans="2:18">
      <c r="B294" t="s">
        <v>3282</v>
      </c>
      <c r="C294" t="s">
        <v>2900</v>
      </c>
      <c r="D294" t="s">
        <v>3293</v>
      </c>
      <c r="E294"/>
      <c r="F294" t="s">
        <v>217</v>
      </c>
      <c r="G294" t="s">
        <v>2751</v>
      </c>
      <c r="H294" t="s">
        <v>218</v>
      </c>
      <c r="I294" s="78">
        <v>2.77</v>
      </c>
      <c r="J294" t="s">
        <v>1201</v>
      </c>
      <c r="K294" t="s">
        <v>106</v>
      </c>
      <c r="L294" s="79">
        <v>4.5600000000000002E-2</v>
      </c>
      <c r="M294" s="79">
        <v>6.1600000000000002E-2</v>
      </c>
      <c r="N294" s="78">
        <v>8741</v>
      </c>
      <c r="O294" s="78">
        <v>92.97</v>
      </c>
      <c r="P294" s="78">
        <v>28.970999950500001</v>
      </c>
      <c r="Q294" s="79">
        <v>2.0000000000000001E-4</v>
      </c>
      <c r="R294" s="79">
        <v>0</v>
      </c>
    </row>
    <row r="295" spans="2:18">
      <c r="B295" t="s">
        <v>3294</v>
      </c>
      <c r="C295" t="s">
        <v>2900</v>
      </c>
      <c r="D295" t="s">
        <v>3295</v>
      </c>
      <c r="E295"/>
      <c r="F295" t="s">
        <v>217</v>
      </c>
      <c r="G295" t="s">
        <v>3296</v>
      </c>
      <c r="H295" t="s">
        <v>218</v>
      </c>
      <c r="I295" s="78">
        <v>2.94</v>
      </c>
      <c r="J295" t="s">
        <v>1144</v>
      </c>
      <c r="K295" t="s">
        <v>106</v>
      </c>
      <c r="L295" s="79">
        <v>3.7100000000000001E-2</v>
      </c>
      <c r="M295" s="79">
        <v>5.8299999999999998E-2</v>
      </c>
      <c r="N295" s="78">
        <v>414616.66</v>
      </c>
      <c r="O295" s="78">
        <v>95.82</v>
      </c>
      <c r="P295" s="78">
        <v>1416.3234620767801</v>
      </c>
      <c r="Q295" s="79">
        <v>1.12E-2</v>
      </c>
      <c r="R295" s="79">
        <v>1.5E-3</v>
      </c>
    </row>
    <row r="296" spans="2:18">
      <c r="B296" t="s">
        <v>3294</v>
      </c>
      <c r="C296" t="s">
        <v>2900</v>
      </c>
      <c r="D296" t="s">
        <v>3297</v>
      </c>
      <c r="E296"/>
      <c r="F296" t="s">
        <v>217</v>
      </c>
      <c r="G296" t="s">
        <v>2589</v>
      </c>
      <c r="H296" t="s">
        <v>218</v>
      </c>
      <c r="I296" s="78">
        <v>2.94</v>
      </c>
      <c r="J296" t="s">
        <v>1144</v>
      </c>
      <c r="K296" t="s">
        <v>106</v>
      </c>
      <c r="L296" s="79">
        <v>3.7100000000000001E-2</v>
      </c>
      <c r="M296" s="79">
        <v>5.8299999999999998E-2</v>
      </c>
      <c r="N296" s="78">
        <v>12874.96</v>
      </c>
      <c r="O296" s="78">
        <v>95.82</v>
      </c>
      <c r="P296" s="78">
        <v>43.980644485680003</v>
      </c>
      <c r="Q296" s="79">
        <v>2.9999999999999997E-4</v>
      </c>
      <c r="R296" s="79">
        <v>0</v>
      </c>
    </row>
    <row r="297" spans="2:18">
      <c r="B297" t="s">
        <v>3294</v>
      </c>
      <c r="C297" t="s">
        <v>2900</v>
      </c>
      <c r="D297" t="s">
        <v>3298</v>
      </c>
      <c r="E297"/>
      <c r="F297" t="s">
        <v>217</v>
      </c>
      <c r="G297" t="s">
        <v>3299</v>
      </c>
      <c r="H297" t="s">
        <v>218</v>
      </c>
      <c r="I297" s="78">
        <v>1.79</v>
      </c>
      <c r="J297" t="s">
        <v>1144</v>
      </c>
      <c r="K297" t="s">
        <v>106</v>
      </c>
      <c r="L297" s="79">
        <v>3.7100000000000001E-2</v>
      </c>
      <c r="M297" s="79">
        <v>5.2600000000000001E-2</v>
      </c>
      <c r="N297" s="78">
        <v>1611.68</v>
      </c>
      <c r="O297" s="78">
        <v>95.82</v>
      </c>
      <c r="P297" s="78">
        <v>5.5054714814399999</v>
      </c>
      <c r="Q297" s="79">
        <v>0</v>
      </c>
      <c r="R297" s="79">
        <v>0</v>
      </c>
    </row>
    <row r="298" spans="2:18">
      <c r="B298" t="s">
        <v>3300</v>
      </c>
      <c r="C298" t="s">
        <v>2900</v>
      </c>
      <c r="D298" t="s">
        <v>3301</v>
      </c>
      <c r="E298"/>
      <c r="F298" t="s">
        <v>217</v>
      </c>
      <c r="G298" t="s">
        <v>3302</v>
      </c>
      <c r="H298" t="s">
        <v>218</v>
      </c>
      <c r="I298" s="78">
        <v>2.17</v>
      </c>
      <c r="J298" t="s">
        <v>1144</v>
      </c>
      <c r="K298" t="s">
        <v>106</v>
      </c>
      <c r="L298" s="79">
        <v>4.1000000000000002E-2</v>
      </c>
      <c r="M298" s="79">
        <v>5.9200000000000003E-2</v>
      </c>
      <c r="N298" s="78">
        <v>337762.33</v>
      </c>
      <c r="O298" s="78">
        <v>94.58</v>
      </c>
      <c r="P298" s="78">
        <v>1138.85925576041</v>
      </c>
      <c r="Q298" s="79">
        <v>8.9999999999999993E-3</v>
      </c>
      <c r="R298" s="79">
        <v>1.1999999999999999E-3</v>
      </c>
    </row>
    <row r="299" spans="2:18">
      <c r="B299" t="s">
        <v>3213</v>
      </c>
      <c r="C299" t="s">
        <v>2900</v>
      </c>
      <c r="D299" t="s">
        <v>3304</v>
      </c>
      <c r="E299"/>
      <c r="F299" t="s">
        <v>217</v>
      </c>
      <c r="G299" t="s">
        <v>298</v>
      </c>
      <c r="H299" t="s">
        <v>218</v>
      </c>
      <c r="I299" s="78">
        <v>6.08</v>
      </c>
      <c r="J299" t="s">
        <v>123</v>
      </c>
      <c r="K299" t="s">
        <v>110</v>
      </c>
      <c r="L299" s="79">
        <v>2.2599999999999999E-2</v>
      </c>
      <c r="M299" s="79">
        <v>4.4999999999999998E-2</v>
      </c>
      <c r="N299" s="78">
        <v>45394.42</v>
      </c>
      <c r="O299" s="78">
        <v>89.660000000000224</v>
      </c>
      <c r="P299" s="78">
        <v>158.744694381892</v>
      </c>
      <c r="Q299" s="79">
        <v>1.2999999999999999E-3</v>
      </c>
      <c r="R299" s="79">
        <v>2.0000000000000001E-4</v>
      </c>
    </row>
    <row r="300" spans="2:18">
      <c r="B300" t="s">
        <v>3213</v>
      </c>
      <c r="C300" t="s">
        <v>2900</v>
      </c>
      <c r="D300" t="s">
        <v>3305</v>
      </c>
      <c r="E300"/>
      <c r="F300" t="s">
        <v>217</v>
      </c>
      <c r="G300" t="s">
        <v>3253</v>
      </c>
      <c r="H300" t="s">
        <v>218</v>
      </c>
      <c r="I300" s="78">
        <v>2.38</v>
      </c>
      <c r="J300" t="s">
        <v>1124</v>
      </c>
      <c r="K300" t="s">
        <v>106</v>
      </c>
      <c r="L300" s="79">
        <v>3.4200000000000001E-2</v>
      </c>
      <c r="M300" s="79">
        <v>3.0499999999999999E-2</v>
      </c>
      <c r="N300" s="78">
        <v>331051.46999999997</v>
      </c>
      <c r="O300" s="78">
        <v>99.5</v>
      </c>
      <c r="P300" s="78">
        <v>1174.2974980972499</v>
      </c>
      <c r="Q300" s="79">
        <v>9.2999999999999992E-3</v>
      </c>
      <c r="R300" s="79">
        <v>1.1999999999999999E-3</v>
      </c>
    </row>
    <row r="301" spans="2:18">
      <c r="B301" t="s">
        <v>3213</v>
      </c>
      <c r="C301" t="s">
        <v>2900</v>
      </c>
      <c r="D301" t="s">
        <v>3306</v>
      </c>
      <c r="E301"/>
      <c r="F301" t="s">
        <v>217</v>
      </c>
      <c r="G301" t="s">
        <v>3253</v>
      </c>
      <c r="H301" t="s">
        <v>218</v>
      </c>
      <c r="I301" s="78">
        <v>2.38</v>
      </c>
      <c r="J301" t="s">
        <v>1124</v>
      </c>
      <c r="K301" t="s">
        <v>106</v>
      </c>
      <c r="L301" s="79">
        <v>3.4200000000000001E-2</v>
      </c>
      <c r="M301" s="79">
        <v>3.0499999999999999E-2</v>
      </c>
      <c r="N301" s="78">
        <v>10105.4</v>
      </c>
      <c r="O301" s="78">
        <v>99.5</v>
      </c>
      <c r="P301" s="78">
        <v>35.845622245000001</v>
      </c>
      <c r="Q301" s="79">
        <v>2.9999999999999997E-4</v>
      </c>
      <c r="R301" s="79">
        <v>0</v>
      </c>
    </row>
    <row r="302" spans="2:18">
      <c r="B302" t="s">
        <v>3213</v>
      </c>
      <c r="C302" t="s">
        <v>2900</v>
      </c>
      <c r="D302" t="s">
        <v>3307</v>
      </c>
      <c r="E302"/>
      <c r="F302" t="s">
        <v>217</v>
      </c>
      <c r="G302" t="s">
        <v>2600</v>
      </c>
      <c r="H302" t="s">
        <v>218</v>
      </c>
      <c r="I302" s="78">
        <v>6.08</v>
      </c>
      <c r="J302" t="s">
        <v>123</v>
      </c>
      <c r="K302" t="s">
        <v>110</v>
      </c>
      <c r="L302" s="79">
        <v>2.2599999999999999E-2</v>
      </c>
      <c r="M302" s="79">
        <v>4.4999999999999998E-2</v>
      </c>
      <c r="N302" s="78">
        <v>1041.01</v>
      </c>
      <c r="O302" s="78">
        <v>89.66</v>
      </c>
      <c r="P302" s="78">
        <v>3.6404213182698002</v>
      </c>
      <c r="Q302" s="79">
        <v>0</v>
      </c>
      <c r="R302" s="79">
        <v>0</v>
      </c>
    </row>
    <row r="303" spans="2:18">
      <c r="B303" t="s">
        <v>3213</v>
      </c>
      <c r="C303" t="s">
        <v>2900</v>
      </c>
      <c r="D303" t="s">
        <v>3308</v>
      </c>
      <c r="E303"/>
      <c r="F303" t="s">
        <v>217</v>
      </c>
      <c r="G303" t="s">
        <v>2449</v>
      </c>
      <c r="H303" t="s">
        <v>218</v>
      </c>
      <c r="I303" s="78">
        <v>2.38</v>
      </c>
      <c r="J303" t="s">
        <v>1124</v>
      </c>
      <c r="K303" t="s">
        <v>106</v>
      </c>
      <c r="L303" s="79">
        <v>3.4200000000000001E-2</v>
      </c>
      <c r="M303" s="79">
        <v>3.0499999999999999E-2</v>
      </c>
      <c r="N303" s="78">
        <v>2815.96</v>
      </c>
      <c r="O303" s="78">
        <v>99.5</v>
      </c>
      <c r="P303" s="78">
        <v>9.9887029129999991</v>
      </c>
      <c r="Q303" s="79">
        <v>1E-4</v>
      </c>
      <c r="R303" s="79">
        <v>0</v>
      </c>
    </row>
    <row r="304" spans="2:18">
      <c r="B304" s="80" t="s">
        <v>3202</v>
      </c>
      <c r="I304" s="82">
        <v>0</v>
      </c>
      <c r="M304" s="81">
        <v>0</v>
      </c>
      <c r="N304" s="82">
        <v>0</v>
      </c>
      <c r="P304" s="82">
        <v>0</v>
      </c>
      <c r="Q304" s="81">
        <v>0</v>
      </c>
      <c r="R304" s="81">
        <v>0</v>
      </c>
    </row>
    <row r="305" spans="2:18">
      <c r="B305" t="s">
        <v>217</v>
      </c>
      <c r="D305" t="s">
        <v>217</v>
      </c>
      <c r="F305" t="s">
        <v>217</v>
      </c>
      <c r="I305" s="78">
        <v>0</v>
      </c>
      <c r="J305" t="s">
        <v>217</v>
      </c>
      <c r="K305" t="s">
        <v>217</v>
      </c>
      <c r="L305" s="79">
        <v>0</v>
      </c>
      <c r="M305" s="79">
        <v>0</v>
      </c>
      <c r="N305" s="78">
        <v>0</v>
      </c>
      <c r="O305" s="78">
        <v>0</v>
      </c>
      <c r="P305" s="78">
        <v>0</v>
      </c>
      <c r="Q305" s="79">
        <v>0</v>
      </c>
      <c r="R305" s="79">
        <v>0</v>
      </c>
    </row>
    <row r="306" spans="2:18">
      <c r="B306" t="s">
        <v>249</v>
      </c>
    </row>
    <row r="307" spans="2:18">
      <c r="B307" t="s">
        <v>367</v>
      </c>
    </row>
    <row r="308" spans="2:18">
      <c r="B308" t="s">
        <v>368</v>
      </c>
    </row>
    <row r="309" spans="2:18">
      <c r="B309" t="s">
        <v>369</v>
      </c>
    </row>
  </sheetData>
  <sheetProtection sheet="1" objects="1" scenarios="1"/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>
        <v>43921</v>
      </c>
    </row>
    <row r="2" spans="2:64">
      <c r="B2" s="2" t="s">
        <v>1</v>
      </c>
      <c r="C2" s="12" t="s">
        <v>3327</v>
      </c>
    </row>
    <row r="3" spans="2:64">
      <c r="B3" s="2" t="s">
        <v>2</v>
      </c>
      <c r="C3" s="26" t="s">
        <v>3328</v>
      </c>
    </row>
    <row r="4" spans="2:64">
      <c r="B4" s="2" t="s">
        <v>3</v>
      </c>
      <c r="C4" s="8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30" t="s">
        <v>153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</row>
    <row r="8" spans="2:64" s="19" customFormat="1" ht="78.75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2230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2231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3309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3310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1097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249</v>
      </c>
    </row>
    <row r="26" spans="2:15">
      <c r="B26" t="s">
        <v>367</v>
      </c>
    </row>
    <row r="27" spans="2:15">
      <c r="B27" t="s">
        <v>368</v>
      </c>
    </row>
    <row r="28" spans="2:15">
      <c r="B28" t="s">
        <v>369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>
        <v>43921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3327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3328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4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75" t="s">
        <v>198</v>
      </c>
      <c r="C5" t="s">
        <v>199</v>
      </c>
    </row>
    <row r="7" spans="2:55" ht="26.25" customHeight="1">
      <c r="B7" s="130" t="s">
        <v>156</v>
      </c>
      <c r="C7" s="131"/>
      <c r="D7" s="131"/>
      <c r="E7" s="131"/>
      <c r="F7" s="131"/>
      <c r="G7" s="131"/>
      <c r="H7" s="131"/>
      <c r="I7" s="131"/>
      <c r="J7" s="13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3311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3312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247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3311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3312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43921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3327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3328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198</v>
      </c>
      <c r="C5" s="2" t="s">
        <v>199</v>
      </c>
    </row>
    <row r="7" spans="2:60" ht="26.25" customHeight="1">
      <c r="B7" s="130" t="s">
        <v>162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60" s="19" customFormat="1" ht="82.5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43921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3327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3328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198</v>
      </c>
      <c r="C5" t="s">
        <v>199</v>
      </c>
    </row>
    <row r="7" spans="2:60" ht="26.25" customHeight="1">
      <c r="B7" s="130" t="s">
        <v>167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13194.300519550001</v>
      </c>
      <c r="J11" s="77">
        <v>1</v>
      </c>
      <c r="K11" s="77">
        <v>1.4E-2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13194.300519550001</v>
      </c>
      <c r="J12" s="81">
        <v>1</v>
      </c>
      <c r="K12" s="81">
        <v>1.4E-2</v>
      </c>
    </row>
    <row r="13" spans="2:60">
      <c r="B13" t="s">
        <v>3313</v>
      </c>
      <c r="C13" t="s">
        <v>3314</v>
      </c>
      <c r="D13" t="s">
        <v>217</v>
      </c>
      <c r="E13" t="s">
        <v>218</v>
      </c>
      <c r="F13" s="79">
        <v>0</v>
      </c>
      <c r="G13" t="s">
        <v>102</v>
      </c>
      <c r="H13" s="79">
        <v>0</v>
      </c>
      <c r="I13" s="78">
        <v>-466.62484000000001</v>
      </c>
      <c r="J13" s="79">
        <v>-3.5400000000000001E-2</v>
      </c>
      <c r="K13" s="79">
        <v>-5.0000000000000001E-4</v>
      </c>
    </row>
    <row r="14" spans="2:60">
      <c r="B14" t="s">
        <v>3315</v>
      </c>
      <c r="C14" t="s">
        <v>3316</v>
      </c>
      <c r="D14" t="s">
        <v>217</v>
      </c>
      <c r="E14" t="s">
        <v>218</v>
      </c>
      <c r="F14" s="79">
        <v>0</v>
      </c>
      <c r="G14" t="s">
        <v>102</v>
      </c>
      <c r="H14" s="79">
        <v>0</v>
      </c>
      <c r="I14" s="78">
        <v>-108.83574</v>
      </c>
      <c r="J14" s="79">
        <v>-8.2000000000000007E-3</v>
      </c>
      <c r="K14" s="79">
        <v>-1E-4</v>
      </c>
    </row>
    <row r="15" spans="2:60">
      <c r="B15" t="s">
        <v>3317</v>
      </c>
      <c r="C15" t="s">
        <v>3318</v>
      </c>
      <c r="D15" t="s">
        <v>217</v>
      </c>
      <c r="E15" t="s">
        <v>218</v>
      </c>
      <c r="F15" s="79">
        <v>0</v>
      </c>
      <c r="G15" t="s">
        <v>102</v>
      </c>
      <c r="H15" s="79">
        <v>0</v>
      </c>
      <c r="I15" s="78">
        <v>-390.69114999999999</v>
      </c>
      <c r="J15" s="79">
        <v>-2.9600000000000001E-2</v>
      </c>
      <c r="K15" s="79">
        <v>-4.0000000000000002E-4</v>
      </c>
    </row>
    <row r="16" spans="2:60">
      <c r="B16" t="s">
        <v>3319</v>
      </c>
      <c r="C16" t="s">
        <v>3320</v>
      </c>
      <c r="D16" t="s">
        <v>217</v>
      </c>
      <c r="E16" t="s">
        <v>211</v>
      </c>
      <c r="F16" s="79">
        <v>0</v>
      </c>
      <c r="G16" t="s">
        <v>102</v>
      </c>
      <c r="H16" s="79">
        <v>0</v>
      </c>
      <c r="I16" s="78">
        <v>7.6E-3</v>
      </c>
      <c r="J16" s="79">
        <v>0</v>
      </c>
      <c r="K16" s="79">
        <v>0</v>
      </c>
    </row>
    <row r="17" spans="2:11">
      <c r="B17" t="s">
        <v>3321</v>
      </c>
      <c r="C17" t="s">
        <v>3322</v>
      </c>
      <c r="D17" t="s">
        <v>217</v>
      </c>
      <c r="E17" t="s">
        <v>218</v>
      </c>
      <c r="F17" s="79">
        <v>0</v>
      </c>
      <c r="G17" t="s">
        <v>106</v>
      </c>
      <c r="H17" s="79">
        <v>0</v>
      </c>
      <c r="I17" s="78">
        <v>13127.399749550001</v>
      </c>
      <c r="J17" s="79">
        <v>0.99490000000000001</v>
      </c>
      <c r="K17" s="79">
        <v>1.3899999999999999E-2</v>
      </c>
    </row>
    <row r="18" spans="2:11">
      <c r="B18" t="s">
        <v>3323</v>
      </c>
      <c r="C18" t="s">
        <v>3324</v>
      </c>
      <c r="D18" t="s">
        <v>210</v>
      </c>
      <c r="E18" t="s">
        <v>211</v>
      </c>
      <c r="F18" s="79">
        <v>0</v>
      </c>
      <c r="G18" t="s">
        <v>106</v>
      </c>
      <c r="H18" s="79">
        <v>0</v>
      </c>
      <c r="I18" s="78">
        <v>1033.8499999999999</v>
      </c>
      <c r="J18" s="79">
        <v>7.8399999999999997E-2</v>
      </c>
      <c r="K18" s="79">
        <v>1.1000000000000001E-3</v>
      </c>
    </row>
    <row r="19" spans="2:11">
      <c r="B19" t="s">
        <v>3325</v>
      </c>
      <c r="C19" t="s">
        <v>3326</v>
      </c>
      <c r="D19" t="s">
        <v>217</v>
      </c>
      <c r="E19" t="s">
        <v>218</v>
      </c>
      <c r="F19" s="79">
        <v>0</v>
      </c>
      <c r="G19" t="s">
        <v>102</v>
      </c>
      <c r="H19" s="79">
        <v>0</v>
      </c>
      <c r="I19" s="78">
        <v>-0.80510000000000004</v>
      </c>
      <c r="J19" s="79">
        <v>-1E-4</v>
      </c>
      <c r="K19" s="79">
        <v>0</v>
      </c>
    </row>
    <row r="20" spans="2:11">
      <c r="B20" s="80" t="s">
        <v>247</v>
      </c>
      <c r="D20" s="19"/>
      <c r="E20" s="19"/>
      <c r="F20" s="19"/>
      <c r="G20" s="19"/>
      <c r="H20" s="81">
        <v>0</v>
      </c>
      <c r="I20" s="82">
        <v>0</v>
      </c>
      <c r="J20" s="81">
        <v>0</v>
      </c>
      <c r="K20" s="81">
        <v>0</v>
      </c>
    </row>
    <row r="21" spans="2:11">
      <c r="B21" t="s">
        <v>217</v>
      </c>
      <c r="C21" t="s">
        <v>217</v>
      </c>
      <c r="D21" t="s">
        <v>217</v>
      </c>
      <c r="E21" s="19"/>
      <c r="F21" s="79">
        <v>0</v>
      </c>
      <c r="G21" t="s">
        <v>217</v>
      </c>
      <c r="H21" s="79">
        <v>0</v>
      </c>
      <c r="I21" s="78">
        <v>0</v>
      </c>
      <c r="J21" s="79">
        <v>0</v>
      </c>
      <c r="K21" s="79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4"/>
  <sheetViews>
    <sheetView rightToLeft="1" workbookViewId="0">
      <selection activeCell="A46" sqref="A46:XFD4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>
        <v>43921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3327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3328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4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75" t="s">
        <v>198</v>
      </c>
      <c r="C5" t="s">
        <v>199</v>
      </c>
    </row>
    <row r="7" spans="2:17" ht="26.25" customHeight="1">
      <c r="B7" s="130" t="s">
        <v>169</v>
      </c>
      <c r="C7" s="131"/>
      <c r="D7" s="131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C12+C45</f>
        <v>89064.610000000015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SUM(C13:C44)</f>
        <v>21965.259999999995</v>
      </c>
    </row>
    <row r="13" spans="2:17">
      <c r="B13" s="92" t="s">
        <v>3344</v>
      </c>
      <c r="C13" s="93">
        <v>11.7</v>
      </c>
      <c r="D13" s="95">
        <v>43983</v>
      </c>
    </row>
    <row r="14" spans="2:17">
      <c r="B14" s="92" t="s">
        <v>3345</v>
      </c>
      <c r="C14" s="93">
        <v>20.190000000000001</v>
      </c>
      <c r="D14" s="94">
        <v>44166</v>
      </c>
    </row>
    <row r="15" spans="2:17">
      <c r="B15" s="92" t="s">
        <v>3346</v>
      </c>
      <c r="C15" s="93">
        <v>29.39</v>
      </c>
      <c r="D15" s="94">
        <v>44166</v>
      </c>
    </row>
    <row r="16" spans="2:17">
      <c r="B16" s="92" t="s">
        <v>3339</v>
      </c>
      <c r="C16" s="93">
        <v>408.27</v>
      </c>
      <c r="D16" s="94">
        <v>44196</v>
      </c>
    </row>
    <row r="17" spans="2:4">
      <c r="B17" s="92" t="s">
        <v>3341</v>
      </c>
      <c r="C17" s="93">
        <v>152.86000000000001</v>
      </c>
      <c r="D17" s="94">
        <v>44196</v>
      </c>
    </row>
    <row r="18" spans="2:4">
      <c r="B18" s="92" t="s">
        <v>3042</v>
      </c>
      <c r="C18" s="93">
        <v>82.23</v>
      </c>
      <c r="D18" s="95">
        <v>44246</v>
      </c>
    </row>
    <row r="19" spans="2:4">
      <c r="B19" s="92" t="s">
        <v>3335</v>
      </c>
      <c r="C19" s="93">
        <v>578.57999999999993</v>
      </c>
      <c r="D19" s="94">
        <v>44255</v>
      </c>
    </row>
    <row r="20" spans="2:4">
      <c r="B20" s="92" t="s">
        <v>3357</v>
      </c>
      <c r="C20" s="93">
        <v>81.16</v>
      </c>
      <c r="D20" s="95">
        <v>44470</v>
      </c>
    </row>
    <row r="21" spans="2:4">
      <c r="B21" s="92" t="s">
        <v>3348</v>
      </c>
      <c r="C21" s="93">
        <v>174.36</v>
      </c>
      <c r="D21" s="94">
        <v>44501</v>
      </c>
    </row>
    <row r="22" spans="2:4">
      <c r="B22" s="92" t="s">
        <v>3342</v>
      </c>
      <c r="C22" s="93">
        <v>1919.73</v>
      </c>
      <c r="D22" s="94">
        <v>44545</v>
      </c>
    </row>
    <row r="23" spans="2:4">
      <c r="B23" s="92" t="s">
        <v>3337</v>
      </c>
      <c r="C23" s="93">
        <v>972.49</v>
      </c>
      <c r="D23" s="94">
        <v>44561</v>
      </c>
    </row>
    <row r="24" spans="2:4">
      <c r="B24" s="92" t="s">
        <v>3349</v>
      </c>
      <c r="C24" s="93">
        <v>521.67999999999995</v>
      </c>
      <c r="D24" s="94">
        <v>44713</v>
      </c>
    </row>
    <row r="25" spans="2:4">
      <c r="B25" s="92" t="s">
        <v>3343</v>
      </c>
      <c r="C25" s="93">
        <v>454.69</v>
      </c>
      <c r="D25" s="94">
        <v>44739</v>
      </c>
    </row>
    <row r="26" spans="2:4">
      <c r="B26" s="92" t="s">
        <v>3338</v>
      </c>
      <c r="C26" s="93">
        <v>1079.9100000000001</v>
      </c>
      <c r="D26" s="95">
        <v>44926</v>
      </c>
    </row>
    <row r="27" spans="2:4">
      <c r="B27" s="92" t="s">
        <v>3094</v>
      </c>
      <c r="C27" s="93">
        <v>285.89999999999998</v>
      </c>
      <c r="D27" s="94">
        <v>44926</v>
      </c>
    </row>
    <row r="28" spans="2:4">
      <c r="B28" s="92" t="s">
        <v>3347</v>
      </c>
      <c r="C28" s="93">
        <v>627.76</v>
      </c>
      <c r="D28" s="94">
        <v>45505</v>
      </c>
    </row>
    <row r="29" spans="2:4">
      <c r="B29" s="92" t="s">
        <v>3354</v>
      </c>
      <c r="C29" s="93">
        <v>24.27</v>
      </c>
      <c r="D29" s="95">
        <v>45505</v>
      </c>
    </row>
    <row r="30" spans="2:4">
      <c r="B30" s="92" t="s">
        <v>3350</v>
      </c>
      <c r="C30" s="93">
        <v>618.62</v>
      </c>
      <c r="D30" s="94">
        <v>45627</v>
      </c>
    </row>
    <row r="31" spans="2:4">
      <c r="B31" s="92" t="s">
        <v>3351</v>
      </c>
      <c r="C31" s="93">
        <v>1127.83</v>
      </c>
      <c r="D31" s="94">
        <v>46054</v>
      </c>
    </row>
    <row r="32" spans="2:4">
      <c r="B32" s="92" t="s">
        <v>3336</v>
      </c>
      <c r="C32" s="93">
        <v>2267.4700000000003</v>
      </c>
      <c r="D32" s="94">
        <v>46100</v>
      </c>
    </row>
    <row r="33" spans="2:4">
      <c r="B33" s="92" t="s">
        <v>3353</v>
      </c>
      <c r="C33" s="93">
        <v>614.96</v>
      </c>
      <c r="D33" s="95">
        <v>46113</v>
      </c>
    </row>
    <row r="34" spans="2:4">
      <c r="B34" s="92" t="s">
        <v>3359</v>
      </c>
      <c r="C34" s="93">
        <v>1702.04</v>
      </c>
      <c r="D34" s="94">
        <v>46539</v>
      </c>
    </row>
    <row r="35" spans="2:4">
      <c r="B35" s="92" t="s">
        <v>3356</v>
      </c>
      <c r="C35" s="93">
        <v>863.25</v>
      </c>
      <c r="D35" s="94">
        <v>46631</v>
      </c>
    </row>
    <row r="36" spans="2:4">
      <c r="B36" s="92" t="s">
        <v>3360</v>
      </c>
      <c r="C36" s="93">
        <v>2024.05</v>
      </c>
      <c r="D36" s="94">
        <v>46661</v>
      </c>
    </row>
    <row r="37" spans="2:4">
      <c r="B37" s="92" t="s">
        <v>3355</v>
      </c>
      <c r="C37" s="93">
        <v>778.98</v>
      </c>
      <c r="D37" s="94">
        <v>46722</v>
      </c>
    </row>
    <row r="38" spans="2:4">
      <c r="B38" s="92" t="s">
        <v>3361</v>
      </c>
      <c r="C38" s="93">
        <v>795.14</v>
      </c>
      <c r="D38" s="94">
        <v>46753</v>
      </c>
    </row>
    <row r="39" spans="2:4">
      <c r="B39" s="92" t="s">
        <v>3352</v>
      </c>
      <c r="C39" s="93">
        <v>628.82000000000005</v>
      </c>
      <c r="D39" s="95">
        <v>47150</v>
      </c>
    </row>
    <row r="40" spans="2:4">
      <c r="B40" s="92" t="s">
        <v>3358</v>
      </c>
      <c r="C40" s="93">
        <v>654.16999999999996</v>
      </c>
      <c r="D40" s="95">
        <v>47209</v>
      </c>
    </row>
    <row r="41" spans="2:4">
      <c r="B41" s="92" t="s">
        <v>3362</v>
      </c>
      <c r="C41" s="93">
        <v>746.81</v>
      </c>
      <c r="D41" s="94">
        <v>47209</v>
      </c>
    </row>
    <row r="42" spans="2:4">
      <c r="B42" s="92" t="s">
        <v>2378</v>
      </c>
      <c r="C42" s="93">
        <v>401.1</v>
      </c>
      <c r="D42" s="94">
        <v>48214</v>
      </c>
    </row>
    <row r="43" spans="2:4">
      <c r="B43" s="92" t="s">
        <v>3340</v>
      </c>
      <c r="C43" s="93">
        <v>1316.85</v>
      </c>
      <c r="D43" s="94">
        <v>51774</v>
      </c>
    </row>
    <row r="44" spans="2:4">
      <c r="B44"/>
      <c r="C44" s="78"/>
    </row>
    <row r="45" spans="2:4">
      <c r="B45" s="80" t="s">
        <v>247</v>
      </c>
      <c r="C45" s="82">
        <f>SUM(C46:C155)</f>
        <v>67099.35000000002</v>
      </c>
    </row>
    <row r="46" spans="2:4">
      <c r="B46" s="92" t="s">
        <v>3411</v>
      </c>
      <c r="C46" s="93">
        <v>1147.27</v>
      </c>
      <c r="D46" s="94">
        <v>44044</v>
      </c>
    </row>
    <row r="47" spans="2:4">
      <c r="B47" s="92" t="s">
        <v>3373</v>
      </c>
      <c r="C47" s="93">
        <v>1367.41</v>
      </c>
      <c r="D47" s="94">
        <v>44104</v>
      </c>
    </row>
    <row r="48" spans="2:4">
      <c r="B48" s="92" t="s">
        <v>3369</v>
      </c>
      <c r="C48" s="93">
        <v>108.19</v>
      </c>
      <c r="D48" s="94">
        <v>44256</v>
      </c>
    </row>
    <row r="49" spans="2:4">
      <c r="B49" s="92" t="s">
        <v>3363</v>
      </c>
      <c r="C49" s="93">
        <v>195.65</v>
      </c>
      <c r="D49" s="94">
        <v>44332</v>
      </c>
    </row>
    <row r="50" spans="2:4">
      <c r="B50" s="92" t="s">
        <v>3282</v>
      </c>
      <c r="C50" s="93">
        <v>519.54999999999995</v>
      </c>
      <c r="D50" s="94">
        <v>44335</v>
      </c>
    </row>
    <row r="51" spans="2:4">
      <c r="B51" s="92" t="s">
        <v>3386</v>
      </c>
      <c r="C51" s="93">
        <v>580.47</v>
      </c>
      <c r="D51" s="94">
        <v>44409</v>
      </c>
    </row>
    <row r="52" spans="2:4">
      <c r="B52" s="92" t="s">
        <v>3370</v>
      </c>
      <c r="C52" s="93">
        <v>145.99</v>
      </c>
      <c r="D52" s="94">
        <v>44611</v>
      </c>
    </row>
    <row r="53" spans="2:4">
      <c r="B53" s="92" t="s">
        <v>3376</v>
      </c>
      <c r="C53" s="93">
        <v>72.58</v>
      </c>
      <c r="D53" s="94">
        <v>44621</v>
      </c>
    </row>
    <row r="54" spans="2:4">
      <c r="B54" s="92" t="s">
        <v>3378</v>
      </c>
      <c r="C54" s="93">
        <v>523.95000000000005</v>
      </c>
      <c r="D54" s="94">
        <v>44713</v>
      </c>
    </row>
    <row r="55" spans="2:4">
      <c r="B55" s="92" t="s">
        <v>3381</v>
      </c>
      <c r="C55" s="93">
        <v>9.33</v>
      </c>
      <c r="D55" s="94">
        <v>44713</v>
      </c>
    </row>
    <row r="56" spans="2:4">
      <c r="B56" s="92" t="s">
        <v>3387</v>
      </c>
      <c r="C56" s="93">
        <v>834.96</v>
      </c>
      <c r="D56" s="94">
        <v>44713</v>
      </c>
    </row>
    <row r="57" spans="2:4">
      <c r="B57" s="92" t="s">
        <v>3366</v>
      </c>
      <c r="C57" s="93">
        <v>742.56</v>
      </c>
      <c r="D57" s="94">
        <v>44819</v>
      </c>
    </row>
    <row r="58" spans="2:4">
      <c r="B58" s="92" t="s">
        <v>3367</v>
      </c>
      <c r="C58" s="93">
        <v>416.59</v>
      </c>
      <c r="D58" s="94">
        <v>44821</v>
      </c>
    </row>
    <row r="59" spans="2:4">
      <c r="B59" s="92" t="s">
        <v>3375</v>
      </c>
      <c r="C59" s="93">
        <v>255.14</v>
      </c>
      <c r="D59" s="94">
        <v>44835</v>
      </c>
    </row>
    <row r="60" spans="2:4">
      <c r="B60" s="92" t="s">
        <v>3439</v>
      </c>
      <c r="C60" s="93">
        <v>102.64</v>
      </c>
      <c r="D60" s="94">
        <v>45047</v>
      </c>
    </row>
    <row r="61" spans="2:4">
      <c r="B61" s="92" t="s">
        <v>3394</v>
      </c>
      <c r="C61" s="93">
        <v>993.31</v>
      </c>
      <c r="D61" s="94">
        <v>45352</v>
      </c>
    </row>
    <row r="62" spans="2:4">
      <c r="B62" s="92" t="s">
        <v>2541</v>
      </c>
      <c r="C62" s="93">
        <v>683.66</v>
      </c>
      <c r="D62" s="94">
        <v>45383</v>
      </c>
    </row>
    <row r="63" spans="2:4">
      <c r="B63" s="92" t="s">
        <v>3403</v>
      </c>
      <c r="C63" s="93">
        <v>219.76</v>
      </c>
      <c r="D63" s="94">
        <v>45474</v>
      </c>
    </row>
    <row r="64" spans="2:4">
      <c r="B64" s="92" t="s">
        <v>3374</v>
      </c>
      <c r="C64" s="93">
        <v>38.21</v>
      </c>
      <c r="D64" s="94">
        <v>45536</v>
      </c>
    </row>
    <row r="65" spans="2:4">
      <c r="B65" s="92" t="s">
        <v>3416</v>
      </c>
      <c r="C65" s="93">
        <v>650.48</v>
      </c>
      <c r="D65" s="94">
        <v>45536</v>
      </c>
    </row>
    <row r="66" spans="2:4">
      <c r="B66" s="92" t="s">
        <v>3371</v>
      </c>
      <c r="C66" s="93">
        <v>322.08</v>
      </c>
      <c r="D66" s="94">
        <v>45602</v>
      </c>
    </row>
    <row r="67" spans="2:4">
      <c r="B67" s="92" t="s">
        <v>3364</v>
      </c>
      <c r="C67" s="93">
        <v>1040</v>
      </c>
      <c r="D67" s="94">
        <v>45615</v>
      </c>
    </row>
    <row r="68" spans="2:4">
      <c r="B68" s="92" t="s">
        <v>3402</v>
      </c>
      <c r="C68" s="93">
        <v>514.70000000000005</v>
      </c>
      <c r="D68" s="94">
        <v>45689</v>
      </c>
    </row>
    <row r="69" spans="2:4">
      <c r="B69" s="92" t="s">
        <v>3377</v>
      </c>
      <c r="C69" s="93">
        <v>571.69000000000005</v>
      </c>
      <c r="D69" s="94">
        <v>45748</v>
      </c>
    </row>
    <row r="70" spans="2:4">
      <c r="B70" s="92" t="s">
        <v>3415</v>
      </c>
      <c r="C70" s="93">
        <v>1279.72</v>
      </c>
      <c r="D70" s="94">
        <v>45748</v>
      </c>
    </row>
    <row r="71" spans="2:4">
      <c r="B71" s="92" t="s">
        <v>3379</v>
      </c>
      <c r="C71" s="93">
        <v>139.29</v>
      </c>
      <c r="D71" s="94">
        <v>45778</v>
      </c>
    </row>
    <row r="72" spans="2:4">
      <c r="B72" s="92" t="s">
        <v>3417</v>
      </c>
      <c r="C72" s="93">
        <v>666.78</v>
      </c>
      <c r="D72" s="94">
        <v>45778</v>
      </c>
    </row>
    <row r="73" spans="2:4">
      <c r="B73" s="92" t="s">
        <v>3380</v>
      </c>
      <c r="C73" s="93">
        <v>519.25</v>
      </c>
      <c r="D73" s="94">
        <v>45809</v>
      </c>
    </row>
    <row r="74" spans="2:4">
      <c r="B74" s="92" t="s">
        <v>3432</v>
      </c>
      <c r="C74" s="93">
        <v>429.03</v>
      </c>
      <c r="D74" s="94">
        <v>45839</v>
      </c>
    </row>
    <row r="75" spans="2:4">
      <c r="B75" s="92" t="s">
        <v>2509</v>
      </c>
      <c r="C75" s="93">
        <v>978.2</v>
      </c>
      <c r="D75" s="94">
        <v>45839</v>
      </c>
    </row>
    <row r="76" spans="2:4">
      <c r="B76" s="92" t="s">
        <v>3430</v>
      </c>
      <c r="C76" s="93">
        <v>64.489999999999995</v>
      </c>
      <c r="D76" s="94">
        <v>45931</v>
      </c>
    </row>
    <row r="77" spans="2:4">
      <c r="B77" s="92" t="s">
        <v>3392</v>
      </c>
      <c r="C77" s="93">
        <v>1046.28</v>
      </c>
      <c r="D77" s="94">
        <v>45992</v>
      </c>
    </row>
    <row r="78" spans="2:4">
      <c r="B78" s="92" t="s">
        <v>3383</v>
      </c>
      <c r="C78" s="93">
        <v>74.319999999999993</v>
      </c>
      <c r="D78" s="94">
        <v>46054</v>
      </c>
    </row>
    <row r="79" spans="2:4">
      <c r="B79" s="92" t="s">
        <v>3385</v>
      </c>
      <c r="C79" s="93">
        <v>109.21</v>
      </c>
      <c r="D79" s="94">
        <v>46054</v>
      </c>
    </row>
    <row r="80" spans="2:4">
      <c r="B80" s="92" t="s">
        <v>3368</v>
      </c>
      <c r="C80" s="93">
        <v>65.66</v>
      </c>
      <c r="D80" s="94">
        <v>46059</v>
      </c>
    </row>
    <row r="81" spans="2:4">
      <c r="B81" s="92" t="s">
        <v>3382</v>
      </c>
      <c r="C81" s="93">
        <v>826.29</v>
      </c>
      <c r="D81" s="94">
        <v>46082</v>
      </c>
    </row>
    <row r="82" spans="2:4">
      <c r="B82" s="92" t="s">
        <v>3388</v>
      </c>
      <c r="C82" s="93">
        <v>540.66</v>
      </c>
      <c r="D82" s="94">
        <v>46174</v>
      </c>
    </row>
    <row r="83" spans="2:4">
      <c r="B83" s="92" t="s">
        <v>3396</v>
      </c>
      <c r="C83" s="93">
        <v>246.63</v>
      </c>
      <c r="D83" s="94">
        <v>46174</v>
      </c>
    </row>
    <row r="84" spans="2:4">
      <c r="B84" s="92" t="s">
        <v>3407</v>
      </c>
      <c r="C84" s="93">
        <v>368.7</v>
      </c>
      <c r="D84" s="94">
        <v>46174</v>
      </c>
    </row>
    <row r="85" spans="2:4">
      <c r="B85" s="92" t="s">
        <v>3413</v>
      </c>
      <c r="C85" s="93">
        <v>40.9</v>
      </c>
      <c r="D85" s="94">
        <v>46174</v>
      </c>
    </row>
    <row r="86" spans="2:4">
      <c r="B86" s="92" t="s">
        <v>3418</v>
      </c>
      <c r="C86" s="93">
        <v>72.08</v>
      </c>
      <c r="D86" s="94">
        <v>46174</v>
      </c>
    </row>
    <row r="87" spans="2:4">
      <c r="B87" s="92" t="s">
        <v>3425</v>
      </c>
      <c r="C87" s="93">
        <v>1385.72</v>
      </c>
      <c r="D87" s="94">
        <v>46296</v>
      </c>
    </row>
    <row r="88" spans="2:4">
      <c r="B88" s="92" t="s">
        <v>3426</v>
      </c>
      <c r="C88" s="93">
        <v>819.38</v>
      </c>
      <c r="D88" s="94">
        <v>46296</v>
      </c>
    </row>
    <row r="89" spans="2:4">
      <c r="B89" s="92" t="s">
        <v>3437</v>
      </c>
      <c r="C89" s="93">
        <v>5.56</v>
      </c>
      <c r="D89" s="94">
        <v>46296</v>
      </c>
    </row>
    <row r="90" spans="2:4">
      <c r="B90" s="92" t="s">
        <v>3445</v>
      </c>
      <c r="C90" s="93">
        <v>1.19</v>
      </c>
      <c r="D90" s="94">
        <v>46296</v>
      </c>
    </row>
    <row r="91" spans="2:4">
      <c r="B91" s="92" t="s">
        <v>3372</v>
      </c>
      <c r="C91" s="93">
        <v>1170.1300000000001</v>
      </c>
      <c r="D91" s="94">
        <v>46325</v>
      </c>
    </row>
    <row r="92" spans="2:4">
      <c r="B92" s="92" t="s">
        <v>3398</v>
      </c>
      <c r="C92" s="93">
        <v>715.21</v>
      </c>
      <c r="D92" s="94">
        <v>46478</v>
      </c>
    </row>
    <row r="93" spans="2:4">
      <c r="B93" s="92" t="s">
        <v>3400</v>
      </c>
      <c r="C93" s="93">
        <v>340.86</v>
      </c>
      <c r="D93" s="94">
        <v>46478</v>
      </c>
    </row>
    <row r="94" spans="2:4">
      <c r="B94" s="92" t="s">
        <v>3441</v>
      </c>
      <c r="C94" s="93">
        <v>840.75</v>
      </c>
      <c r="D94" s="94">
        <v>46508</v>
      </c>
    </row>
    <row r="95" spans="2:4">
      <c r="B95" s="92" t="s">
        <v>2419</v>
      </c>
      <c r="C95" s="93">
        <v>1520.11</v>
      </c>
      <c r="D95" s="94">
        <v>46569</v>
      </c>
    </row>
    <row r="96" spans="2:4">
      <c r="B96" s="92" t="s">
        <v>3448</v>
      </c>
      <c r="C96" s="93">
        <v>511.66</v>
      </c>
      <c r="D96" s="94">
        <v>46569</v>
      </c>
    </row>
    <row r="97" spans="2:4">
      <c r="B97" s="92" t="s">
        <v>3401</v>
      </c>
      <c r="C97" s="93">
        <v>1902.32</v>
      </c>
      <c r="D97" s="94">
        <v>46600</v>
      </c>
    </row>
    <row r="98" spans="2:4">
      <c r="B98" s="92" t="s">
        <v>3365</v>
      </c>
      <c r="C98" s="93">
        <v>830.36</v>
      </c>
      <c r="D98" s="94">
        <v>46626</v>
      </c>
    </row>
    <row r="99" spans="2:4">
      <c r="B99" s="92" t="s">
        <v>3440</v>
      </c>
      <c r="C99" s="93">
        <v>1927.06</v>
      </c>
      <c r="D99" s="94">
        <v>46631</v>
      </c>
    </row>
    <row r="100" spans="2:4">
      <c r="B100" s="92" t="s">
        <v>3452</v>
      </c>
      <c r="C100" s="93">
        <v>577.96</v>
      </c>
      <c r="D100" s="94">
        <v>46631</v>
      </c>
    </row>
    <row r="101" spans="2:4">
      <c r="B101" s="92" t="s">
        <v>3405</v>
      </c>
      <c r="C101" s="93">
        <v>66.599999999999994</v>
      </c>
      <c r="D101" s="94">
        <v>46661</v>
      </c>
    </row>
    <row r="102" spans="2:4">
      <c r="B102" s="92" t="s">
        <v>3393</v>
      </c>
      <c r="C102" s="93">
        <v>232.28</v>
      </c>
      <c r="D102" s="94">
        <v>46722</v>
      </c>
    </row>
    <row r="103" spans="2:4">
      <c r="B103" s="92" t="s">
        <v>3427</v>
      </c>
      <c r="C103" s="93">
        <v>153.15</v>
      </c>
      <c r="D103" s="94">
        <v>46722</v>
      </c>
    </row>
    <row r="104" spans="2:4">
      <c r="B104" s="92" t="s">
        <v>3431</v>
      </c>
      <c r="C104" s="93">
        <v>328.66</v>
      </c>
      <c r="D104" s="94">
        <v>46722</v>
      </c>
    </row>
    <row r="105" spans="2:4">
      <c r="B105" s="92" t="s">
        <v>2535</v>
      </c>
      <c r="C105" s="93">
        <v>163.31</v>
      </c>
      <c r="D105" s="94">
        <v>46722</v>
      </c>
    </row>
    <row r="106" spans="2:4">
      <c r="B106" s="92" t="s">
        <v>3453</v>
      </c>
      <c r="C106" s="93">
        <v>1109.97</v>
      </c>
      <c r="D106" s="94">
        <v>46722</v>
      </c>
    </row>
    <row r="107" spans="2:4">
      <c r="B107" s="92" t="s">
        <v>3446</v>
      </c>
      <c r="C107" s="93">
        <v>1009.91</v>
      </c>
      <c r="D107" s="94">
        <v>46784</v>
      </c>
    </row>
    <row r="108" spans="2:4">
      <c r="B108" s="92" t="s">
        <v>2529</v>
      </c>
      <c r="C108" s="93">
        <v>246.28</v>
      </c>
      <c r="D108" s="94">
        <v>46813</v>
      </c>
    </row>
    <row r="109" spans="2:4">
      <c r="B109" s="92" t="s">
        <v>3410</v>
      </c>
      <c r="C109" s="93">
        <v>1426.63</v>
      </c>
      <c r="D109" s="94">
        <v>46844</v>
      </c>
    </row>
    <row r="110" spans="2:4">
      <c r="B110" s="92" t="s">
        <v>2546</v>
      </c>
      <c r="C110" s="93">
        <v>118.28</v>
      </c>
      <c r="D110" s="94">
        <v>46905</v>
      </c>
    </row>
    <row r="111" spans="2:4">
      <c r="B111" s="92" t="s">
        <v>3395</v>
      </c>
      <c r="C111" s="93">
        <v>4.4400000000000004</v>
      </c>
      <c r="D111" s="94">
        <v>46935</v>
      </c>
    </row>
    <row r="112" spans="2:4">
      <c r="B112" s="92" t="s">
        <v>3399</v>
      </c>
      <c r="C112" s="93">
        <v>21.65</v>
      </c>
      <c r="D112" s="94">
        <v>46935</v>
      </c>
    </row>
    <row r="113" spans="2:4">
      <c r="B113" s="92" t="s">
        <v>3404</v>
      </c>
      <c r="C113" s="93">
        <v>8.11</v>
      </c>
      <c r="D113" s="94">
        <v>46935</v>
      </c>
    </row>
    <row r="114" spans="2:4">
      <c r="B114" s="92" t="s">
        <v>3406</v>
      </c>
      <c r="C114" s="93">
        <v>47.42</v>
      </c>
      <c r="D114" s="94">
        <v>46935</v>
      </c>
    </row>
    <row r="115" spans="2:4">
      <c r="B115" s="92" t="s">
        <v>3409</v>
      </c>
      <c r="C115" s="93">
        <v>82.35</v>
      </c>
      <c r="D115" s="94">
        <v>46935</v>
      </c>
    </row>
    <row r="116" spans="2:4">
      <c r="B116" s="92" t="s">
        <v>2507</v>
      </c>
      <c r="C116" s="93">
        <v>21.03</v>
      </c>
      <c r="D116" s="94">
        <v>46935</v>
      </c>
    </row>
    <row r="117" spans="2:4">
      <c r="B117" s="92" t="s">
        <v>3414</v>
      </c>
      <c r="C117" s="93">
        <v>0.06</v>
      </c>
      <c r="D117" s="94">
        <v>46935</v>
      </c>
    </row>
    <row r="118" spans="2:4">
      <c r="B118" s="92" t="s">
        <v>3420</v>
      </c>
      <c r="C118" s="93">
        <v>0.6</v>
      </c>
      <c r="D118" s="94">
        <v>46935</v>
      </c>
    </row>
    <row r="119" spans="2:4">
      <c r="B119" s="92" t="s">
        <v>3438</v>
      </c>
      <c r="C119" s="93">
        <v>31.38</v>
      </c>
      <c r="D119" s="94">
        <v>46935</v>
      </c>
    </row>
    <row r="120" spans="2:4">
      <c r="B120" s="92" t="s">
        <v>3422</v>
      </c>
      <c r="C120" s="93">
        <v>1786.25</v>
      </c>
      <c r="D120" s="94">
        <v>46966</v>
      </c>
    </row>
    <row r="121" spans="2:4">
      <c r="B121" s="92" t="s">
        <v>3389</v>
      </c>
      <c r="C121" s="93">
        <v>565.97</v>
      </c>
      <c r="D121" s="94">
        <v>46997</v>
      </c>
    </row>
    <row r="122" spans="2:4">
      <c r="B122" s="92" t="s">
        <v>3428</v>
      </c>
      <c r="C122" s="93">
        <v>88.36</v>
      </c>
      <c r="D122" s="94">
        <v>46997</v>
      </c>
    </row>
    <row r="123" spans="2:4">
      <c r="B123" s="92" t="s">
        <v>3429</v>
      </c>
      <c r="C123" s="93">
        <v>3.45</v>
      </c>
      <c r="D123" s="94">
        <v>46997</v>
      </c>
    </row>
    <row r="124" spans="2:4">
      <c r="B124" s="92" t="s">
        <v>2478</v>
      </c>
      <c r="C124" s="93">
        <v>139.32</v>
      </c>
      <c r="D124" s="94">
        <v>46997</v>
      </c>
    </row>
    <row r="125" spans="2:4">
      <c r="B125" s="92" t="s">
        <v>3391</v>
      </c>
      <c r="C125" s="93">
        <v>418.72</v>
      </c>
      <c r="D125" s="94">
        <v>47027</v>
      </c>
    </row>
    <row r="126" spans="2:4">
      <c r="B126" s="92" t="s">
        <v>3390</v>
      </c>
      <c r="C126" s="93">
        <v>136.9</v>
      </c>
      <c r="D126" s="94">
        <v>47088</v>
      </c>
    </row>
    <row r="127" spans="2:4">
      <c r="B127" s="92" t="s">
        <v>3433</v>
      </c>
      <c r="C127" s="93">
        <v>725.98</v>
      </c>
      <c r="D127" s="94">
        <v>47088</v>
      </c>
    </row>
    <row r="128" spans="2:4">
      <c r="B128" s="92" t="s">
        <v>3434</v>
      </c>
      <c r="C128" s="93">
        <v>1673.48</v>
      </c>
      <c r="D128" s="94">
        <v>47119</v>
      </c>
    </row>
    <row r="129" spans="2:4">
      <c r="B129" s="92" t="s">
        <v>3435</v>
      </c>
      <c r="C129" s="93">
        <v>956.04</v>
      </c>
      <c r="D129" s="94">
        <v>47119</v>
      </c>
    </row>
    <row r="130" spans="2:4">
      <c r="B130" s="92" t="s">
        <v>3436</v>
      </c>
      <c r="C130" s="93">
        <v>1606.11</v>
      </c>
      <c r="D130" s="94">
        <v>47119</v>
      </c>
    </row>
    <row r="131" spans="2:4">
      <c r="B131" s="92" t="s">
        <v>3447</v>
      </c>
      <c r="C131" s="93">
        <v>68.69</v>
      </c>
      <c r="D131" s="94">
        <v>47119</v>
      </c>
    </row>
    <row r="132" spans="2:4">
      <c r="B132" s="92" t="s">
        <v>3454</v>
      </c>
      <c r="C132" s="93">
        <v>64.8</v>
      </c>
      <c r="D132" s="94">
        <v>47119</v>
      </c>
    </row>
    <row r="133" spans="2:4">
      <c r="B133" s="92" t="s">
        <v>2492</v>
      </c>
      <c r="C133" s="93">
        <v>1051.42</v>
      </c>
      <c r="D133" s="94">
        <v>47178</v>
      </c>
    </row>
    <row r="134" spans="2:4">
      <c r="B134" s="92" t="s">
        <v>2513</v>
      </c>
      <c r="C134" s="93">
        <v>205.36</v>
      </c>
      <c r="D134" s="94">
        <v>47209</v>
      </c>
    </row>
    <row r="135" spans="2:4">
      <c r="B135" s="92" t="s">
        <v>3449</v>
      </c>
      <c r="C135" s="93">
        <v>1315.23</v>
      </c>
      <c r="D135" s="94">
        <v>47209</v>
      </c>
    </row>
    <row r="136" spans="2:4">
      <c r="B136" s="92" t="s">
        <v>3397</v>
      </c>
      <c r="C136" s="93">
        <v>683.02</v>
      </c>
      <c r="D136" s="94">
        <v>47239</v>
      </c>
    </row>
    <row r="137" spans="2:4">
      <c r="B137" s="92" t="s">
        <v>3442</v>
      </c>
      <c r="C137" s="93">
        <v>530.41</v>
      </c>
      <c r="D137" s="94">
        <v>47239</v>
      </c>
    </row>
    <row r="138" spans="2:4">
      <c r="B138" s="92" t="s">
        <v>3444</v>
      </c>
      <c r="C138" s="93">
        <v>515.13</v>
      </c>
      <c r="D138" s="94">
        <v>47270</v>
      </c>
    </row>
    <row r="139" spans="2:4">
      <c r="B139" s="92" t="s">
        <v>2494</v>
      </c>
      <c r="C139" s="93">
        <v>272.38</v>
      </c>
      <c r="D139" s="94">
        <v>47362</v>
      </c>
    </row>
    <row r="140" spans="2:4">
      <c r="B140" s="92" t="s">
        <v>2412</v>
      </c>
      <c r="C140" s="93">
        <v>2430.9699999999998</v>
      </c>
      <c r="D140" s="94">
        <v>47392</v>
      </c>
    </row>
    <row r="141" spans="2:4">
      <c r="B141" s="92" t="s">
        <v>3451</v>
      </c>
      <c r="C141" s="93">
        <v>1663.93</v>
      </c>
      <c r="D141" s="94">
        <v>47392</v>
      </c>
    </row>
    <row r="142" spans="2:4">
      <c r="B142" s="92" t="s">
        <v>3412</v>
      </c>
      <c r="C142" s="93">
        <v>288.25</v>
      </c>
      <c r="D142" s="94">
        <v>47453</v>
      </c>
    </row>
    <row r="143" spans="2:4">
      <c r="B143" s="92" t="s">
        <v>3456</v>
      </c>
      <c r="C143" s="93">
        <v>1451.08</v>
      </c>
      <c r="D143" s="95">
        <v>47696</v>
      </c>
    </row>
    <row r="144" spans="2:4">
      <c r="B144" s="92" t="s">
        <v>3421</v>
      </c>
      <c r="C144" s="93">
        <v>1841.41</v>
      </c>
      <c r="D144" s="95">
        <v>47969</v>
      </c>
    </row>
    <row r="145" spans="2:4">
      <c r="B145" s="92" t="s">
        <v>3443</v>
      </c>
      <c r="C145" s="93">
        <v>908.22</v>
      </c>
      <c r="D145" s="95">
        <v>48000</v>
      </c>
    </row>
    <row r="146" spans="2:4">
      <c r="B146" s="92" t="s">
        <v>3423</v>
      </c>
      <c r="C146" s="93">
        <v>733.54</v>
      </c>
      <c r="D146" s="95">
        <v>48061</v>
      </c>
    </row>
    <row r="147" spans="2:4">
      <c r="B147" s="92" t="s">
        <v>3424</v>
      </c>
      <c r="C147" s="93">
        <v>951.36</v>
      </c>
      <c r="D147" s="95">
        <v>48183</v>
      </c>
    </row>
    <row r="148" spans="2:4">
      <c r="B148" s="92" t="s">
        <v>3450</v>
      </c>
      <c r="C148" s="93">
        <v>72.819999999999993</v>
      </c>
      <c r="D148" s="94">
        <v>48214</v>
      </c>
    </row>
    <row r="149" spans="2:4">
      <c r="B149" s="92" t="s">
        <v>3457</v>
      </c>
      <c r="C149" s="93">
        <v>55.18</v>
      </c>
      <c r="D149" s="94">
        <v>48214</v>
      </c>
    </row>
    <row r="150" spans="2:4">
      <c r="B150" s="92" t="s">
        <v>3458</v>
      </c>
      <c r="C150" s="93">
        <v>203.18</v>
      </c>
      <c r="D150" s="94">
        <v>48214</v>
      </c>
    </row>
    <row r="151" spans="2:4">
      <c r="B151" s="92" t="s">
        <v>3455</v>
      </c>
      <c r="C151" s="93">
        <v>1451.08</v>
      </c>
      <c r="D151" s="95">
        <v>48427</v>
      </c>
    </row>
    <row r="152" spans="2:4">
      <c r="B152" s="92" t="s">
        <v>3419</v>
      </c>
      <c r="C152" s="93">
        <v>534.88</v>
      </c>
      <c r="D152" s="95">
        <v>48700</v>
      </c>
    </row>
    <row r="153" spans="2:4">
      <c r="B153" s="92" t="s">
        <v>3408</v>
      </c>
      <c r="C153" s="93">
        <v>1672.96</v>
      </c>
      <c r="D153" s="95">
        <v>50041</v>
      </c>
    </row>
    <row r="154" spans="2:4">
      <c r="B154" s="92" t="s">
        <v>3384</v>
      </c>
      <c r="C154" s="93">
        <v>2889.43</v>
      </c>
      <c r="D154" s="95">
        <v>51592</v>
      </c>
    </row>
  </sheetData>
  <sheetProtection sheet="1" objects="1" scenarios="1"/>
  <sortState ref="A49:BI157">
    <sortCondition ref="D49:D157"/>
  </sortState>
  <mergeCells count="1">
    <mergeCell ref="B7:D7"/>
  </mergeCells>
  <dataValidations count="1">
    <dataValidation allowBlank="1" showInputMessage="1" showErrorMessage="1" sqref="B44:D45 B155:D1048576 B1:D12 E1:XFD1048576 A1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43921</v>
      </c>
    </row>
    <row r="2" spans="2:18">
      <c r="B2" s="2" t="s">
        <v>1</v>
      </c>
      <c r="C2" s="12" t="s">
        <v>3327</v>
      </c>
    </row>
    <row r="3" spans="2:18">
      <c r="B3" s="2" t="s">
        <v>2</v>
      </c>
      <c r="C3" s="26" t="s">
        <v>3328</v>
      </c>
    </row>
    <row r="4" spans="2:18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30" t="s">
        <v>173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2"/>
    </row>
    <row r="8" spans="2:18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371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372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1097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249</v>
      </c>
      <c r="D26" s="16"/>
    </row>
    <row r="27" spans="2:16">
      <c r="B27" t="s">
        <v>367</v>
      </c>
      <c r="D27" s="16"/>
    </row>
    <row r="28" spans="2:16">
      <c r="B28" t="s">
        <v>369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43921</v>
      </c>
    </row>
    <row r="2" spans="2:18">
      <c r="B2" s="2" t="s">
        <v>1</v>
      </c>
      <c r="C2" s="12" t="s">
        <v>3327</v>
      </c>
    </row>
    <row r="3" spans="2:18">
      <c r="B3" s="2" t="s">
        <v>2</v>
      </c>
      <c r="C3" s="26" t="s">
        <v>3328</v>
      </c>
    </row>
    <row r="4" spans="2:18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30" t="s">
        <v>177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2"/>
    </row>
    <row r="8" spans="2:18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2230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2231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372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1097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249</v>
      </c>
      <c r="D26" s="16"/>
    </row>
    <row r="27" spans="2:16">
      <c r="B27" t="s">
        <v>367</v>
      </c>
      <c r="D27" s="16"/>
    </row>
    <row r="28" spans="2:16">
      <c r="B28" t="s">
        <v>369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>
        <v>43921</v>
      </c>
    </row>
    <row r="2" spans="2:53">
      <c r="B2" s="2" t="s">
        <v>1</v>
      </c>
      <c r="C2" s="12" t="s">
        <v>3327</v>
      </c>
    </row>
    <row r="3" spans="2:53">
      <c r="B3" s="2" t="s">
        <v>2</v>
      </c>
      <c r="C3" s="26" t="s">
        <v>3328</v>
      </c>
    </row>
    <row r="4" spans="2:53">
      <c r="B4" s="2" t="s">
        <v>3</v>
      </c>
      <c r="C4" s="84" t="s">
        <v>197</v>
      </c>
    </row>
    <row r="5" spans="2:53">
      <c r="B5" s="75" t="s">
        <v>198</v>
      </c>
      <c r="C5" t="s">
        <v>199</v>
      </c>
    </row>
    <row r="6" spans="2:53" ht="21.75" customHeight="1">
      <c r="B6" s="122" t="s">
        <v>68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/>
    </row>
    <row r="7" spans="2:53" ht="27.75" customHeight="1">
      <c r="B7" s="125" t="s">
        <v>69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8.34</v>
      </c>
      <c r="I11" s="7"/>
      <c r="J11" s="7"/>
      <c r="K11" s="77">
        <v>8.0000000000000002E-3</v>
      </c>
      <c r="L11" s="76">
        <v>96744628.230000004</v>
      </c>
      <c r="M11" s="7"/>
      <c r="N11" s="76">
        <v>0</v>
      </c>
      <c r="O11" s="76">
        <v>118987.41114768198</v>
      </c>
      <c r="P11" s="7"/>
      <c r="Q11" s="77">
        <v>1</v>
      </c>
      <c r="R11" s="77">
        <v>0.1258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8.19</v>
      </c>
      <c r="K12" s="81">
        <v>7.6E-3</v>
      </c>
      <c r="L12" s="82">
        <v>96284190.540000007</v>
      </c>
      <c r="N12" s="82">
        <v>0</v>
      </c>
      <c r="O12" s="82">
        <v>117376.83075609501</v>
      </c>
      <c r="Q12" s="81">
        <v>0.98650000000000004</v>
      </c>
      <c r="R12" s="81">
        <v>0.1241</v>
      </c>
    </row>
    <row r="13" spans="2:53">
      <c r="B13" s="80" t="s">
        <v>250</v>
      </c>
      <c r="C13" s="16"/>
      <c r="D13" s="16"/>
      <c r="H13" s="82">
        <v>6.72</v>
      </c>
      <c r="K13" s="81">
        <v>2.0999999999999999E-3</v>
      </c>
      <c r="L13" s="82">
        <v>39975718.090000004</v>
      </c>
      <c r="N13" s="82">
        <v>0</v>
      </c>
      <c r="O13" s="82">
        <v>49768.351869270999</v>
      </c>
      <c r="Q13" s="81">
        <v>0.41830000000000001</v>
      </c>
      <c r="R13" s="81">
        <v>5.2600000000000001E-2</v>
      </c>
    </row>
    <row r="14" spans="2:53">
      <c r="B14" s="80" t="s">
        <v>251</v>
      </c>
      <c r="C14" s="16"/>
      <c r="D14" s="16"/>
      <c r="H14" s="82">
        <v>6.72</v>
      </c>
      <c r="K14" s="81">
        <v>2.0999999999999999E-3</v>
      </c>
      <c r="L14" s="82">
        <v>39975718.090000004</v>
      </c>
      <c r="N14" s="82">
        <v>0</v>
      </c>
      <c r="O14" s="82">
        <v>49768.351869270999</v>
      </c>
      <c r="Q14" s="81">
        <v>0.41830000000000001</v>
      </c>
      <c r="R14" s="81">
        <v>5.2600000000000001E-2</v>
      </c>
    </row>
    <row r="15" spans="2:53">
      <c r="B15" t="s">
        <v>252</v>
      </c>
      <c r="C15" t="s">
        <v>253</v>
      </c>
      <c r="D15" t="s">
        <v>100</v>
      </c>
      <c r="E15" t="s">
        <v>254</v>
      </c>
      <c r="G15" t="s">
        <v>255</v>
      </c>
      <c r="H15" s="78">
        <v>1.29</v>
      </c>
      <c r="I15" t="s">
        <v>102</v>
      </c>
      <c r="J15" s="79">
        <v>0.04</v>
      </c>
      <c r="K15" s="79">
        <v>9.2999999999999992E-3</v>
      </c>
      <c r="L15" s="78">
        <v>4856421.18</v>
      </c>
      <c r="M15" s="78">
        <v>139.44999999999999</v>
      </c>
      <c r="N15" s="78">
        <v>0</v>
      </c>
      <c r="O15" s="78">
        <v>6772.2793355100002</v>
      </c>
      <c r="P15" s="79">
        <v>2.9999999999999997E-4</v>
      </c>
      <c r="Q15" s="79">
        <v>5.6899999999999999E-2</v>
      </c>
      <c r="R15" s="79">
        <v>7.1999999999999998E-3</v>
      </c>
    </row>
    <row r="16" spans="2:53">
      <c r="B16" t="s">
        <v>256</v>
      </c>
      <c r="C16" t="s">
        <v>257</v>
      </c>
      <c r="D16" t="s">
        <v>100</v>
      </c>
      <c r="E16" t="s">
        <v>254</v>
      </c>
      <c r="G16" t="s">
        <v>258</v>
      </c>
      <c r="H16" s="78">
        <v>4</v>
      </c>
      <c r="I16" t="s">
        <v>102</v>
      </c>
      <c r="J16" s="79">
        <v>0.04</v>
      </c>
      <c r="K16" s="79">
        <v>-8.9999999999999998E-4</v>
      </c>
      <c r="L16" s="78">
        <v>4362305.84</v>
      </c>
      <c r="M16" s="78">
        <v>149</v>
      </c>
      <c r="N16" s="78">
        <v>0</v>
      </c>
      <c r="O16" s="78">
        <v>6499.8357016</v>
      </c>
      <c r="P16" s="79">
        <v>4.0000000000000002E-4</v>
      </c>
      <c r="Q16" s="79">
        <v>5.4600000000000003E-2</v>
      </c>
      <c r="R16" s="79">
        <v>6.8999999999999999E-3</v>
      </c>
    </row>
    <row r="17" spans="2:18">
      <c r="B17" t="s">
        <v>259</v>
      </c>
      <c r="C17" t="s">
        <v>260</v>
      </c>
      <c r="D17" t="s">
        <v>100</v>
      </c>
      <c r="E17" t="s">
        <v>254</v>
      </c>
      <c r="G17" t="s">
        <v>261</v>
      </c>
      <c r="H17" s="78">
        <v>6.97</v>
      </c>
      <c r="I17" t="s">
        <v>102</v>
      </c>
      <c r="J17" s="79">
        <v>7.4999999999999997E-3</v>
      </c>
      <c r="K17" s="79">
        <v>-5.9999999999999995E-4</v>
      </c>
      <c r="L17" s="78">
        <v>2126561.56</v>
      </c>
      <c r="M17" s="78">
        <v>107.7</v>
      </c>
      <c r="N17" s="78">
        <v>0</v>
      </c>
      <c r="O17" s="78">
        <v>2290.3068001199999</v>
      </c>
      <c r="P17" s="79">
        <v>2.0000000000000001E-4</v>
      </c>
      <c r="Q17" s="79">
        <v>1.9199999999999998E-2</v>
      </c>
      <c r="R17" s="79">
        <v>2.3999999999999998E-3</v>
      </c>
    </row>
    <row r="18" spans="2:18">
      <c r="B18" t="s">
        <v>262</v>
      </c>
      <c r="C18" t="s">
        <v>263</v>
      </c>
      <c r="D18" t="s">
        <v>100</v>
      </c>
      <c r="E18" t="s">
        <v>254</v>
      </c>
      <c r="G18" t="s">
        <v>264</v>
      </c>
      <c r="H18" s="78">
        <v>22.37</v>
      </c>
      <c r="I18" t="s">
        <v>102</v>
      </c>
      <c r="J18" s="79">
        <v>0.01</v>
      </c>
      <c r="K18" s="79">
        <v>6.0000000000000001E-3</v>
      </c>
      <c r="L18" s="78">
        <v>2855593.52</v>
      </c>
      <c r="M18" s="78">
        <v>111.32</v>
      </c>
      <c r="N18" s="78">
        <v>0</v>
      </c>
      <c r="O18" s="78">
        <v>3178.8467064639999</v>
      </c>
      <c r="P18" s="79">
        <v>2.0000000000000001E-4</v>
      </c>
      <c r="Q18" s="79">
        <v>2.6700000000000002E-2</v>
      </c>
      <c r="R18" s="79">
        <v>3.3999999999999998E-3</v>
      </c>
    </row>
    <row r="19" spans="2:18">
      <c r="B19" t="s">
        <v>265</v>
      </c>
      <c r="C19" t="s">
        <v>266</v>
      </c>
      <c r="D19" t="s">
        <v>100</v>
      </c>
      <c r="E19" t="s">
        <v>254</v>
      </c>
      <c r="G19" t="s">
        <v>267</v>
      </c>
      <c r="H19" s="78">
        <v>3.4</v>
      </c>
      <c r="I19" t="s">
        <v>102</v>
      </c>
      <c r="J19" s="79">
        <v>1.7500000000000002E-2</v>
      </c>
      <c r="K19" s="79">
        <v>5.9999999999999995E-4</v>
      </c>
      <c r="L19" s="78">
        <v>7159698.1699999999</v>
      </c>
      <c r="M19" s="78">
        <v>108.8</v>
      </c>
      <c r="N19" s="78">
        <v>0</v>
      </c>
      <c r="O19" s="78">
        <v>7789.7516089600003</v>
      </c>
      <c r="P19" s="79">
        <v>4.0000000000000002E-4</v>
      </c>
      <c r="Q19" s="79">
        <v>6.5500000000000003E-2</v>
      </c>
      <c r="R19" s="79">
        <v>8.2000000000000007E-3</v>
      </c>
    </row>
    <row r="20" spans="2:18">
      <c r="B20" t="s">
        <v>268</v>
      </c>
      <c r="C20" t="s">
        <v>269</v>
      </c>
      <c r="D20" t="s">
        <v>100</v>
      </c>
      <c r="E20" t="s">
        <v>254</v>
      </c>
      <c r="G20" t="s">
        <v>270</v>
      </c>
      <c r="H20" s="78">
        <v>5.48</v>
      </c>
      <c r="I20" t="s">
        <v>102</v>
      </c>
      <c r="J20" s="79">
        <v>7.4999999999999997E-3</v>
      </c>
      <c r="K20" s="79">
        <v>-8.9999999999999998E-4</v>
      </c>
      <c r="L20" s="78">
        <v>4234805.5999999996</v>
      </c>
      <c r="M20" s="78">
        <v>105.65</v>
      </c>
      <c r="N20" s="78">
        <v>0</v>
      </c>
      <c r="O20" s="78">
        <v>4474.0721163999997</v>
      </c>
      <c r="P20" s="79">
        <v>2.9999999999999997E-4</v>
      </c>
      <c r="Q20" s="79">
        <v>3.7600000000000001E-2</v>
      </c>
      <c r="R20" s="79">
        <v>4.7000000000000002E-3</v>
      </c>
    </row>
    <row r="21" spans="2:18">
      <c r="B21" t="s">
        <v>271</v>
      </c>
      <c r="C21" t="s">
        <v>272</v>
      </c>
      <c r="D21" t="s">
        <v>100</v>
      </c>
      <c r="E21" t="s">
        <v>254</v>
      </c>
      <c r="G21" t="s">
        <v>273</v>
      </c>
      <c r="H21" s="78">
        <v>0.57999999999999996</v>
      </c>
      <c r="I21" t="s">
        <v>102</v>
      </c>
      <c r="J21" s="79">
        <v>1E-3</v>
      </c>
      <c r="K21" s="79">
        <v>1.4999999999999999E-2</v>
      </c>
      <c r="L21" s="78">
        <v>15766.2</v>
      </c>
      <c r="M21" s="78">
        <v>100.23</v>
      </c>
      <c r="N21" s="78">
        <v>0</v>
      </c>
      <c r="O21" s="78">
        <v>15.80246226</v>
      </c>
      <c r="P21" s="79">
        <v>0</v>
      </c>
      <c r="Q21" s="79">
        <v>1E-4</v>
      </c>
      <c r="R21" s="79">
        <v>0</v>
      </c>
    </row>
    <row r="22" spans="2:18">
      <c r="B22" t="s">
        <v>274</v>
      </c>
      <c r="C22" t="s">
        <v>275</v>
      </c>
      <c r="D22" t="s">
        <v>100</v>
      </c>
      <c r="E22" t="s">
        <v>254</v>
      </c>
      <c r="G22" t="s">
        <v>276</v>
      </c>
      <c r="H22" s="78">
        <v>17.34</v>
      </c>
      <c r="I22" t="s">
        <v>102</v>
      </c>
      <c r="J22" s="79">
        <v>2.75E-2</v>
      </c>
      <c r="K22" s="79">
        <v>3.0000000000000001E-3</v>
      </c>
      <c r="L22" s="78">
        <v>2589690.35</v>
      </c>
      <c r="M22" s="78">
        <v>163.28</v>
      </c>
      <c r="N22" s="78">
        <v>0</v>
      </c>
      <c r="O22" s="78">
        <v>4228.4464034800003</v>
      </c>
      <c r="P22" s="79">
        <v>1E-4</v>
      </c>
      <c r="Q22" s="79">
        <v>3.5499999999999997E-2</v>
      </c>
      <c r="R22" s="79">
        <v>4.4999999999999997E-3</v>
      </c>
    </row>
    <row r="23" spans="2:18">
      <c r="B23" t="s">
        <v>277</v>
      </c>
      <c r="C23" t="s">
        <v>278</v>
      </c>
      <c r="D23" t="s">
        <v>100</v>
      </c>
      <c r="E23" t="s">
        <v>254</v>
      </c>
      <c r="G23" t="s">
        <v>258</v>
      </c>
      <c r="H23" s="78">
        <v>12.9</v>
      </c>
      <c r="I23" t="s">
        <v>102</v>
      </c>
      <c r="J23" s="79">
        <v>0.04</v>
      </c>
      <c r="K23" s="79">
        <v>1.4E-3</v>
      </c>
      <c r="L23" s="78">
        <v>1753360.38</v>
      </c>
      <c r="M23" s="78">
        <v>196.5</v>
      </c>
      <c r="N23" s="78">
        <v>0</v>
      </c>
      <c r="O23" s="78">
        <v>3445.3531466999998</v>
      </c>
      <c r="P23" s="79">
        <v>1E-4</v>
      </c>
      <c r="Q23" s="79">
        <v>2.9000000000000001E-2</v>
      </c>
      <c r="R23" s="79">
        <v>3.5999999999999999E-3</v>
      </c>
    </row>
    <row r="24" spans="2:18">
      <c r="B24" t="s">
        <v>279</v>
      </c>
      <c r="C24" t="s">
        <v>280</v>
      </c>
      <c r="D24" t="s">
        <v>100</v>
      </c>
      <c r="E24" t="s">
        <v>254</v>
      </c>
      <c r="G24" t="s">
        <v>281</v>
      </c>
      <c r="H24" s="78">
        <v>2.42</v>
      </c>
      <c r="I24" t="s">
        <v>102</v>
      </c>
      <c r="J24" s="79">
        <v>2.75E-2</v>
      </c>
      <c r="K24" s="79">
        <v>1.2999999999999999E-3</v>
      </c>
      <c r="L24" s="78">
        <v>7526734.2300000004</v>
      </c>
      <c r="M24" s="78">
        <v>111.99</v>
      </c>
      <c r="N24" s="78">
        <v>0</v>
      </c>
      <c r="O24" s="78">
        <v>8429.1896641769999</v>
      </c>
      <c r="P24" s="79">
        <v>5.0000000000000001E-4</v>
      </c>
      <c r="Q24" s="79">
        <v>7.0800000000000002E-2</v>
      </c>
      <c r="R24" s="79">
        <v>8.8999999999999999E-3</v>
      </c>
    </row>
    <row r="25" spans="2:18">
      <c r="B25" t="s">
        <v>282</v>
      </c>
      <c r="C25" t="s">
        <v>283</v>
      </c>
      <c r="D25" t="s">
        <v>100</v>
      </c>
      <c r="E25" t="s">
        <v>254</v>
      </c>
      <c r="G25" t="s">
        <v>284</v>
      </c>
      <c r="H25" s="78">
        <v>8.9600000000000009</v>
      </c>
      <c r="I25" t="s">
        <v>102</v>
      </c>
      <c r="J25" s="79">
        <v>5.0000000000000001E-3</v>
      </c>
      <c r="K25" s="79">
        <v>-8.0000000000000004E-4</v>
      </c>
      <c r="L25" s="78">
        <v>2494781.06</v>
      </c>
      <c r="M25" s="78">
        <v>106</v>
      </c>
      <c r="N25" s="78">
        <v>0</v>
      </c>
      <c r="O25" s="78">
        <v>2644.4679236000002</v>
      </c>
      <c r="P25" s="79">
        <v>2.0000000000000001E-4</v>
      </c>
      <c r="Q25" s="79">
        <v>2.2200000000000001E-2</v>
      </c>
      <c r="R25" s="79">
        <v>2.8E-3</v>
      </c>
    </row>
    <row r="26" spans="2:18">
      <c r="B26" s="80" t="s">
        <v>285</v>
      </c>
      <c r="C26" s="16"/>
      <c r="D26" s="16"/>
      <c r="H26" s="82">
        <v>9.2799999999999994</v>
      </c>
      <c r="K26" s="81">
        <v>1.17E-2</v>
      </c>
      <c r="L26" s="82">
        <v>56308472.450000003</v>
      </c>
      <c r="N26" s="82">
        <v>0</v>
      </c>
      <c r="O26" s="82">
        <v>67608.478886823999</v>
      </c>
      <c r="Q26" s="81">
        <v>0.56820000000000004</v>
      </c>
      <c r="R26" s="81">
        <v>7.1499999999999994E-2</v>
      </c>
    </row>
    <row r="27" spans="2:18">
      <c r="B27" s="80" t="s">
        <v>286</v>
      </c>
      <c r="C27" s="16"/>
      <c r="D27" s="16"/>
      <c r="H27" s="82">
        <v>0.5</v>
      </c>
      <c r="K27" s="81">
        <v>2.5000000000000001E-3</v>
      </c>
      <c r="L27" s="82">
        <v>367515.44</v>
      </c>
      <c r="N27" s="82">
        <v>0</v>
      </c>
      <c r="O27" s="82">
        <v>367.10054110900001</v>
      </c>
      <c r="Q27" s="81">
        <v>3.0999999999999999E-3</v>
      </c>
      <c r="R27" s="81">
        <v>4.0000000000000002E-4</v>
      </c>
    </row>
    <row r="28" spans="2:18">
      <c r="B28" t="s">
        <v>287</v>
      </c>
      <c r="C28" t="s">
        <v>288</v>
      </c>
      <c r="D28" t="s">
        <v>100</v>
      </c>
      <c r="E28" t="s">
        <v>254</v>
      </c>
      <c r="G28" t="s">
        <v>289</v>
      </c>
      <c r="H28" s="78">
        <v>0.02</v>
      </c>
      <c r="I28" t="s">
        <v>102</v>
      </c>
      <c r="J28" s="79">
        <v>0</v>
      </c>
      <c r="K28" s="79">
        <v>5.1999999999999998E-3</v>
      </c>
      <c r="L28" s="78">
        <v>33023.96</v>
      </c>
      <c r="M28" s="78">
        <v>99.99</v>
      </c>
      <c r="N28" s="78">
        <v>0</v>
      </c>
      <c r="O28" s="78">
        <v>33.020657604</v>
      </c>
      <c r="P28" s="79">
        <v>0</v>
      </c>
      <c r="Q28" s="79">
        <v>2.9999999999999997E-4</v>
      </c>
      <c r="R28" s="79">
        <v>0</v>
      </c>
    </row>
    <row r="29" spans="2:18">
      <c r="B29" t="s">
        <v>290</v>
      </c>
      <c r="C29" t="s">
        <v>291</v>
      </c>
      <c r="D29" t="s">
        <v>100</v>
      </c>
      <c r="E29" t="s">
        <v>254</v>
      </c>
      <c r="G29" t="s">
        <v>292</v>
      </c>
      <c r="H29" s="78">
        <v>0.54</v>
      </c>
      <c r="I29" t="s">
        <v>102</v>
      </c>
      <c r="J29" s="79">
        <v>0</v>
      </c>
      <c r="K29" s="79">
        <v>2.2000000000000001E-3</v>
      </c>
      <c r="L29" s="78">
        <v>92334.95</v>
      </c>
      <c r="M29" s="78">
        <v>99.88</v>
      </c>
      <c r="N29" s="78">
        <v>0</v>
      </c>
      <c r="O29" s="78">
        <v>92.224148060000005</v>
      </c>
      <c r="P29" s="79">
        <v>0</v>
      </c>
      <c r="Q29" s="79">
        <v>8.0000000000000004E-4</v>
      </c>
      <c r="R29" s="79">
        <v>1E-4</v>
      </c>
    </row>
    <row r="30" spans="2:18">
      <c r="B30" t="s">
        <v>293</v>
      </c>
      <c r="C30" t="s">
        <v>294</v>
      </c>
      <c r="D30" t="s">
        <v>100</v>
      </c>
      <c r="E30" t="s">
        <v>254</v>
      </c>
      <c r="G30" t="s">
        <v>295</v>
      </c>
      <c r="H30" s="78">
        <v>0.77</v>
      </c>
      <c r="I30" t="s">
        <v>102</v>
      </c>
      <c r="J30" s="79">
        <v>0</v>
      </c>
      <c r="K30" s="79">
        <v>2.5999999999999999E-3</v>
      </c>
      <c r="L30" s="78">
        <v>36385.589999999997</v>
      </c>
      <c r="M30" s="78">
        <v>99.8</v>
      </c>
      <c r="N30" s="78">
        <v>0</v>
      </c>
      <c r="O30" s="78">
        <v>36.312818819999997</v>
      </c>
      <c r="P30" s="79">
        <v>0</v>
      </c>
      <c r="Q30" s="79">
        <v>2.9999999999999997E-4</v>
      </c>
      <c r="R30" s="79">
        <v>0</v>
      </c>
    </row>
    <row r="31" spans="2:18">
      <c r="B31" t="s">
        <v>296</v>
      </c>
      <c r="C31" t="s">
        <v>297</v>
      </c>
      <c r="D31" t="s">
        <v>100</v>
      </c>
      <c r="E31" t="s">
        <v>254</v>
      </c>
      <c r="G31" t="s">
        <v>298</v>
      </c>
      <c r="H31" s="78">
        <v>0.59</v>
      </c>
      <c r="I31" t="s">
        <v>102</v>
      </c>
      <c r="J31" s="79">
        <v>0</v>
      </c>
      <c r="K31" s="79">
        <v>2.2000000000000001E-3</v>
      </c>
      <c r="L31" s="78">
        <v>57049.49</v>
      </c>
      <c r="M31" s="78">
        <v>99.87</v>
      </c>
      <c r="N31" s="78">
        <v>0</v>
      </c>
      <c r="O31" s="78">
        <v>56.975325663</v>
      </c>
      <c r="P31" s="79">
        <v>0</v>
      </c>
      <c r="Q31" s="79">
        <v>5.0000000000000001E-4</v>
      </c>
      <c r="R31" s="79">
        <v>1E-4</v>
      </c>
    </row>
    <row r="32" spans="2:18">
      <c r="B32" t="s">
        <v>299</v>
      </c>
      <c r="C32" t="s">
        <v>300</v>
      </c>
      <c r="D32" t="s">
        <v>100</v>
      </c>
      <c r="E32" t="s">
        <v>254</v>
      </c>
      <c r="G32" t="s">
        <v>295</v>
      </c>
      <c r="H32" s="78">
        <v>0.67</v>
      </c>
      <c r="I32" t="s">
        <v>102</v>
      </c>
      <c r="J32" s="79">
        <v>0</v>
      </c>
      <c r="K32" s="79">
        <v>2.2000000000000001E-3</v>
      </c>
      <c r="L32" s="78">
        <v>37664.43</v>
      </c>
      <c r="M32" s="78">
        <v>99.85</v>
      </c>
      <c r="N32" s="78">
        <v>0</v>
      </c>
      <c r="O32" s="78">
        <v>37.607933355</v>
      </c>
      <c r="P32" s="79">
        <v>0</v>
      </c>
      <c r="Q32" s="79">
        <v>2.9999999999999997E-4</v>
      </c>
      <c r="R32" s="79">
        <v>0</v>
      </c>
    </row>
    <row r="33" spans="2:18">
      <c r="B33" t="s">
        <v>301</v>
      </c>
      <c r="C33" t="s">
        <v>302</v>
      </c>
      <c r="D33" t="s">
        <v>100</v>
      </c>
      <c r="E33" t="s">
        <v>254</v>
      </c>
      <c r="G33" t="s">
        <v>303</v>
      </c>
      <c r="H33" s="78">
        <v>0.84</v>
      </c>
      <c r="I33" t="s">
        <v>102</v>
      </c>
      <c r="J33" s="79">
        <v>0</v>
      </c>
      <c r="K33" s="79">
        <v>2.0999999999999999E-3</v>
      </c>
      <c r="L33" s="78">
        <v>7111.93</v>
      </c>
      <c r="M33" s="78">
        <v>99.82</v>
      </c>
      <c r="N33" s="78">
        <v>0</v>
      </c>
      <c r="O33" s="78">
        <v>7.0991285260000003</v>
      </c>
      <c r="P33" s="79">
        <v>0</v>
      </c>
      <c r="Q33" s="79">
        <v>1E-4</v>
      </c>
      <c r="R33" s="79">
        <v>0</v>
      </c>
    </row>
    <row r="34" spans="2:18">
      <c r="B34" t="s">
        <v>304</v>
      </c>
      <c r="C34" t="s">
        <v>305</v>
      </c>
      <c r="D34" t="s">
        <v>100</v>
      </c>
      <c r="E34" t="s">
        <v>254</v>
      </c>
      <c r="G34" t="s">
        <v>306</v>
      </c>
      <c r="H34" s="78">
        <v>0.1</v>
      </c>
      <c r="I34" t="s">
        <v>102</v>
      </c>
      <c r="J34" s="79">
        <v>0</v>
      </c>
      <c r="K34" s="79">
        <v>2.0999999999999999E-3</v>
      </c>
      <c r="L34" s="78">
        <v>4178.67</v>
      </c>
      <c r="M34" s="78">
        <v>99.98</v>
      </c>
      <c r="N34" s="78">
        <v>0</v>
      </c>
      <c r="O34" s="78">
        <v>4.1778342659999996</v>
      </c>
      <c r="P34" s="79">
        <v>0</v>
      </c>
      <c r="Q34" s="79">
        <v>0</v>
      </c>
      <c r="R34" s="79">
        <v>0</v>
      </c>
    </row>
    <row r="35" spans="2:18">
      <c r="B35" t="s">
        <v>307</v>
      </c>
      <c r="C35" t="s">
        <v>308</v>
      </c>
      <c r="D35" t="s">
        <v>100</v>
      </c>
      <c r="E35" t="s">
        <v>254</v>
      </c>
      <c r="G35" t="s">
        <v>309</v>
      </c>
      <c r="H35" s="78">
        <v>0.17</v>
      </c>
      <c r="I35" t="s">
        <v>102</v>
      </c>
      <c r="J35" s="79">
        <v>0</v>
      </c>
      <c r="K35" s="79">
        <v>2.3E-3</v>
      </c>
      <c r="L35" s="78">
        <v>9894.36</v>
      </c>
      <c r="M35" s="78">
        <v>99.96</v>
      </c>
      <c r="N35" s="78">
        <v>0</v>
      </c>
      <c r="O35" s="78">
        <v>9.8904022559999998</v>
      </c>
      <c r="P35" s="79">
        <v>0</v>
      </c>
      <c r="Q35" s="79">
        <v>1E-4</v>
      </c>
      <c r="R35" s="79">
        <v>0</v>
      </c>
    </row>
    <row r="36" spans="2:18">
      <c r="B36" t="s">
        <v>310</v>
      </c>
      <c r="C36" t="s">
        <v>311</v>
      </c>
      <c r="D36" t="s">
        <v>100</v>
      </c>
      <c r="E36" t="s">
        <v>254</v>
      </c>
      <c r="G36" t="s">
        <v>312</v>
      </c>
      <c r="H36" s="78">
        <v>0.35</v>
      </c>
      <c r="I36" t="s">
        <v>102</v>
      </c>
      <c r="J36" s="79">
        <v>0</v>
      </c>
      <c r="K36" s="79">
        <v>2.3E-3</v>
      </c>
      <c r="L36" s="78">
        <v>11174.13</v>
      </c>
      <c r="M36" s="78">
        <v>99.92</v>
      </c>
      <c r="N36" s="78">
        <v>0</v>
      </c>
      <c r="O36" s="78">
        <v>11.165190696</v>
      </c>
      <c r="P36" s="79">
        <v>0</v>
      </c>
      <c r="Q36" s="79">
        <v>1E-4</v>
      </c>
      <c r="R36" s="79">
        <v>0</v>
      </c>
    </row>
    <row r="37" spans="2:18">
      <c r="B37" t="s">
        <v>313</v>
      </c>
      <c r="C37" t="s">
        <v>314</v>
      </c>
      <c r="D37" t="s">
        <v>100</v>
      </c>
      <c r="E37" t="s">
        <v>254</v>
      </c>
      <c r="G37" t="s">
        <v>315</v>
      </c>
      <c r="H37" s="78">
        <v>0.42</v>
      </c>
      <c r="I37" t="s">
        <v>102</v>
      </c>
      <c r="J37" s="79">
        <v>0</v>
      </c>
      <c r="K37" s="79">
        <v>2.0999999999999999E-3</v>
      </c>
      <c r="L37" s="78">
        <v>78697.929999999993</v>
      </c>
      <c r="M37" s="78">
        <v>99.91</v>
      </c>
      <c r="N37" s="78">
        <v>0</v>
      </c>
      <c r="O37" s="78">
        <v>78.627101862999993</v>
      </c>
      <c r="P37" s="79">
        <v>0</v>
      </c>
      <c r="Q37" s="79">
        <v>6.9999999999999999E-4</v>
      </c>
      <c r="R37" s="79">
        <v>1E-4</v>
      </c>
    </row>
    <row r="38" spans="2:18">
      <c r="B38" s="80" t="s">
        <v>316</v>
      </c>
      <c r="C38" s="16"/>
      <c r="D38" s="16"/>
      <c r="H38" s="82">
        <v>9.32</v>
      </c>
      <c r="K38" s="81">
        <v>1.17E-2</v>
      </c>
      <c r="L38" s="82">
        <v>55940957.009999998</v>
      </c>
      <c r="N38" s="82">
        <v>0</v>
      </c>
      <c r="O38" s="82">
        <v>67241.378345714998</v>
      </c>
      <c r="Q38" s="81">
        <v>0.56510000000000005</v>
      </c>
      <c r="R38" s="81">
        <v>7.1099999999999997E-2</v>
      </c>
    </row>
    <row r="39" spans="2:18">
      <c r="B39" t="s">
        <v>317</v>
      </c>
      <c r="C39" t="s">
        <v>318</v>
      </c>
      <c r="D39" t="s">
        <v>100</v>
      </c>
      <c r="E39" t="s">
        <v>254</v>
      </c>
      <c r="G39" t="s">
        <v>319</v>
      </c>
      <c r="H39" s="78">
        <v>7.79</v>
      </c>
      <c r="I39" t="s">
        <v>102</v>
      </c>
      <c r="J39" s="79">
        <v>2.2499999999999999E-2</v>
      </c>
      <c r="K39" s="79">
        <v>1.01E-2</v>
      </c>
      <c r="L39" s="78">
        <v>336611.6</v>
      </c>
      <c r="M39" s="78">
        <v>111.19</v>
      </c>
      <c r="N39" s="78">
        <v>0</v>
      </c>
      <c r="O39" s="78">
        <v>374.27843804000003</v>
      </c>
      <c r="P39" s="79">
        <v>0</v>
      </c>
      <c r="Q39" s="79">
        <v>3.0999999999999999E-3</v>
      </c>
      <c r="R39" s="79">
        <v>4.0000000000000002E-4</v>
      </c>
    </row>
    <row r="40" spans="2:18">
      <c r="B40" t="s">
        <v>320</v>
      </c>
      <c r="C40" t="s">
        <v>321</v>
      </c>
      <c r="D40" t="s">
        <v>100</v>
      </c>
      <c r="E40" t="s">
        <v>254</v>
      </c>
      <c r="G40" t="s">
        <v>322</v>
      </c>
      <c r="H40" s="78">
        <v>0.84</v>
      </c>
      <c r="I40" t="s">
        <v>102</v>
      </c>
      <c r="J40" s="79">
        <v>5.0000000000000001E-3</v>
      </c>
      <c r="K40" s="79">
        <v>2.3999999999999998E-3</v>
      </c>
      <c r="L40" s="78">
        <v>316912.3</v>
      </c>
      <c r="M40" s="78">
        <v>100.3</v>
      </c>
      <c r="N40" s="78">
        <v>0</v>
      </c>
      <c r="O40" s="78">
        <v>317.8630369</v>
      </c>
      <c r="P40" s="79">
        <v>0</v>
      </c>
      <c r="Q40" s="79">
        <v>2.7000000000000001E-3</v>
      </c>
      <c r="R40" s="79">
        <v>2.9999999999999997E-4</v>
      </c>
    </row>
    <row r="41" spans="2:18">
      <c r="B41" t="s">
        <v>323</v>
      </c>
      <c r="C41" t="s">
        <v>324</v>
      </c>
      <c r="D41" t="s">
        <v>100</v>
      </c>
      <c r="E41" t="s">
        <v>254</v>
      </c>
      <c r="G41" t="s">
        <v>325</v>
      </c>
      <c r="H41" s="78">
        <v>1.79</v>
      </c>
      <c r="I41" t="s">
        <v>102</v>
      </c>
      <c r="J41" s="79">
        <v>5.5E-2</v>
      </c>
      <c r="K41" s="79">
        <v>3.5999999999999999E-3</v>
      </c>
      <c r="L41" s="78">
        <v>2651021.5</v>
      </c>
      <c r="M41" s="78">
        <v>110.31</v>
      </c>
      <c r="N41" s="78">
        <v>0</v>
      </c>
      <c r="O41" s="78">
        <v>2924.3418166500001</v>
      </c>
      <c r="P41" s="79">
        <v>1E-4</v>
      </c>
      <c r="Q41" s="79">
        <v>2.46E-2</v>
      </c>
      <c r="R41" s="79">
        <v>3.0999999999999999E-3</v>
      </c>
    </row>
    <row r="42" spans="2:18">
      <c r="B42" t="s">
        <v>326</v>
      </c>
      <c r="C42" t="s">
        <v>327</v>
      </c>
      <c r="D42" t="s">
        <v>100</v>
      </c>
      <c r="E42" t="s">
        <v>254</v>
      </c>
      <c r="G42" t="s">
        <v>328</v>
      </c>
      <c r="H42" s="78">
        <v>6.62</v>
      </c>
      <c r="I42" t="s">
        <v>102</v>
      </c>
      <c r="J42" s="79">
        <v>0.02</v>
      </c>
      <c r="K42" s="79">
        <v>8.8999999999999999E-3</v>
      </c>
      <c r="L42" s="78">
        <v>3021237.72</v>
      </c>
      <c r="M42" s="78">
        <v>107.5</v>
      </c>
      <c r="N42" s="78">
        <v>0</v>
      </c>
      <c r="O42" s="78">
        <v>3247.8305489999998</v>
      </c>
      <c r="P42" s="79">
        <v>2.0000000000000001E-4</v>
      </c>
      <c r="Q42" s="79">
        <v>2.7300000000000001E-2</v>
      </c>
      <c r="R42" s="79">
        <v>3.3999999999999998E-3</v>
      </c>
    </row>
    <row r="43" spans="2:18">
      <c r="B43" t="s">
        <v>329</v>
      </c>
      <c r="C43" t="s">
        <v>330</v>
      </c>
      <c r="D43" t="s">
        <v>100</v>
      </c>
      <c r="E43" t="s">
        <v>254</v>
      </c>
      <c r="G43" t="s">
        <v>331</v>
      </c>
      <c r="H43" s="78">
        <v>18.809999999999999</v>
      </c>
      <c r="I43" t="s">
        <v>102</v>
      </c>
      <c r="J43" s="79">
        <v>3.7499999999999999E-2</v>
      </c>
      <c r="K43" s="79">
        <v>2.1299999999999999E-2</v>
      </c>
      <c r="L43" s="78">
        <v>11289043.02</v>
      </c>
      <c r="M43" s="78">
        <v>132.96</v>
      </c>
      <c r="N43" s="78">
        <v>0</v>
      </c>
      <c r="O43" s="78">
        <v>15009.911599392</v>
      </c>
      <c r="P43" s="79">
        <v>6.9999999999999999E-4</v>
      </c>
      <c r="Q43" s="79">
        <v>0.12609999999999999</v>
      </c>
      <c r="R43" s="79">
        <v>1.5900000000000001E-2</v>
      </c>
    </row>
    <row r="44" spans="2:18">
      <c r="B44" t="s">
        <v>332</v>
      </c>
      <c r="C44" t="s">
        <v>333</v>
      </c>
      <c r="D44" t="s">
        <v>100</v>
      </c>
      <c r="E44" t="s">
        <v>254</v>
      </c>
      <c r="G44" t="s">
        <v>334</v>
      </c>
      <c r="H44" s="78">
        <v>5.17</v>
      </c>
      <c r="I44" t="s">
        <v>102</v>
      </c>
      <c r="J44" s="79">
        <v>1.7500000000000002E-2</v>
      </c>
      <c r="K44" s="79">
        <v>7.4000000000000003E-3</v>
      </c>
      <c r="L44" s="78">
        <v>9646960.9000000004</v>
      </c>
      <c r="M44" s="78">
        <v>106.39</v>
      </c>
      <c r="N44" s="78">
        <v>0</v>
      </c>
      <c r="O44" s="78">
        <v>10263.40170151</v>
      </c>
      <c r="P44" s="79">
        <v>5.0000000000000001E-4</v>
      </c>
      <c r="Q44" s="79">
        <v>8.6300000000000002E-2</v>
      </c>
      <c r="R44" s="79">
        <v>1.09E-2</v>
      </c>
    </row>
    <row r="45" spans="2:18">
      <c r="B45" t="s">
        <v>335</v>
      </c>
      <c r="C45" t="s">
        <v>336</v>
      </c>
      <c r="D45" t="s">
        <v>100</v>
      </c>
      <c r="E45" t="s">
        <v>254</v>
      </c>
      <c r="G45" t="s">
        <v>281</v>
      </c>
      <c r="H45" s="78">
        <v>2.88</v>
      </c>
      <c r="I45" t="s">
        <v>102</v>
      </c>
      <c r="J45" s="79">
        <v>4.2500000000000003E-2</v>
      </c>
      <c r="K45" s="79">
        <v>4.8999999999999998E-3</v>
      </c>
      <c r="L45" s="78">
        <v>3676172.52</v>
      </c>
      <c r="M45" s="78">
        <v>111.16</v>
      </c>
      <c r="N45" s="78">
        <v>0</v>
      </c>
      <c r="O45" s="78">
        <v>4086.4333732320001</v>
      </c>
      <c r="P45" s="79">
        <v>2.0000000000000001E-4</v>
      </c>
      <c r="Q45" s="79">
        <v>3.4299999999999997E-2</v>
      </c>
      <c r="R45" s="79">
        <v>4.3E-3</v>
      </c>
    </row>
    <row r="46" spans="2:18">
      <c r="B46" t="s">
        <v>337</v>
      </c>
      <c r="C46" t="s">
        <v>338</v>
      </c>
      <c r="D46" t="s">
        <v>100</v>
      </c>
      <c r="E46" t="s">
        <v>254</v>
      </c>
      <c r="G46" t="s">
        <v>339</v>
      </c>
      <c r="H46" s="78">
        <v>1.07</v>
      </c>
      <c r="I46" t="s">
        <v>102</v>
      </c>
      <c r="J46" s="79">
        <v>0.01</v>
      </c>
      <c r="K46" s="79">
        <v>2.5000000000000001E-3</v>
      </c>
      <c r="L46" s="78">
        <v>70137.759999999995</v>
      </c>
      <c r="M46" s="78">
        <v>101.73</v>
      </c>
      <c r="N46" s="78">
        <v>0</v>
      </c>
      <c r="O46" s="78">
        <v>71.351143248</v>
      </c>
      <c r="P46" s="79">
        <v>0</v>
      </c>
      <c r="Q46" s="79">
        <v>5.9999999999999995E-4</v>
      </c>
      <c r="R46" s="79">
        <v>1E-4</v>
      </c>
    </row>
    <row r="47" spans="2:18">
      <c r="B47" t="s">
        <v>340</v>
      </c>
      <c r="C47" t="s">
        <v>341</v>
      </c>
      <c r="D47" t="s">
        <v>100</v>
      </c>
      <c r="E47" t="s">
        <v>254</v>
      </c>
      <c r="G47" t="s">
        <v>342</v>
      </c>
      <c r="H47" s="78">
        <v>5.64</v>
      </c>
      <c r="I47" t="s">
        <v>102</v>
      </c>
      <c r="J47" s="79">
        <v>6.25E-2</v>
      </c>
      <c r="K47" s="79">
        <v>8.3000000000000001E-3</v>
      </c>
      <c r="L47" s="78">
        <v>2661272.0699999998</v>
      </c>
      <c r="M47" s="78">
        <v>137.18</v>
      </c>
      <c r="N47" s="78">
        <v>0</v>
      </c>
      <c r="O47" s="78">
        <v>3650.7330256260002</v>
      </c>
      <c r="P47" s="79">
        <v>2.0000000000000001E-4</v>
      </c>
      <c r="Q47" s="79">
        <v>3.0700000000000002E-2</v>
      </c>
      <c r="R47" s="79">
        <v>3.8999999999999998E-3</v>
      </c>
    </row>
    <row r="48" spans="2:18">
      <c r="B48" t="s">
        <v>343</v>
      </c>
      <c r="C48" t="s">
        <v>344</v>
      </c>
      <c r="D48" t="s">
        <v>100</v>
      </c>
      <c r="E48" t="s">
        <v>254</v>
      </c>
      <c r="G48" t="s">
        <v>345</v>
      </c>
      <c r="H48" s="78">
        <v>3.8</v>
      </c>
      <c r="I48" t="s">
        <v>102</v>
      </c>
      <c r="J48" s="79">
        <v>3.7499999999999999E-2</v>
      </c>
      <c r="K48" s="79">
        <v>5.4999999999999997E-3</v>
      </c>
      <c r="L48" s="78">
        <v>3561646.04</v>
      </c>
      <c r="M48" s="78">
        <v>112.64</v>
      </c>
      <c r="N48" s="78">
        <v>0</v>
      </c>
      <c r="O48" s="78">
        <v>4011.8380994559998</v>
      </c>
      <c r="P48" s="79">
        <v>2.0000000000000001E-4</v>
      </c>
      <c r="Q48" s="79">
        <v>3.3700000000000001E-2</v>
      </c>
      <c r="R48" s="79">
        <v>4.1999999999999997E-3</v>
      </c>
    </row>
    <row r="49" spans="2:18">
      <c r="B49" t="s">
        <v>346</v>
      </c>
      <c r="C49" t="s">
        <v>347</v>
      </c>
      <c r="D49" t="s">
        <v>100</v>
      </c>
      <c r="E49" t="s">
        <v>254</v>
      </c>
      <c r="G49" t="s">
        <v>348</v>
      </c>
      <c r="H49" s="78">
        <v>15.12</v>
      </c>
      <c r="I49" t="s">
        <v>102</v>
      </c>
      <c r="J49" s="79">
        <v>5.5E-2</v>
      </c>
      <c r="K49" s="79">
        <v>1.89E-2</v>
      </c>
      <c r="L49" s="78">
        <v>6540735.5499999998</v>
      </c>
      <c r="M49" s="78">
        <v>165.1</v>
      </c>
      <c r="N49" s="78">
        <v>0</v>
      </c>
      <c r="O49" s="78">
        <v>10798.75439305</v>
      </c>
      <c r="P49" s="79">
        <v>4.0000000000000002E-4</v>
      </c>
      <c r="Q49" s="79">
        <v>9.0800000000000006E-2</v>
      </c>
      <c r="R49" s="79">
        <v>1.14E-2</v>
      </c>
    </row>
    <row r="50" spans="2:18">
      <c r="B50" t="s">
        <v>349</v>
      </c>
      <c r="C50" t="s">
        <v>350</v>
      </c>
      <c r="D50" t="s">
        <v>100</v>
      </c>
      <c r="E50" t="s">
        <v>254</v>
      </c>
      <c r="G50" t="s">
        <v>309</v>
      </c>
      <c r="H50" s="78">
        <v>2.31</v>
      </c>
      <c r="I50" t="s">
        <v>102</v>
      </c>
      <c r="J50" s="79">
        <v>7.4999999999999997E-3</v>
      </c>
      <c r="K50" s="79">
        <v>4.1000000000000003E-3</v>
      </c>
      <c r="L50" s="78">
        <v>1989927.76</v>
      </c>
      <c r="M50" s="78">
        <v>101.3</v>
      </c>
      <c r="N50" s="78">
        <v>0</v>
      </c>
      <c r="O50" s="78">
        <v>2015.79682088</v>
      </c>
      <c r="P50" s="79">
        <v>2.0000000000000001E-4</v>
      </c>
      <c r="Q50" s="79">
        <v>1.6899999999999998E-2</v>
      </c>
      <c r="R50" s="79">
        <v>2.0999999999999999E-3</v>
      </c>
    </row>
    <row r="51" spans="2:18">
      <c r="B51" t="s">
        <v>351</v>
      </c>
      <c r="C51" t="s">
        <v>352</v>
      </c>
      <c r="D51" t="s">
        <v>100</v>
      </c>
      <c r="E51" t="s">
        <v>254</v>
      </c>
      <c r="G51" t="s">
        <v>353</v>
      </c>
      <c r="H51" s="78">
        <v>9.57</v>
      </c>
      <c r="I51" t="s">
        <v>102</v>
      </c>
      <c r="J51" s="79">
        <v>0.01</v>
      </c>
      <c r="K51" s="79">
        <v>1.0699999999999999E-2</v>
      </c>
      <c r="L51" s="78">
        <v>1837112.41</v>
      </c>
      <c r="M51" s="78">
        <v>99.3</v>
      </c>
      <c r="N51" s="78">
        <v>0</v>
      </c>
      <c r="O51" s="78">
        <v>1824.2526231300001</v>
      </c>
      <c r="P51" s="79">
        <v>2.9999999999999997E-4</v>
      </c>
      <c r="Q51" s="79">
        <v>1.5299999999999999E-2</v>
      </c>
      <c r="R51" s="79">
        <v>1.9E-3</v>
      </c>
    </row>
    <row r="52" spans="2:18">
      <c r="B52" t="s">
        <v>354</v>
      </c>
      <c r="C52" t="s">
        <v>355</v>
      </c>
      <c r="D52" t="s">
        <v>100</v>
      </c>
      <c r="E52" t="s">
        <v>254</v>
      </c>
      <c r="G52" t="s">
        <v>356</v>
      </c>
      <c r="H52" s="78">
        <v>2.63</v>
      </c>
      <c r="I52" t="s">
        <v>102</v>
      </c>
      <c r="J52" s="79">
        <v>1.2500000000000001E-2</v>
      </c>
      <c r="K52" s="79">
        <v>4.4000000000000003E-3</v>
      </c>
      <c r="L52" s="78">
        <v>2456972.5099999998</v>
      </c>
      <c r="M52" s="78">
        <v>102.56</v>
      </c>
      <c r="N52" s="78">
        <v>0</v>
      </c>
      <c r="O52" s="78">
        <v>2519.8710062559999</v>
      </c>
      <c r="P52" s="79">
        <v>2.0000000000000001E-4</v>
      </c>
      <c r="Q52" s="79">
        <v>2.12E-2</v>
      </c>
      <c r="R52" s="79">
        <v>2.7000000000000001E-3</v>
      </c>
    </row>
    <row r="53" spans="2:18">
      <c r="B53" t="s">
        <v>357</v>
      </c>
      <c r="C53" t="s">
        <v>358</v>
      </c>
      <c r="D53" t="s">
        <v>100</v>
      </c>
      <c r="E53" t="s">
        <v>254</v>
      </c>
      <c r="G53" t="s">
        <v>359</v>
      </c>
      <c r="H53" s="78">
        <v>3.58</v>
      </c>
      <c r="I53" t="s">
        <v>102</v>
      </c>
      <c r="J53" s="79">
        <v>1.4999999999999999E-2</v>
      </c>
      <c r="K53" s="79">
        <v>5.1999999999999998E-3</v>
      </c>
      <c r="L53" s="78">
        <v>5885193.3499999996</v>
      </c>
      <c r="M53" s="78">
        <v>104.07</v>
      </c>
      <c r="N53" s="78">
        <v>0</v>
      </c>
      <c r="O53" s="78">
        <v>6124.7207193450004</v>
      </c>
      <c r="P53" s="79">
        <v>2.9999999999999997E-4</v>
      </c>
      <c r="Q53" s="79">
        <v>5.1499999999999997E-2</v>
      </c>
      <c r="R53" s="79">
        <v>6.4999999999999997E-3</v>
      </c>
    </row>
    <row r="54" spans="2:18">
      <c r="B54" s="80" t="s">
        <v>360</v>
      </c>
      <c r="C54" s="16"/>
      <c r="D54" s="16"/>
      <c r="H54" s="82">
        <v>0</v>
      </c>
      <c r="K54" s="81">
        <v>0</v>
      </c>
      <c r="L54" s="82">
        <v>0</v>
      </c>
      <c r="N54" s="82">
        <v>0</v>
      </c>
      <c r="O54" s="82">
        <v>0</v>
      </c>
      <c r="Q54" s="81">
        <v>0</v>
      </c>
      <c r="R54" s="81">
        <v>0</v>
      </c>
    </row>
    <row r="55" spans="2:18">
      <c r="B55" t="s">
        <v>217</v>
      </c>
      <c r="C55" t="s">
        <v>217</v>
      </c>
      <c r="D55" s="16"/>
      <c r="E55" t="s">
        <v>217</v>
      </c>
      <c r="H55" s="78">
        <v>0</v>
      </c>
      <c r="I55" t="s">
        <v>217</v>
      </c>
      <c r="J55" s="79">
        <v>0</v>
      </c>
      <c r="K55" s="79">
        <v>0</v>
      </c>
      <c r="L55" s="78">
        <v>0</v>
      </c>
      <c r="M55" s="78">
        <v>0</v>
      </c>
      <c r="O55" s="78">
        <v>0</v>
      </c>
      <c r="P55" s="79">
        <v>0</v>
      </c>
      <c r="Q55" s="79">
        <v>0</v>
      </c>
      <c r="R55" s="79">
        <v>0</v>
      </c>
    </row>
    <row r="56" spans="2:18">
      <c r="B56" s="80" t="s">
        <v>361</v>
      </c>
      <c r="C56" s="16"/>
      <c r="D56" s="16"/>
      <c r="H56" s="82">
        <v>0</v>
      </c>
      <c r="K56" s="81">
        <v>0</v>
      </c>
      <c r="L56" s="82">
        <v>0</v>
      </c>
      <c r="N56" s="82">
        <v>0</v>
      </c>
      <c r="O56" s="82">
        <v>0</v>
      </c>
      <c r="Q56" s="81">
        <v>0</v>
      </c>
      <c r="R56" s="81">
        <v>0</v>
      </c>
    </row>
    <row r="57" spans="2:18">
      <c r="B57" t="s">
        <v>217</v>
      </c>
      <c r="C57" t="s">
        <v>217</v>
      </c>
      <c r="D57" s="16"/>
      <c r="E57" t="s">
        <v>217</v>
      </c>
      <c r="H57" s="78">
        <v>0</v>
      </c>
      <c r="I57" t="s">
        <v>217</v>
      </c>
      <c r="J57" s="79">
        <v>0</v>
      </c>
      <c r="K57" s="79">
        <v>0</v>
      </c>
      <c r="L57" s="78">
        <v>0</v>
      </c>
      <c r="M57" s="78">
        <v>0</v>
      </c>
      <c r="O57" s="78">
        <v>0</v>
      </c>
      <c r="P57" s="79">
        <v>0</v>
      </c>
      <c r="Q57" s="79">
        <v>0</v>
      </c>
      <c r="R57" s="79">
        <v>0</v>
      </c>
    </row>
    <row r="58" spans="2:18">
      <c r="B58" s="80" t="s">
        <v>247</v>
      </c>
      <c r="C58" s="16"/>
      <c r="D58" s="16"/>
      <c r="H58" s="82">
        <v>18.75</v>
      </c>
      <c r="K58" s="81">
        <v>3.49E-2</v>
      </c>
      <c r="L58" s="82">
        <v>460437.69</v>
      </c>
      <c r="N58" s="82">
        <v>0</v>
      </c>
      <c r="O58" s="82">
        <v>1610.5803915869801</v>
      </c>
      <c r="Q58" s="81">
        <v>1.35E-2</v>
      </c>
      <c r="R58" s="81">
        <v>1.6999999999999999E-3</v>
      </c>
    </row>
    <row r="59" spans="2:18">
      <c r="B59" s="80" t="s">
        <v>362</v>
      </c>
      <c r="C59" s="16"/>
      <c r="D59" s="16"/>
      <c r="H59" s="82">
        <v>18.75</v>
      </c>
      <c r="K59" s="81">
        <v>3.49E-2</v>
      </c>
      <c r="L59" s="82">
        <v>460437.69</v>
      </c>
      <c r="N59" s="82">
        <v>0</v>
      </c>
      <c r="O59" s="82">
        <v>1610.5803915869801</v>
      </c>
      <c r="Q59" s="81">
        <v>1.35E-2</v>
      </c>
      <c r="R59" s="81">
        <v>1.6999999999999999E-3</v>
      </c>
    </row>
    <row r="60" spans="2:18">
      <c r="B60" t="s">
        <v>363</v>
      </c>
      <c r="C60" t="s">
        <v>364</v>
      </c>
      <c r="D60" t="s">
        <v>123</v>
      </c>
      <c r="E60" t="s">
        <v>365</v>
      </c>
      <c r="F60" t="s">
        <v>223</v>
      </c>
      <c r="G60" t="s">
        <v>295</v>
      </c>
      <c r="H60" s="78">
        <v>18.75</v>
      </c>
      <c r="I60" t="s">
        <v>106</v>
      </c>
      <c r="J60" s="79">
        <v>3.3799999999999997E-2</v>
      </c>
      <c r="K60" s="79">
        <v>3.49E-2</v>
      </c>
      <c r="L60" s="78">
        <v>460437.69</v>
      </c>
      <c r="M60" s="78">
        <v>98.118749990905698</v>
      </c>
      <c r="N60" s="78">
        <v>0</v>
      </c>
      <c r="O60" s="78">
        <v>1610.5803915869801</v>
      </c>
      <c r="P60" s="79">
        <v>2.0000000000000001E-4</v>
      </c>
      <c r="Q60" s="79">
        <v>1.35E-2</v>
      </c>
      <c r="R60" s="79">
        <v>1.6999999999999999E-3</v>
      </c>
    </row>
    <row r="61" spans="2:18">
      <c r="B61" s="80" t="s">
        <v>366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217</v>
      </c>
      <c r="C62" t="s">
        <v>217</v>
      </c>
      <c r="D62" s="16"/>
      <c r="E62" t="s">
        <v>217</v>
      </c>
      <c r="H62" s="78">
        <v>0</v>
      </c>
      <c r="I62" t="s">
        <v>217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t="s">
        <v>367</v>
      </c>
      <c r="C63" s="16"/>
      <c r="D63" s="16"/>
    </row>
    <row r="64" spans="2:18">
      <c r="B64" t="s">
        <v>368</v>
      </c>
      <c r="C64" s="16"/>
      <c r="D64" s="16"/>
    </row>
    <row r="65" spans="2:4">
      <c r="B65" t="s">
        <v>369</v>
      </c>
      <c r="C65" s="16"/>
      <c r="D65" s="16"/>
    </row>
    <row r="66" spans="2:4">
      <c r="B66" t="s">
        <v>370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>
        <v>43921</v>
      </c>
    </row>
    <row r="2" spans="2:23">
      <c r="B2" s="2" t="s">
        <v>1</v>
      </c>
      <c r="C2" s="12" t="s">
        <v>3327</v>
      </c>
    </row>
    <row r="3" spans="2:23">
      <c r="B3" s="2" t="s">
        <v>2</v>
      </c>
      <c r="C3" s="26" t="s">
        <v>3328</v>
      </c>
    </row>
    <row r="4" spans="2:23">
      <c r="B4" s="2" t="s">
        <v>3</v>
      </c>
      <c r="C4" s="8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30" t="s">
        <v>179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2"/>
    </row>
    <row r="8" spans="2:23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2230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2231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372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1097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249</v>
      </c>
      <c r="D26" s="16"/>
    </row>
    <row r="27" spans="2:23">
      <c r="B27" t="s">
        <v>367</v>
      </c>
      <c r="D27" s="16"/>
    </row>
    <row r="28" spans="2:23">
      <c r="B28" t="s">
        <v>368</v>
      </c>
      <c r="D28" s="16"/>
    </row>
    <row r="29" spans="2:23">
      <c r="B29" t="s">
        <v>369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>
        <v>43921</v>
      </c>
      <c r="E1" s="16"/>
      <c r="F1" s="16"/>
      <c r="G1" s="16"/>
    </row>
    <row r="2" spans="2:68">
      <c r="B2" s="2" t="s">
        <v>1</v>
      </c>
      <c r="C2" s="12" t="s">
        <v>3327</v>
      </c>
      <c r="E2" s="16"/>
      <c r="F2" s="16"/>
      <c r="G2" s="16"/>
    </row>
    <row r="3" spans="2:68">
      <c r="B3" s="2" t="s">
        <v>2</v>
      </c>
      <c r="C3" s="26" t="s">
        <v>3328</v>
      </c>
      <c r="E3" s="16"/>
      <c r="F3" s="16"/>
      <c r="G3" s="16"/>
    </row>
    <row r="4" spans="2:68">
      <c r="B4" s="2" t="s">
        <v>3</v>
      </c>
      <c r="C4" s="84" t="s">
        <v>197</v>
      </c>
      <c r="E4" s="16"/>
      <c r="F4" s="16"/>
      <c r="G4" s="16"/>
    </row>
    <row r="5" spans="2:68">
      <c r="B5" s="75" t="s">
        <v>198</v>
      </c>
      <c r="C5" t="s">
        <v>199</v>
      </c>
    </row>
    <row r="6" spans="2:68" ht="26.25" customHeight="1">
      <c r="B6" s="125" t="s">
        <v>68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9"/>
      <c r="BP6" s="19"/>
    </row>
    <row r="7" spans="2:68" ht="26.25" customHeight="1">
      <c r="B7" s="125" t="s">
        <v>82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9"/>
      <c r="BK7" s="19"/>
      <c r="BP7" s="19"/>
    </row>
    <row r="8" spans="2:68" s="19" customFormat="1" ht="78.75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371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285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372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373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374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249</v>
      </c>
      <c r="C24" s="16"/>
      <c r="D24" s="16"/>
      <c r="E24" s="16"/>
      <c r="F24" s="16"/>
      <c r="G24" s="16"/>
    </row>
    <row r="25" spans="2:21">
      <c r="B25" t="s">
        <v>367</v>
      </c>
      <c r="C25" s="16"/>
      <c r="D25" s="16"/>
      <c r="E25" s="16"/>
      <c r="F25" s="16"/>
      <c r="G25" s="16"/>
    </row>
    <row r="26" spans="2:21">
      <c r="B26" t="s">
        <v>368</v>
      </c>
      <c r="C26" s="16"/>
      <c r="D26" s="16"/>
      <c r="E26" s="16"/>
      <c r="F26" s="16"/>
      <c r="G26" s="16"/>
    </row>
    <row r="27" spans="2:21">
      <c r="B27" t="s">
        <v>369</v>
      </c>
      <c r="C27" s="16"/>
      <c r="D27" s="16"/>
      <c r="E27" s="16"/>
      <c r="F27" s="16"/>
      <c r="G27" s="16"/>
    </row>
    <row r="28" spans="2:21">
      <c r="B28" t="s">
        <v>370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>
        <v>43921</v>
      </c>
      <c r="E1" s="16"/>
      <c r="F1" s="16"/>
    </row>
    <row r="2" spans="2:66">
      <c r="B2" s="2" t="s">
        <v>1</v>
      </c>
      <c r="C2" s="12" t="s">
        <v>3327</v>
      </c>
      <c r="E2" s="16"/>
      <c r="F2" s="16"/>
    </row>
    <row r="3" spans="2:66">
      <c r="B3" s="2" t="s">
        <v>2</v>
      </c>
      <c r="C3" s="26" t="s">
        <v>3328</v>
      </c>
      <c r="E3" s="16"/>
      <c r="F3" s="16"/>
    </row>
    <row r="4" spans="2:66">
      <c r="B4" s="2" t="s">
        <v>3</v>
      </c>
      <c r="C4" s="84" t="s">
        <v>197</v>
      </c>
      <c r="E4" s="16"/>
      <c r="F4" s="16"/>
    </row>
    <row r="5" spans="2:66">
      <c r="B5" s="75" t="s">
        <v>198</v>
      </c>
      <c r="C5" t="s">
        <v>199</v>
      </c>
    </row>
    <row r="6" spans="2:66" ht="26.25" customHeight="1">
      <c r="B6" s="130" t="s">
        <v>68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2"/>
    </row>
    <row r="7" spans="2:66" ht="26.25" customHeight="1">
      <c r="B7" s="130" t="s">
        <v>89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2"/>
      <c r="BN7" s="19"/>
    </row>
    <row r="8" spans="2:66" s="19" customFormat="1" ht="78.75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5.07</v>
      </c>
      <c r="L11" s="7"/>
      <c r="M11" s="7"/>
      <c r="N11" s="77">
        <v>3.5799999999999998E-2</v>
      </c>
      <c r="O11" s="76">
        <v>152242371.47999999</v>
      </c>
      <c r="P11" s="33"/>
      <c r="Q11" s="76">
        <v>372.49475000000001</v>
      </c>
      <c r="R11" s="76">
        <v>198234.21631637932</v>
      </c>
      <c r="S11" s="7"/>
      <c r="T11" s="77">
        <v>1</v>
      </c>
      <c r="U11" s="77">
        <v>0.20960000000000001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4.29</v>
      </c>
      <c r="N12" s="81">
        <v>3.1199999999999999E-2</v>
      </c>
      <c r="O12" s="82">
        <v>141674622.47</v>
      </c>
      <c r="Q12" s="82">
        <v>372.49475000000001</v>
      </c>
      <c r="R12" s="82">
        <v>161242.13264334569</v>
      </c>
      <c r="T12" s="81">
        <v>0.81340000000000001</v>
      </c>
      <c r="U12" s="81">
        <v>0.17050000000000001</v>
      </c>
    </row>
    <row r="13" spans="2:66">
      <c r="B13" s="80" t="s">
        <v>371</v>
      </c>
      <c r="C13" s="16"/>
      <c r="D13" s="16"/>
      <c r="E13" s="16"/>
      <c r="F13" s="16"/>
      <c r="K13" s="82">
        <v>4.25</v>
      </c>
      <c r="N13" s="81">
        <v>2.6499999999999999E-2</v>
      </c>
      <c r="O13" s="82">
        <v>104900301.45999999</v>
      </c>
      <c r="Q13" s="82">
        <v>348.05506000000003</v>
      </c>
      <c r="R13" s="82">
        <v>124664.65872011268</v>
      </c>
      <c r="T13" s="81">
        <v>0.62890000000000001</v>
      </c>
      <c r="U13" s="81">
        <v>0.1318</v>
      </c>
    </row>
    <row r="14" spans="2:66">
      <c r="B14" t="s">
        <v>375</v>
      </c>
      <c r="C14" t="s">
        <v>376</v>
      </c>
      <c r="D14" t="s">
        <v>100</v>
      </c>
      <c r="E14" t="s">
        <v>123</v>
      </c>
      <c r="F14" t="s">
        <v>377</v>
      </c>
      <c r="G14" t="s">
        <v>378</v>
      </c>
      <c r="H14" t="s">
        <v>210</v>
      </c>
      <c r="I14" t="s">
        <v>211</v>
      </c>
      <c r="J14" t="s">
        <v>315</v>
      </c>
      <c r="K14" s="78">
        <v>5.43</v>
      </c>
      <c r="L14" t="s">
        <v>102</v>
      </c>
      <c r="M14" s="79">
        <v>1E-3</v>
      </c>
      <c r="N14" s="79">
        <v>7.4999999999999997E-3</v>
      </c>
      <c r="O14" s="78">
        <v>1317100.3799999999</v>
      </c>
      <c r="P14" s="78">
        <v>96.1</v>
      </c>
      <c r="Q14" s="78">
        <v>0</v>
      </c>
      <c r="R14" s="78">
        <v>1265.7334651799999</v>
      </c>
      <c r="S14" s="79">
        <v>8.9999999999999998E-4</v>
      </c>
      <c r="T14" s="79">
        <v>6.4000000000000003E-3</v>
      </c>
      <c r="U14" s="79">
        <v>1.2999999999999999E-3</v>
      </c>
    </row>
    <row r="15" spans="2:66">
      <c r="B15" t="s">
        <v>379</v>
      </c>
      <c r="C15" t="s">
        <v>380</v>
      </c>
      <c r="D15" t="s">
        <v>100</v>
      </c>
      <c r="E15" t="s">
        <v>123</v>
      </c>
      <c r="F15" t="s">
        <v>377</v>
      </c>
      <c r="G15" t="s">
        <v>378</v>
      </c>
      <c r="H15" t="s">
        <v>210</v>
      </c>
      <c r="I15" t="s">
        <v>211</v>
      </c>
      <c r="J15" t="s">
        <v>381</v>
      </c>
      <c r="K15" s="78">
        <v>0.99</v>
      </c>
      <c r="L15" t="s">
        <v>102</v>
      </c>
      <c r="M15" s="79">
        <v>8.0000000000000002E-3</v>
      </c>
      <c r="N15" s="79">
        <v>1.6E-2</v>
      </c>
      <c r="O15" s="78">
        <v>343039.51</v>
      </c>
      <c r="P15" s="78">
        <v>100.92</v>
      </c>
      <c r="Q15" s="78">
        <v>0</v>
      </c>
      <c r="R15" s="78">
        <v>346.19547349200002</v>
      </c>
      <c r="S15" s="79">
        <v>1.6000000000000001E-3</v>
      </c>
      <c r="T15" s="79">
        <v>1.6999999999999999E-3</v>
      </c>
      <c r="U15" s="79">
        <v>4.0000000000000002E-4</v>
      </c>
    </row>
    <row r="16" spans="2:66">
      <c r="B16" t="s">
        <v>382</v>
      </c>
      <c r="C16" t="s">
        <v>383</v>
      </c>
      <c r="D16" t="s">
        <v>100</v>
      </c>
      <c r="E16" t="s">
        <v>123</v>
      </c>
      <c r="F16" t="s">
        <v>384</v>
      </c>
      <c r="G16" t="s">
        <v>378</v>
      </c>
      <c r="H16" t="s">
        <v>210</v>
      </c>
      <c r="I16" t="s">
        <v>211</v>
      </c>
      <c r="J16" t="s">
        <v>261</v>
      </c>
      <c r="K16" s="78">
        <v>5.12</v>
      </c>
      <c r="L16" t="s">
        <v>102</v>
      </c>
      <c r="M16" s="79">
        <v>8.3000000000000001E-3</v>
      </c>
      <c r="N16" s="79">
        <v>8.3000000000000001E-3</v>
      </c>
      <c r="O16" s="78">
        <v>1286198.31</v>
      </c>
      <c r="P16" s="78">
        <v>100.72</v>
      </c>
      <c r="Q16" s="78">
        <v>0</v>
      </c>
      <c r="R16" s="78">
        <v>1295.4589378319999</v>
      </c>
      <c r="S16" s="79">
        <v>1E-3</v>
      </c>
      <c r="T16" s="79">
        <v>6.4999999999999997E-3</v>
      </c>
      <c r="U16" s="79">
        <v>1.4E-3</v>
      </c>
    </row>
    <row r="17" spans="2:21">
      <c r="B17" t="s">
        <v>385</v>
      </c>
      <c r="C17" t="s">
        <v>386</v>
      </c>
      <c r="D17" t="s">
        <v>100</v>
      </c>
      <c r="E17" t="s">
        <v>123</v>
      </c>
      <c r="F17" t="s">
        <v>384</v>
      </c>
      <c r="G17" t="s">
        <v>378</v>
      </c>
      <c r="H17" t="s">
        <v>210</v>
      </c>
      <c r="I17" t="s">
        <v>211</v>
      </c>
      <c r="J17" t="s">
        <v>387</v>
      </c>
      <c r="K17" s="78">
        <v>0.25</v>
      </c>
      <c r="L17" t="s">
        <v>102</v>
      </c>
      <c r="M17" s="79">
        <v>5.8999999999999999E-3</v>
      </c>
      <c r="N17" s="79">
        <v>4.2799999999999998E-2</v>
      </c>
      <c r="O17" s="78">
        <v>1444884.16</v>
      </c>
      <c r="P17" s="78">
        <v>99.55</v>
      </c>
      <c r="Q17" s="78">
        <v>0</v>
      </c>
      <c r="R17" s="78">
        <v>1438.3821812799999</v>
      </c>
      <c r="S17" s="79">
        <v>2.9999999999999997E-4</v>
      </c>
      <c r="T17" s="79">
        <v>7.3000000000000001E-3</v>
      </c>
      <c r="U17" s="79">
        <v>1.5E-3</v>
      </c>
    </row>
    <row r="18" spans="2:21">
      <c r="B18" t="s">
        <v>388</v>
      </c>
      <c r="C18" t="s">
        <v>389</v>
      </c>
      <c r="D18" t="s">
        <v>100</v>
      </c>
      <c r="E18" t="s">
        <v>123</v>
      </c>
      <c r="F18" t="s">
        <v>390</v>
      </c>
      <c r="G18" t="s">
        <v>378</v>
      </c>
      <c r="H18" t="s">
        <v>210</v>
      </c>
      <c r="I18" t="s">
        <v>211</v>
      </c>
      <c r="J18" t="s">
        <v>258</v>
      </c>
      <c r="K18" s="78">
        <v>0.69</v>
      </c>
      <c r="L18" t="s">
        <v>102</v>
      </c>
      <c r="M18" s="79">
        <v>4.65E-2</v>
      </c>
      <c r="N18" s="79">
        <v>1.44E-2</v>
      </c>
      <c r="O18" s="78">
        <v>92545.97</v>
      </c>
      <c r="P18" s="78">
        <v>124.83</v>
      </c>
      <c r="Q18" s="78">
        <v>0</v>
      </c>
      <c r="R18" s="78">
        <v>115.52513435100001</v>
      </c>
      <c r="S18" s="79">
        <v>5.0000000000000001E-4</v>
      </c>
      <c r="T18" s="79">
        <v>5.9999999999999995E-4</v>
      </c>
      <c r="U18" s="79">
        <v>1E-4</v>
      </c>
    </row>
    <row r="19" spans="2:21">
      <c r="B19" t="s">
        <v>391</v>
      </c>
      <c r="C19" t="s">
        <v>392</v>
      </c>
      <c r="D19" t="s">
        <v>100</v>
      </c>
      <c r="E19" t="s">
        <v>123</v>
      </c>
      <c r="F19" t="s">
        <v>390</v>
      </c>
      <c r="G19" t="s">
        <v>378</v>
      </c>
      <c r="H19" t="s">
        <v>210</v>
      </c>
      <c r="I19" t="s">
        <v>211</v>
      </c>
      <c r="J19" t="s">
        <v>393</v>
      </c>
      <c r="K19" s="78">
        <v>5.15</v>
      </c>
      <c r="L19" t="s">
        <v>102</v>
      </c>
      <c r="M19" s="79">
        <v>1.4999999999999999E-2</v>
      </c>
      <c r="N19" s="79">
        <v>9.4999999999999998E-3</v>
      </c>
      <c r="O19" s="78">
        <v>782272.02</v>
      </c>
      <c r="P19" s="78">
        <v>103.19</v>
      </c>
      <c r="Q19" s="78">
        <v>0</v>
      </c>
      <c r="R19" s="78">
        <v>807.22649743800002</v>
      </c>
      <c r="S19" s="79">
        <v>1.6999999999999999E-3</v>
      </c>
      <c r="T19" s="79">
        <v>4.1000000000000003E-3</v>
      </c>
      <c r="U19" s="79">
        <v>8.9999999999999998E-4</v>
      </c>
    </row>
    <row r="20" spans="2:21">
      <c r="B20" t="s">
        <v>394</v>
      </c>
      <c r="C20" t="s">
        <v>395</v>
      </c>
      <c r="D20" t="s">
        <v>100</v>
      </c>
      <c r="E20" t="s">
        <v>123</v>
      </c>
      <c r="F20" t="s">
        <v>390</v>
      </c>
      <c r="G20" t="s">
        <v>378</v>
      </c>
      <c r="H20" t="s">
        <v>210</v>
      </c>
      <c r="I20" t="s">
        <v>211</v>
      </c>
      <c r="J20" t="s">
        <v>258</v>
      </c>
      <c r="K20" s="78">
        <v>1.77</v>
      </c>
      <c r="L20" t="s">
        <v>102</v>
      </c>
      <c r="M20" s="79">
        <v>3.5499999999999997E-2</v>
      </c>
      <c r="N20" s="79">
        <v>1.7399999999999999E-2</v>
      </c>
      <c r="O20" s="78">
        <v>286726.68</v>
      </c>
      <c r="P20" s="78">
        <v>114.04</v>
      </c>
      <c r="Q20" s="78">
        <v>0</v>
      </c>
      <c r="R20" s="78">
        <v>326.98310587200001</v>
      </c>
      <c r="S20" s="79">
        <v>1E-3</v>
      </c>
      <c r="T20" s="79">
        <v>1.6000000000000001E-3</v>
      </c>
      <c r="U20" s="79">
        <v>2.9999999999999997E-4</v>
      </c>
    </row>
    <row r="21" spans="2:21">
      <c r="B21" t="s">
        <v>396</v>
      </c>
      <c r="C21" t="s">
        <v>397</v>
      </c>
      <c r="D21" t="s">
        <v>100</v>
      </c>
      <c r="E21" t="s">
        <v>123</v>
      </c>
      <c r="F21" t="s">
        <v>398</v>
      </c>
      <c r="G21" t="s">
        <v>378</v>
      </c>
      <c r="H21" t="s">
        <v>399</v>
      </c>
      <c r="I21" t="s">
        <v>150</v>
      </c>
      <c r="J21" t="s">
        <v>359</v>
      </c>
      <c r="K21" s="78">
        <v>7.17</v>
      </c>
      <c r="L21" t="s">
        <v>102</v>
      </c>
      <c r="M21" s="79">
        <v>1.2200000000000001E-2</v>
      </c>
      <c r="N21" s="79">
        <v>1.0999999999999999E-2</v>
      </c>
      <c r="O21" s="78">
        <v>84120.63</v>
      </c>
      <c r="P21" s="78">
        <v>102.59</v>
      </c>
      <c r="Q21" s="78">
        <v>0</v>
      </c>
      <c r="R21" s="78">
        <v>86.299354316999995</v>
      </c>
      <c r="S21" s="79">
        <v>1E-4</v>
      </c>
      <c r="T21" s="79">
        <v>4.0000000000000002E-4</v>
      </c>
      <c r="U21" s="79">
        <v>1E-4</v>
      </c>
    </row>
    <row r="22" spans="2:21">
      <c r="B22" t="s">
        <v>400</v>
      </c>
      <c r="C22" t="s">
        <v>401</v>
      </c>
      <c r="D22" t="s">
        <v>100</v>
      </c>
      <c r="E22" t="s">
        <v>123</v>
      </c>
      <c r="F22" t="s">
        <v>398</v>
      </c>
      <c r="G22" t="s">
        <v>378</v>
      </c>
      <c r="H22" t="s">
        <v>210</v>
      </c>
      <c r="I22" t="s">
        <v>211</v>
      </c>
      <c r="J22" t="s">
        <v>402</v>
      </c>
      <c r="K22" s="78">
        <v>2.46</v>
      </c>
      <c r="L22" t="s">
        <v>102</v>
      </c>
      <c r="M22" s="79">
        <v>9.9000000000000008E-3</v>
      </c>
      <c r="N22" s="79">
        <v>1.29E-2</v>
      </c>
      <c r="O22" s="78">
        <v>2238871.64</v>
      </c>
      <c r="P22" s="78">
        <v>100.78</v>
      </c>
      <c r="Q22" s="78">
        <v>0</v>
      </c>
      <c r="R22" s="78">
        <v>2256.334838792</v>
      </c>
      <c r="S22" s="79">
        <v>6.9999999999999999E-4</v>
      </c>
      <c r="T22" s="79">
        <v>1.14E-2</v>
      </c>
      <c r="U22" s="79">
        <v>2.3999999999999998E-3</v>
      </c>
    </row>
    <row r="23" spans="2:21">
      <c r="B23" t="s">
        <v>403</v>
      </c>
      <c r="C23" t="s">
        <v>404</v>
      </c>
      <c r="D23" t="s">
        <v>100</v>
      </c>
      <c r="E23" t="s">
        <v>123</v>
      </c>
      <c r="F23" t="s">
        <v>398</v>
      </c>
      <c r="G23" t="s">
        <v>378</v>
      </c>
      <c r="H23" t="s">
        <v>210</v>
      </c>
      <c r="I23" t="s">
        <v>211</v>
      </c>
      <c r="J23" t="s">
        <v>405</v>
      </c>
      <c r="K23" s="78">
        <v>0.94</v>
      </c>
      <c r="L23" t="s">
        <v>102</v>
      </c>
      <c r="M23" s="79">
        <v>4.1000000000000003E-3</v>
      </c>
      <c r="N23" s="79">
        <v>1.38E-2</v>
      </c>
      <c r="O23" s="78">
        <v>236848.94</v>
      </c>
      <c r="P23" s="78">
        <v>99.12</v>
      </c>
      <c r="Q23" s="78">
        <v>0</v>
      </c>
      <c r="R23" s="78">
        <v>234.764669328</v>
      </c>
      <c r="S23" s="79">
        <v>2.9999999999999997E-4</v>
      </c>
      <c r="T23" s="79">
        <v>1.1999999999999999E-3</v>
      </c>
      <c r="U23" s="79">
        <v>2.0000000000000001E-4</v>
      </c>
    </row>
    <row r="24" spans="2:21">
      <c r="B24" t="s">
        <v>406</v>
      </c>
      <c r="C24" t="s">
        <v>407</v>
      </c>
      <c r="D24" t="s">
        <v>100</v>
      </c>
      <c r="E24" t="s">
        <v>123</v>
      </c>
      <c r="F24" t="s">
        <v>398</v>
      </c>
      <c r="G24" t="s">
        <v>378</v>
      </c>
      <c r="H24" t="s">
        <v>399</v>
      </c>
      <c r="I24" t="s">
        <v>150</v>
      </c>
      <c r="J24" t="s">
        <v>408</v>
      </c>
      <c r="K24" s="78">
        <v>4.41</v>
      </c>
      <c r="L24" t="s">
        <v>102</v>
      </c>
      <c r="M24" s="79">
        <v>8.6E-3</v>
      </c>
      <c r="N24" s="79">
        <v>1.1599999999999999E-2</v>
      </c>
      <c r="O24" s="78">
        <v>2184498.16</v>
      </c>
      <c r="P24" s="78">
        <v>100.2</v>
      </c>
      <c r="Q24" s="78">
        <v>0</v>
      </c>
      <c r="R24" s="78">
        <v>2188.86715632</v>
      </c>
      <c r="S24" s="79">
        <v>8.9999999999999998E-4</v>
      </c>
      <c r="T24" s="79">
        <v>1.0999999999999999E-2</v>
      </c>
      <c r="U24" s="79">
        <v>2.3E-3</v>
      </c>
    </row>
    <row r="25" spans="2:21">
      <c r="B25" t="s">
        <v>409</v>
      </c>
      <c r="C25" t="s">
        <v>410</v>
      </c>
      <c r="D25" t="s">
        <v>100</v>
      </c>
      <c r="E25" t="s">
        <v>123</v>
      </c>
      <c r="F25" t="s">
        <v>398</v>
      </c>
      <c r="G25" t="s">
        <v>378</v>
      </c>
      <c r="H25" t="s">
        <v>210</v>
      </c>
      <c r="I25" t="s">
        <v>211</v>
      </c>
      <c r="J25" t="s">
        <v>411</v>
      </c>
      <c r="K25" s="78">
        <v>1.3</v>
      </c>
      <c r="L25" t="s">
        <v>102</v>
      </c>
      <c r="M25" s="79">
        <v>0.04</v>
      </c>
      <c r="N25" s="79">
        <v>2.1499999999999998E-2</v>
      </c>
      <c r="O25" s="78">
        <v>1654792.5</v>
      </c>
      <c r="P25" s="78">
        <v>106.76</v>
      </c>
      <c r="Q25" s="78">
        <v>0</v>
      </c>
      <c r="R25" s="78">
        <v>1766.656473</v>
      </c>
      <c r="S25" s="79">
        <v>8.0000000000000004E-4</v>
      </c>
      <c r="T25" s="79">
        <v>8.8999999999999999E-3</v>
      </c>
      <c r="U25" s="79">
        <v>1.9E-3</v>
      </c>
    </row>
    <row r="26" spans="2:21">
      <c r="B26" t="s">
        <v>412</v>
      </c>
      <c r="C26" t="s">
        <v>413</v>
      </c>
      <c r="D26" t="s">
        <v>100</v>
      </c>
      <c r="E26" t="s">
        <v>123</v>
      </c>
      <c r="F26" t="s">
        <v>398</v>
      </c>
      <c r="G26" t="s">
        <v>378</v>
      </c>
      <c r="H26" t="s">
        <v>210</v>
      </c>
      <c r="I26" t="s">
        <v>211</v>
      </c>
      <c r="J26" t="s">
        <v>309</v>
      </c>
      <c r="K26" s="78">
        <v>6.15</v>
      </c>
      <c r="L26" t="s">
        <v>102</v>
      </c>
      <c r="M26" s="79">
        <v>3.8E-3</v>
      </c>
      <c r="N26" s="79">
        <v>1.03E-2</v>
      </c>
      <c r="O26" s="78">
        <v>2910988.09</v>
      </c>
      <c r="P26" s="78">
        <v>95.06</v>
      </c>
      <c r="Q26" s="78">
        <v>0</v>
      </c>
      <c r="R26" s="78">
        <v>2767.1852783539998</v>
      </c>
      <c r="S26" s="79">
        <v>1E-3</v>
      </c>
      <c r="T26" s="79">
        <v>1.4E-2</v>
      </c>
      <c r="U26" s="79">
        <v>2.8999999999999998E-3</v>
      </c>
    </row>
    <row r="27" spans="2:21">
      <c r="B27" t="s">
        <v>414</v>
      </c>
      <c r="C27" t="s">
        <v>415</v>
      </c>
      <c r="D27" t="s">
        <v>100</v>
      </c>
      <c r="E27" t="s">
        <v>123</v>
      </c>
      <c r="F27" t="s">
        <v>398</v>
      </c>
      <c r="G27" t="s">
        <v>378</v>
      </c>
      <c r="H27" t="s">
        <v>210</v>
      </c>
      <c r="I27" t="s">
        <v>211</v>
      </c>
      <c r="J27" t="s">
        <v>416</v>
      </c>
      <c r="K27" s="78">
        <v>9.66</v>
      </c>
      <c r="L27" t="s">
        <v>102</v>
      </c>
      <c r="M27" s="79">
        <v>4.7000000000000002E-3</v>
      </c>
      <c r="N27" s="79">
        <v>1.6400000000000001E-2</v>
      </c>
      <c r="O27" s="78">
        <v>437098.5</v>
      </c>
      <c r="P27" s="78">
        <v>95.93</v>
      </c>
      <c r="Q27" s="78">
        <v>0</v>
      </c>
      <c r="R27" s="78">
        <v>419.30859105000002</v>
      </c>
      <c r="S27" s="79">
        <v>5.9999999999999995E-4</v>
      </c>
      <c r="T27" s="79">
        <v>2.0999999999999999E-3</v>
      </c>
      <c r="U27" s="79">
        <v>4.0000000000000002E-4</v>
      </c>
    </row>
    <row r="28" spans="2:21">
      <c r="B28" t="s">
        <v>417</v>
      </c>
      <c r="C28" t="s">
        <v>418</v>
      </c>
      <c r="D28" t="s">
        <v>100</v>
      </c>
      <c r="E28" t="s">
        <v>123</v>
      </c>
      <c r="F28" t="s">
        <v>398</v>
      </c>
      <c r="G28" t="s">
        <v>378</v>
      </c>
      <c r="H28" t="s">
        <v>210</v>
      </c>
      <c r="I28" t="s">
        <v>211</v>
      </c>
      <c r="J28" t="s">
        <v>292</v>
      </c>
      <c r="K28" s="78">
        <v>3.57</v>
      </c>
      <c r="L28" t="s">
        <v>102</v>
      </c>
      <c r="M28" s="79">
        <v>1E-3</v>
      </c>
      <c r="N28" s="79">
        <v>1.23E-2</v>
      </c>
      <c r="O28" s="78">
        <v>873379.64</v>
      </c>
      <c r="P28" s="78">
        <v>95.65</v>
      </c>
      <c r="Q28" s="78">
        <v>0</v>
      </c>
      <c r="R28" s="78">
        <v>835.38762566000003</v>
      </c>
      <c r="S28" s="79">
        <v>2.9999999999999997E-4</v>
      </c>
      <c r="T28" s="79">
        <v>4.1999999999999997E-3</v>
      </c>
      <c r="U28" s="79">
        <v>8.9999999999999998E-4</v>
      </c>
    </row>
    <row r="29" spans="2:21">
      <c r="B29" t="s">
        <v>419</v>
      </c>
      <c r="C29" t="s">
        <v>420</v>
      </c>
      <c r="D29" t="s">
        <v>100</v>
      </c>
      <c r="E29" t="s">
        <v>123</v>
      </c>
      <c r="F29" t="s">
        <v>421</v>
      </c>
      <c r="G29" t="s">
        <v>127</v>
      </c>
      <c r="H29" t="s">
        <v>210</v>
      </c>
      <c r="I29" t="s">
        <v>211</v>
      </c>
      <c r="J29" t="s">
        <v>295</v>
      </c>
      <c r="K29" s="78">
        <v>5.72</v>
      </c>
      <c r="L29" t="s">
        <v>102</v>
      </c>
      <c r="M29" s="79">
        <v>5.0000000000000001E-3</v>
      </c>
      <c r="N29" s="79">
        <v>6.8999999999999999E-3</v>
      </c>
      <c r="O29" s="78">
        <v>56135.99</v>
      </c>
      <c r="P29" s="78">
        <v>95.38</v>
      </c>
      <c r="Q29" s="78">
        <v>0</v>
      </c>
      <c r="R29" s="78">
        <v>53.542507262000001</v>
      </c>
      <c r="S29" s="79">
        <v>1E-4</v>
      </c>
      <c r="T29" s="79">
        <v>2.9999999999999997E-4</v>
      </c>
      <c r="U29" s="79">
        <v>1E-4</v>
      </c>
    </row>
    <row r="30" spans="2:21">
      <c r="B30" t="s">
        <v>422</v>
      </c>
      <c r="C30" t="s">
        <v>423</v>
      </c>
      <c r="D30" t="s">
        <v>100</v>
      </c>
      <c r="E30" t="s">
        <v>123</v>
      </c>
      <c r="F30" t="s">
        <v>421</v>
      </c>
      <c r="G30" t="s">
        <v>127</v>
      </c>
      <c r="H30" t="s">
        <v>210</v>
      </c>
      <c r="I30" t="s">
        <v>211</v>
      </c>
      <c r="J30" t="s">
        <v>309</v>
      </c>
      <c r="K30" s="78">
        <v>15.01</v>
      </c>
      <c r="L30" t="s">
        <v>102</v>
      </c>
      <c r="M30" s="79">
        <v>2.07E-2</v>
      </c>
      <c r="N30" s="79">
        <v>1.3100000000000001E-2</v>
      </c>
      <c r="O30" s="78">
        <v>1841566.68</v>
      </c>
      <c r="P30" s="78">
        <v>110.8</v>
      </c>
      <c r="Q30" s="78">
        <v>0</v>
      </c>
      <c r="R30" s="78">
        <v>2040.45588144</v>
      </c>
      <c r="S30" s="79">
        <v>1.1999999999999999E-3</v>
      </c>
      <c r="T30" s="79">
        <v>1.03E-2</v>
      </c>
      <c r="U30" s="79">
        <v>2.2000000000000001E-3</v>
      </c>
    </row>
    <row r="31" spans="2:21">
      <c r="B31" t="s">
        <v>424</v>
      </c>
      <c r="C31" t="s">
        <v>425</v>
      </c>
      <c r="D31" t="s">
        <v>100</v>
      </c>
      <c r="E31" t="s">
        <v>123</v>
      </c>
      <c r="F31" t="s">
        <v>426</v>
      </c>
      <c r="G31" t="s">
        <v>378</v>
      </c>
      <c r="H31" t="s">
        <v>210</v>
      </c>
      <c r="I31" t="s">
        <v>211</v>
      </c>
      <c r="J31" t="s">
        <v>427</v>
      </c>
      <c r="K31" s="78">
        <v>0.46</v>
      </c>
      <c r="L31" t="s">
        <v>102</v>
      </c>
      <c r="M31" s="79">
        <v>1.6E-2</v>
      </c>
      <c r="N31" s="79">
        <v>1.84E-2</v>
      </c>
      <c r="O31" s="78">
        <v>54</v>
      </c>
      <c r="P31" s="78">
        <v>100.55</v>
      </c>
      <c r="Q31" s="78">
        <v>0</v>
      </c>
      <c r="R31" s="78">
        <v>5.4296999999999998E-2</v>
      </c>
      <c r="S31" s="79">
        <v>0</v>
      </c>
      <c r="T31" s="79">
        <v>0</v>
      </c>
      <c r="U31" s="79">
        <v>0</v>
      </c>
    </row>
    <row r="32" spans="2:21">
      <c r="B32" t="s">
        <v>428</v>
      </c>
      <c r="C32" t="s">
        <v>429</v>
      </c>
      <c r="D32" t="s">
        <v>100</v>
      </c>
      <c r="E32" t="s">
        <v>123</v>
      </c>
      <c r="F32" t="s">
        <v>426</v>
      </c>
      <c r="G32" t="s">
        <v>378</v>
      </c>
      <c r="H32" t="s">
        <v>210</v>
      </c>
      <c r="I32" t="s">
        <v>211</v>
      </c>
      <c r="J32" t="s">
        <v>430</v>
      </c>
      <c r="K32" s="78">
        <v>5.41</v>
      </c>
      <c r="L32" t="s">
        <v>102</v>
      </c>
      <c r="M32" s="79">
        <v>1.7500000000000002E-2</v>
      </c>
      <c r="N32" s="79">
        <v>1.0500000000000001E-2</v>
      </c>
      <c r="O32" s="78">
        <v>3423124.77</v>
      </c>
      <c r="P32" s="78">
        <v>103.87</v>
      </c>
      <c r="Q32" s="78">
        <v>0</v>
      </c>
      <c r="R32" s="78">
        <v>3555.599698599</v>
      </c>
      <c r="S32" s="79">
        <v>8.9999999999999998E-4</v>
      </c>
      <c r="T32" s="79">
        <v>1.7899999999999999E-2</v>
      </c>
      <c r="U32" s="79">
        <v>3.8E-3</v>
      </c>
    </row>
    <row r="33" spans="2:21">
      <c r="B33" t="s">
        <v>431</v>
      </c>
      <c r="C33" t="s">
        <v>432</v>
      </c>
      <c r="D33" t="s">
        <v>100</v>
      </c>
      <c r="E33" t="s">
        <v>123</v>
      </c>
      <c r="F33" t="s">
        <v>426</v>
      </c>
      <c r="G33" t="s">
        <v>378</v>
      </c>
      <c r="H33" t="s">
        <v>210</v>
      </c>
      <c r="I33" t="s">
        <v>211</v>
      </c>
      <c r="J33" t="s">
        <v>261</v>
      </c>
      <c r="K33" s="78">
        <v>3.99</v>
      </c>
      <c r="L33" t="s">
        <v>102</v>
      </c>
      <c r="M33" s="79">
        <v>6.3E-3</v>
      </c>
      <c r="N33" s="79">
        <v>8.3999999999999995E-3</v>
      </c>
      <c r="O33" s="78">
        <v>1429944.98</v>
      </c>
      <c r="P33" s="78">
        <v>100.6</v>
      </c>
      <c r="Q33" s="78">
        <v>0</v>
      </c>
      <c r="R33" s="78">
        <v>1438.52464988</v>
      </c>
      <c r="S33" s="79">
        <v>6.9999999999999999E-4</v>
      </c>
      <c r="T33" s="79">
        <v>7.3000000000000001E-3</v>
      </c>
      <c r="U33" s="79">
        <v>1.5E-3</v>
      </c>
    </row>
    <row r="34" spans="2:21">
      <c r="B34" t="s">
        <v>433</v>
      </c>
      <c r="C34" t="s">
        <v>434</v>
      </c>
      <c r="D34" t="s">
        <v>100</v>
      </c>
      <c r="E34" t="s">
        <v>123</v>
      </c>
      <c r="F34" t="s">
        <v>426</v>
      </c>
      <c r="G34" t="s">
        <v>378</v>
      </c>
      <c r="H34" t="s">
        <v>210</v>
      </c>
      <c r="I34" t="s">
        <v>211</v>
      </c>
      <c r="J34" t="s">
        <v>435</v>
      </c>
      <c r="K34" s="78">
        <v>2.25</v>
      </c>
      <c r="L34" t="s">
        <v>102</v>
      </c>
      <c r="M34" s="79">
        <v>0.05</v>
      </c>
      <c r="N34" s="79">
        <v>1.52E-2</v>
      </c>
      <c r="O34" s="78">
        <v>2574065.41</v>
      </c>
      <c r="P34" s="78">
        <v>112.4</v>
      </c>
      <c r="Q34" s="78">
        <v>0</v>
      </c>
      <c r="R34" s="78">
        <v>2893.2495208400001</v>
      </c>
      <c r="S34" s="79">
        <v>8.0000000000000004E-4</v>
      </c>
      <c r="T34" s="79">
        <v>1.46E-2</v>
      </c>
      <c r="U34" s="79">
        <v>3.0999999999999999E-3</v>
      </c>
    </row>
    <row r="35" spans="2:21">
      <c r="B35" t="s">
        <v>436</v>
      </c>
      <c r="C35" t="s">
        <v>437</v>
      </c>
      <c r="D35" t="s">
        <v>100</v>
      </c>
      <c r="E35" t="s">
        <v>123</v>
      </c>
      <c r="F35" t="s">
        <v>426</v>
      </c>
      <c r="G35" t="s">
        <v>378</v>
      </c>
      <c r="H35" t="s">
        <v>210</v>
      </c>
      <c r="I35" t="s">
        <v>211</v>
      </c>
      <c r="J35" t="s">
        <v>438</v>
      </c>
      <c r="K35" s="78">
        <v>1.97</v>
      </c>
      <c r="L35" t="s">
        <v>102</v>
      </c>
      <c r="M35" s="79">
        <v>7.0000000000000001E-3</v>
      </c>
      <c r="N35" s="79">
        <v>1.6799999999999999E-2</v>
      </c>
      <c r="O35" s="78">
        <v>926532.58</v>
      </c>
      <c r="P35" s="78">
        <v>99.8</v>
      </c>
      <c r="Q35" s="78">
        <v>0</v>
      </c>
      <c r="R35" s="78">
        <v>924.67951484000002</v>
      </c>
      <c r="S35" s="79">
        <v>4.0000000000000002E-4</v>
      </c>
      <c r="T35" s="79">
        <v>4.7000000000000002E-3</v>
      </c>
      <c r="U35" s="79">
        <v>1E-3</v>
      </c>
    </row>
    <row r="36" spans="2:21">
      <c r="B36" t="s">
        <v>439</v>
      </c>
      <c r="C36" t="s">
        <v>440</v>
      </c>
      <c r="D36" t="s">
        <v>100</v>
      </c>
      <c r="E36" t="s">
        <v>123</v>
      </c>
      <c r="F36" t="s">
        <v>377</v>
      </c>
      <c r="G36" t="s">
        <v>378</v>
      </c>
      <c r="H36" t="s">
        <v>441</v>
      </c>
      <c r="I36" t="s">
        <v>211</v>
      </c>
      <c r="J36" t="s">
        <v>258</v>
      </c>
      <c r="K36" s="78">
        <v>0.96</v>
      </c>
      <c r="L36" t="s">
        <v>102</v>
      </c>
      <c r="M36" s="79">
        <v>4.2000000000000003E-2</v>
      </c>
      <c r="N36" s="79">
        <v>-1E-4</v>
      </c>
      <c r="O36" s="78">
        <v>11833.87</v>
      </c>
      <c r="P36" s="78">
        <v>126.58</v>
      </c>
      <c r="Q36" s="78">
        <v>0</v>
      </c>
      <c r="R36" s="78">
        <v>14.979312646</v>
      </c>
      <c r="S36" s="79">
        <v>5.0000000000000001E-4</v>
      </c>
      <c r="T36" s="79">
        <v>1E-4</v>
      </c>
      <c r="U36" s="79">
        <v>0</v>
      </c>
    </row>
    <row r="37" spans="2:21">
      <c r="B37" t="s">
        <v>442</v>
      </c>
      <c r="C37" t="s">
        <v>443</v>
      </c>
      <c r="D37" t="s">
        <v>100</v>
      </c>
      <c r="E37" t="s">
        <v>123</v>
      </c>
      <c r="F37" t="s">
        <v>377</v>
      </c>
      <c r="G37" t="s">
        <v>378</v>
      </c>
      <c r="H37" t="s">
        <v>441</v>
      </c>
      <c r="I37" t="s">
        <v>211</v>
      </c>
      <c r="J37" t="s">
        <v>427</v>
      </c>
      <c r="K37" s="78">
        <v>0.83</v>
      </c>
      <c r="L37" t="s">
        <v>102</v>
      </c>
      <c r="M37" s="79">
        <v>3.1E-2</v>
      </c>
      <c r="N37" s="79">
        <v>2.5600000000000001E-2</v>
      </c>
      <c r="O37" s="78">
        <v>204135.31</v>
      </c>
      <c r="P37" s="78">
        <v>107.03</v>
      </c>
      <c r="Q37" s="78">
        <v>0</v>
      </c>
      <c r="R37" s="78">
        <v>218.48602229299999</v>
      </c>
      <c r="S37" s="79">
        <v>1.1999999999999999E-3</v>
      </c>
      <c r="T37" s="79">
        <v>1.1000000000000001E-3</v>
      </c>
      <c r="U37" s="79">
        <v>2.0000000000000001E-4</v>
      </c>
    </row>
    <row r="38" spans="2:21">
      <c r="B38" t="s">
        <v>444</v>
      </c>
      <c r="C38" t="s">
        <v>445</v>
      </c>
      <c r="D38" t="s">
        <v>100</v>
      </c>
      <c r="E38" t="s">
        <v>123</v>
      </c>
      <c r="F38" t="s">
        <v>446</v>
      </c>
      <c r="G38" t="s">
        <v>378</v>
      </c>
      <c r="H38" t="s">
        <v>441</v>
      </c>
      <c r="I38" t="s">
        <v>211</v>
      </c>
      <c r="J38" t="s">
        <v>447</v>
      </c>
      <c r="K38" s="78">
        <v>1.54</v>
      </c>
      <c r="L38" t="s">
        <v>102</v>
      </c>
      <c r="M38" s="79">
        <v>4.7500000000000001E-2</v>
      </c>
      <c r="N38" s="79">
        <v>1.15E-2</v>
      </c>
      <c r="O38" s="78">
        <v>149673</v>
      </c>
      <c r="P38" s="78">
        <v>127.2</v>
      </c>
      <c r="Q38" s="78">
        <v>0</v>
      </c>
      <c r="R38" s="78">
        <v>190.38405599999999</v>
      </c>
      <c r="S38" s="79">
        <v>6.9999999999999999E-4</v>
      </c>
      <c r="T38" s="79">
        <v>1E-3</v>
      </c>
      <c r="U38" s="79">
        <v>2.0000000000000001E-4</v>
      </c>
    </row>
    <row r="39" spans="2:21">
      <c r="B39" t="s">
        <v>448</v>
      </c>
      <c r="C39" t="s">
        <v>449</v>
      </c>
      <c r="D39" t="s">
        <v>100</v>
      </c>
      <c r="E39" t="s">
        <v>123</v>
      </c>
      <c r="F39" t="s">
        <v>450</v>
      </c>
      <c r="G39" t="s">
        <v>451</v>
      </c>
      <c r="H39" t="s">
        <v>441</v>
      </c>
      <c r="I39" t="s">
        <v>211</v>
      </c>
      <c r="J39" t="s">
        <v>258</v>
      </c>
      <c r="K39" s="78">
        <v>1.4</v>
      </c>
      <c r="L39" t="s">
        <v>102</v>
      </c>
      <c r="M39" s="79">
        <v>3.6400000000000002E-2</v>
      </c>
      <c r="N39" s="79">
        <v>1.8599999999999998E-2</v>
      </c>
      <c r="O39" s="78">
        <v>32677.67</v>
      </c>
      <c r="P39" s="78">
        <v>112.16</v>
      </c>
      <c r="Q39" s="78">
        <v>0</v>
      </c>
      <c r="R39" s="78">
        <v>36.651274672</v>
      </c>
      <c r="S39" s="79">
        <v>5.9999999999999995E-4</v>
      </c>
      <c r="T39" s="79">
        <v>2.0000000000000001E-4</v>
      </c>
      <c r="U39" s="79">
        <v>0</v>
      </c>
    </row>
    <row r="40" spans="2:21">
      <c r="B40" t="s">
        <v>452</v>
      </c>
      <c r="C40" t="s">
        <v>453</v>
      </c>
      <c r="D40" t="s">
        <v>100</v>
      </c>
      <c r="E40" t="s">
        <v>123</v>
      </c>
      <c r="F40" t="s">
        <v>454</v>
      </c>
      <c r="G40" t="s">
        <v>378</v>
      </c>
      <c r="H40" t="s">
        <v>441</v>
      </c>
      <c r="I40" t="s">
        <v>211</v>
      </c>
      <c r="J40" t="s">
        <v>258</v>
      </c>
      <c r="K40" s="78">
        <v>1.17</v>
      </c>
      <c r="L40" t="s">
        <v>102</v>
      </c>
      <c r="M40" s="79">
        <v>3.85E-2</v>
      </c>
      <c r="N40" s="79">
        <v>1.67E-2</v>
      </c>
      <c r="O40" s="78">
        <v>226966.55</v>
      </c>
      <c r="P40" s="78">
        <v>112.06</v>
      </c>
      <c r="Q40" s="78">
        <v>0</v>
      </c>
      <c r="R40" s="78">
        <v>254.33871593000001</v>
      </c>
      <c r="S40" s="79">
        <v>6.9999999999999999E-4</v>
      </c>
      <c r="T40" s="79">
        <v>1.2999999999999999E-3</v>
      </c>
      <c r="U40" s="79">
        <v>2.9999999999999997E-4</v>
      </c>
    </row>
    <row r="41" spans="2:21">
      <c r="B41" t="s">
        <v>455</v>
      </c>
      <c r="C41" t="s">
        <v>456</v>
      </c>
      <c r="D41" t="s">
        <v>100</v>
      </c>
      <c r="E41" t="s">
        <v>123</v>
      </c>
      <c r="F41" t="s">
        <v>384</v>
      </c>
      <c r="G41" t="s">
        <v>378</v>
      </c>
      <c r="H41" t="s">
        <v>441</v>
      </c>
      <c r="I41" t="s">
        <v>211</v>
      </c>
      <c r="J41" t="s">
        <v>457</v>
      </c>
      <c r="K41" s="78">
        <v>0.61</v>
      </c>
      <c r="L41" t="s">
        <v>102</v>
      </c>
      <c r="M41" s="79">
        <v>3.4000000000000002E-2</v>
      </c>
      <c r="N41" s="79">
        <v>3.2500000000000001E-2</v>
      </c>
      <c r="O41" s="78">
        <v>459317.15</v>
      </c>
      <c r="P41" s="78">
        <v>104.82</v>
      </c>
      <c r="Q41" s="78">
        <v>0</v>
      </c>
      <c r="R41" s="78">
        <v>481.45623662999998</v>
      </c>
      <c r="S41" s="79">
        <v>5.0000000000000001E-4</v>
      </c>
      <c r="T41" s="79">
        <v>2.3999999999999998E-3</v>
      </c>
      <c r="U41" s="79">
        <v>5.0000000000000001E-4</v>
      </c>
    </row>
    <row r="42" spans="2:21">
      <c r="B42" t="s">
        <v>458</v>
      </c>
      <c r="C42" t="s">
        <v>459</v>
      </c>
      <c r="D42" t="s">
        <v>100</v>
      </c>
      <c r="E42" t="s">
        <v>123</v>
      </c>
      <c r="F42" t="s">
        <v>460</v>
      </c>
      <c r="G42" t="s">
        <v>451</v>
      </c>
      <c r="H42" t="s">
        <v>461</v>
      </c>
      <c r="I42" t="s">
        <v>150</v>
      </c>
      <c r="J42" t="s">
        <v>462</v>
      </c>
      <c r="K42" s="78">
        <v>9.02</v>
      </c>
      <c r="L42" t="s">
        <v>102</v>
      </c>
      <c r="M42" s="79">
        <v>1.6500000000000001E-2</v>
      </c>
      <c r="N42" s="79">
        <v>1.41E-2</v>
      </c>
      <c r="O42" s="78">
        <v>952080.07</v>
      </c>
      <c r="P42" s="78">
        <v>103.69</v>
      </c>
      <c r="Q42" s="78">
        <v>0</v>
      </c>
      <c r="R42" s="78">
        <v>987.21182458299995</v>
      </c>
      <c r="S42" s="79">
        <v>6.9999999999999999E-4</v>
      </c>
      <c r="T42" s="79">
        <v>5.0000000000000001E-3</v>
      </c>
      <c r="U42" s="79">
        <v>1E-3</v>
      </c>
    </row>
    <row r="43" spans="2:21">
      <c r="B43" t="s">
        <v>463</v>
      </c>
      <c r="C43" t="s">
        <v>464</v>
      </c>
      <c r="D43" t="s">
        <v>100</v>
      </c>
      <c r="E43" t="s">
        <v>123</v>
      </c>
      <c r="F43" t="s">
        <v>460</v>
      </c>
      <c r="G43" t="s">
        <v>451</v>
      </c>
      <c r="H43" t="s">
        <v>461</v>
      </c>
      <c r="I43" t="s">
        <v>150</v>
      </c>
      <c r="J43" t="s">
        <v>462</v>
      </c>
      <c r="K43" s="78">
        <v>5.25</v>
      </c>
      <c r="L43" t="s">
        <v>102</v>
      </c>
      <c r="M43" s="79">
        <v>8.3000000000000001E-3</v>
      </c>
      <c r="N43" s="79">
        <v>1.0200000000000001E-2</v>
      </c>
      <c r="O43" s="78">
        <v>1918458.38</v>
      </c>
      <c r="P43" s="78">
        <v>100.2</v>
      </c>
      <c r="Q43" s="78">
        <v>0</v>
      </c>
      <c r="R43" s="78">
        <v>1922.2952967599999</v>
      </c>
      <c r="S43" s="79">
        <v>1.2999999999999999E-3</v>
      </c>
      <c r="T43" s="79">
        <v>9.7000000000000003E-3</v>
      </c>
      <c r="U43" s="79">
        <v>2E-3</v>
      </c>
    </row>
    <row r="44" spans="2:21">
      <c r="B44" t="s">
        <v>465</v>
      </c>
      <c r="C44" t="s">
        <v>466</v>
      </c>
      <c r="D44" t="s">
        <v>100</v>
      </c>
      <c r="E44" t="s">
        <v>123</v>
      </c>
      <c r="F44" t="s">
        <v>467</v>
      </c>
      <c r="G44" t="s">
        <v>127</v>
      </c>
      <c r="H44" t="s">
        <v>441</v>
      </c>
      <c r="I44" t="s">
        <v>211</v>
      </c>
      <c r="J44" t="s">
        <v>468</v>
      </c>
      <c r="K44" s="78">
        <v>8.86</v>
      </c>
      <c r="L44" t="s">
        <v>102</v>
      </c>
      <c r="M44" s="79">
        <v>2.6499999999999999E-2</v>
      </c>
      <c r="N44" s="79">
        <v>1.2800000000000001E-2</v>
      </c>
      <c r="O44" s="78">
        <v>216820.52</v>
      </c>
      <c r="P44" s="78">
        <v>114.21</v>
      </c>
      <c r="Q44" s="78">
        <v>0</v>
      </c>
      <c r="R44" s="78">
        <v>247.63071589200001</v>
      </c>
      <c r="S44" s="79">
        <v>2.0000000000000001E-4</v>
      </c>
      <c r="T44" s="79">
        <v>1.1999999999999999E-3</v>
      </c>
      <c r="U44" s="79">
        <v>2.9999999999999997E-4</v>
      </c>
    </row>
    <row r="45" spans="2:21">
      <c r="B45" t="s">
        <v>469</v>
      </c>
      <c r="C45" t="s">
        <v>470</v>
      </c>
      <c r="D45" t="s">
        <v>100</v>
      </c>
      <c r="E45" t="s">
        <v>123</v>
      </c>
      <c r="F45" t="s">
        <v>471</v>
      </c>
      <c r="G45" t="s">
        <v>451</v>
      </c>
      <c r="H45" t="s">
        <v>461</v>
      </c>
      <c r="I45" t="s">
        <v>150</v>
      </c>
      <c r="J45" t="s">
        <v>472</v>
      </c>
      <c r="K45" s="78">
        <v>5.0199999999999996</v>
      </c>
      <c r="L45" t="s">
        <v>102</v>
      </c>
      <c r="M45" s="79">
        <v>1.34E-2</v>
      </c>
      <c r="N45" s="79">
        <v>1.49E-2</v>
      </c>
      <c r="O45" s="78">
        <v>4221208.33</v>
      </c>
      <c r="P45" s="78">
        <v>101</v>
      </c>
      <c r="Q45" s="78">
        <v>0</v>
      </c>
      <c r="R45" s="78">
        <v>4263.4204133000003</v>
      </c>
      <c r="S45" s="79">
        <v>1.1000000000000001E-3</v>
      </c>
      <c r="T45" s="79">
        <v>2.1499999999999998E-2</v>
      </c>
      <c r="U45" s="79">
        <v>4.4999999999999997E-3</v>
      </c>
    </row>
    <row r="46" spans="2:21">
      <c r="B46" t="s">
        <v>473</v>
      </c>
      <c r="C46" t="s">
        <v>474</v>
      </c>
      <c r="D46" t="s">
        <v>100</v>
      </c>
      <c r="E46" t="s">
        <v>123</v>
      </c>
      <c r="F46" t="s">
        <v>471</v>
      </c>
      <c r="G46" t="s">
        <v>451</v>
      </c>
      <c r="H46" t="s">
        <v>461</v>
      </c>
      <c r="I46" t="s">
        <v>150</v>
      </c>
      <c r="J46" t="s">
        <v>359</v>
      </c>
      <c r="K46" s="78">
        <v>5.97</v>
      </c>
      <c r="L46" t="s">
        <v>102</v>
      </c>
      <c r="M46" s="79">
        <v>1.77E-2</v>
      </c>
      <c r="N46" s="79">
        <v>1.5299999999999999E-2</v>
      </c>
      <c r="O46" s="78">
        <v>1934275.09</v>
      </c>
      <c r="P46" s="78">
        <v>102</v>
      </c>
      <c r="Q46" s="78">
        <v>0</v>
      </c>
      <c r="R46" s="78">
        <v>1972.9605918</v>
      </c>
      <c r="S46" s="79">
        <v>8.0000000000000004E-4</v>
      </c>
      <c r="T46" s="79">
        <v>0.01</v>
      </c>
      <c r="U46" s="79">
        <v>2.0999999999999999E-3</v>
      </c>
    </row>
    <row r="47" spans="2:21">
      <c r="B47" t="s">
        <v>475</v>
      </c>
      <c r="C47" t="s">
        <v>476</v>
      </c>
      <c r="D47" t="s">
        <v>100</v>
      </c>
      <c r="E47" t="s">
        <v>123</v>
      </c>
      <c r="F47" t="s">
        <v>471</v>
      </c>
      <c r="G47" t="s">
        <v>451</v>
      </c>
      <c r="H47" t="s">
        <v>461</v>
      </c>
      <c r="I47" t="s">
        <v>150</v>
      </c>
      <c r="J47" t="s">
        <v>359</v>
      </c>
      <c r="K47" s="78">
        <v>9.27</v>
      </c>
      <c r="L47" t="s">
        <v>102</v>
      </c>
      <c r="M47" s="79">
        <v>2.4799999999999999E-2</v>
      </c>
      <c r="N47" s="79">
        <v>1.5900000000000001E-2</v>
      </c>
      <c r="O47" s="78">
        <v>957740.06</v>
      </c>
      <c r="P47" s="78">
        <v>109.3</v>
      </c>
      <c r="Q47" s="78">
        <v>0</v>
      </c>
      <c r="R47" s="78">
        <v>1046.8098855799999</v>
      </c>
      <c r="S47" s="79">
        <v>8.0000000000000004E-4</v>
      </c>
      <c r="T47" s="79">
        <v>5.3E-3</v>
      </c>
      <c r="U47" s="79">
        <v>1.1000000000000001E-3</v>
      </c>
    </row>
    <row r="48" spans="2:21">
      <c r="B48" t="s">
        <v>477</v>
      </c>
      <c r="C48" t="s">
        <v>478</v>
      </c>
      <c r="D48" t="s">
        <v>100</v>
      </c>
      <c r="E48" t="s">
        <v>123</v>
      </c>
      <c r="F48" t="s">
        <v>471</v>
      </c>
      <c r="G48" t="s">
        <v>451</v>
      </c>
      <c r="H48" t="s">
        <v>441</v>
      </c>
      <c r="I48" t="s">
        <v>211</v>
      </c>
      <c r="J48" t="s">
        <v>479</v>
      </c>
      <c r="K48" s="78">
        <v>2.96</v>
      </c>
      <c r="L48" t="s">
        <v>102</v>
      </c>
      <c r="M48" s="79">
        <v>6.4999999999999997E-3</v>
      </c>
      <c r="N48" s="79">
        <v>1.37E-2</v>
      </c>
      <c r="O48" s="78">
        <v>529517.41</v>
      </c>
      <c r="P48" s="78">
        <v>98</v>
      </c>
      <c r="Q48" s="78">
        <v>108.06632</v>
      </c>
      <c r="R48" s="78">
        <v>626.99338179999995</v>
      </c>
      <c r="S48" s="79">
        <v>6.9999999999999999E-4</v>
      </c>
      <c r="T48" s="79">
        <v>3.2000000000000002E-3</v>
      </c>
      <c r="U48" s="79">
        <v>6.9999999999999999E-4</v>
      </c>
    </row>
    <row r="49" spans="2:21">
      <c r="B49" t="s">
        <v>480</v>
      </c>
      <c r="C49" t="s">
        <v>481</v>
      </c>
      <c r="D49" t="s">
        <v>100</v>
      </c>
      <c r="E49" t="s">
        <v>123</v>
      </c>
      <c r="F49" t="s">
        <v>426</v>
      </c>
      <c r="G49" t="s">
        <v>378</v>
      </c>
      <c r="H49" t="s">
        <v>441</v>
      </c>
      <c r="I49" t="s">
        <v>211</v>
      </c>
      <c r="J49" t="s">
        <v>482</v>
      </c>
      <c r="K49" s="78">
        <v>2.0499999999999998</v>
      </c>
      <c r="L49" t="s">
        <v>102</v>
      </c>
      <c r="M49" s="79">
        <v>4.2000000000000003E-2</v>
      </c>
      <c r="N49" s="79">
        <v>1.8499999999999999E-2</v>
      </c>
      <c r="O49" s="78">
        <v>355207.14</v>
      </c>
      <c r="P49" s="78">
        <v>110.7</v>
      </c>
      <c r="Q49" s="78">
        <v>0</v>
      </c>
      <c r="R49" s="78">
        <v>393.21430398000001</v>
      </c>
      <c r="S49" s="79">
        <v>4.0000000000000002E-4</v>
      </c>
      <c r="T49" s="79">
        <v>2E-3</v>
      </c>
      <c r="U49" s="79">
        <v>4.0000000000000002E-4</v>
      </c>
    </row>
    <row r="50" spans="2:21">
      <c r="B50" t="s">
        <v>483</v>
      </c>
      <c r="C50" t="s">
        <v>484</v>
      </c>
      <c r="D50" t="s">
        <v>100</v>
      </c>
      <c r="E50" t="s">
        <v>123</v>
      </c>
      <c r="F50" t="s">
        <v>426</v>
      </c>
      <c r="G50" t="s">
        <v>378</v>
      </c>
      <c r="H50" t="s">
        <v>441</v>
      </c>
      <c r="I50" t="s">
        <v>211</v>
      </c>
      <c r="J50" t="s">
        <v>447</v>
      </c>
      <c r="K50" s="78">
        <v>0.99</v>
      </c>
      <c r="L50" t="s">
        <v>102</v>
      </c>
      <c r="M50" s="79">
        <v>4.1000000000000002E-2</v>
      </c>
      <c r="N50" s="79">
        <v>1.95E-2</v>
      </c>
      <c r="O50" s="78">
        <v>568736.51</v>
      </c>
      <c r="P50" s="78">
        <v>124.05</v>
      </c>
      <c r="Q50" s="78">
        <v>0</v>
      </c>
      <c r="R50" s="78">
        <v>705.51764065500004</v>
      </c>
      <c r="S50" s="79">
        <v>6.9999999999999999E-4</v>
      </c>
      <c r="T50" s="79">
        <v>3.5999999999999999E-3</v>
      </c>
      <c r="U50" s="79">
        <v>6.9999999999999999E-4</v>
      </c>
    </row>
    <row r="51" spans="2:21">
      <c r="B51" t="s">
        <v>485</v>
      </c>
      <c r="C51" t="s">
        <v>486</v>
      </c>
      <c r="D51" t="s">
        <v>100</v>
      </c>
      <c r="E51" t="s">
        <v>123</v>
      </c>
      <c r="F51" t="s">
        <v>426</v>
      </c>
      <c r="G51" t="s">
        <v>378</v>
      </c>
      <c r="H51" t="s">
        <v>441</v>
      </c>
      <c r="I51" t="s">
        <v>211</v>
      </c>
      <c r="J51" t="s">
        <v>258</v>
      </c>
      <c r="K51" s="78">
        <v>1.62</v>
      </c>
      <c r="L51" t="s">
        <v>102</v>
      </c>
      <c r="M51" s="79">
        <v>0.04</v>
      </c>
      <c r="N51" s="79">
        <v>2.1399999999999999E-2</v>
      </c>
      <c r="O51" s="78">
        <v>1324956.1599999999</v>
      </c>
      <c r="P51" s="78">
        <v>110.7</v>
      </c>
      <c r="Q51" s="78">
        <v>0</v>
      </c>
      <c r="R51" s="78">
        <v>1466.72646912</v>
      </c>
      <c r="S51" s="79">
        <v>5.9999999999999995E-4</v>
      </c>
      <c r="T51" s="79">
        <v>7.4000000000000003E-3</v>
      </c>
      <c r="U51" s="79">
        <v>1.6000000000000001E-3</v>
      </c>
    </row>
    <row r="52" spans="2:21">
      <c r="B52" t="s">
        <v>487</v>
      </c>
      <c r="C52" t="s">
        <v>488</v>
      </c>
      <c r="D52" t="s">
        <v>100</v>
      </c>
      <c r="E52" t="s">
        <v>123</v>
      </c>
      <c r="F52" t="s">
        <v>489</v>
      </c>
      <c r="G52" t="s">
        <v>451</v>
      </c>
      <c r="H52" t="s">
        <v>490</v>
      </c>
      <c r="I52" t="s">
        <v>211</v>
      </c>
      <c r="J52" t="s">
        <v>303</v>
      </c>
      <c r="K52" s="78">
        <v>5.5</v>
      </c>
      <c r="L52" t="s">
        <v>102</v>
      </c>
      <c r="M52" s="79">
        <v>5.0000000000000001E-3</v>
      </c>
      <c r="N52" s="79">
        <v>1.47E-2</v>
      </c>
      <c r="O52" s="78">
        <v>611548.49</v>
      </c>
      <c r="P52" s="78">
        <v>94.74</v>
      </c>
      <c r="Q52" s="78">
        <v>0</v>
      </c>
      <c r="R52" s="78">
        <v>579.38103942600003</v>
      </c>
      <c r="S52" s="79">
        <v>8.0000000000000004E-4</v>
      </c>
      <c r="T52" s="79">
        <v>2.8999999999999998E-3</v>
      </c>
      <c r="U52" s="79">
        <v>5.9999999999999995E-4</v>
      </c>
    </row>
    <row r="53" spans="2:21">
      <c r="B53" t="s">
        <v>491</v>
      </c>
      <c r="C53" t="s">
        <v>492</v>
      </c>
      <c r="D53" t="s">
        <v>100</v>
      </c>
      <c r="E53" t="s">
        <v>123</v>
      </c>
      <c r="F53" t="s">
        <v>489</v>
      </c>
      <c r="G53" t="s">
        <v>451</v>
      </c>
      <c r="H53" t="s">
        <v>490</v>
      </c>
      <c r="I53" t="s">
        <v>211</v>
      </c>
      <c r="J53" t="s">
        <v>258</v>
      </c>
      <c r="K53" s="78">
        <v>3.3</v>
      </c>
      <c r="L53" t="s">
        <v>102</v>
      </c>
      <c r="M53" s="79">
        <v>4.7500000000000001E-2</v>
      </c>
      <c r="N53" s="79">
        <v>1.5699999999999999E-2</v>
      </c>
      <c r="O53" s="78">
        <v>2264084.5499999998</v>
      </c>
      <c r="P53" s="78">
        <v>134.51</v>
      </c>
      <c r="Q53" s="78">
        <v>0</v>
      </c>
      <c r="R53" s="78">
        <v>3045.4201282049999</v>
      </c>
      <c r="S53" s="79">
        <v>1.1999999999999999E-3</v>
      </c>
      <c r="T53" s="79">
        <v>1.54E-2</v>
      </c>
      <c r="U53" s="79">
        <v>3.2000000000000002E-3</v>
      </c>
    </row>
    <row r="54" spans="2:21">
      <c r="B54" t="s">
        <v>493</v>
      </c>
      <c r="C54" t="s">
        <v>494</v>
      </c>
      <c r="D54" t="s">
        <v>100</v>
      </c>
      <c r="E54" t="s">
        <v>123</v>
      </c>
      <c r="F54" t="s">
        <v>495</v>
      </c>
      <c r="G54" t="s">
        <v>451</v>
      </c>
      <c r="H54" t="s">
        <v>490</v>
      </c>
      <c r="I54" t="s">
        <v>211</v>
      </c>
      <c r="J54" t="s">
        <v>353</v>
      </c>
      <c r="K54" s="78">
        <v>7.34</v>
      </c>
      <c r="L54" t="s">
        <v>102</v>
      </c>
      <c r="M54" s="79">
        <v>6.4999999999999997E-3</v>
      </c>
      <c r="N54" s="79">
        <v>1.83E-2</v>
      </c>
      <c r="O54" s="78">
        <v>656596.32999999996</v>
      </c>
      <c r="P54" s="78">
        <v>91.71</v>
      </c>
      <c r="Q54" s="78">
        <v>0</v>
      </c>
      <c r="R54" s="78">
        <v>602.16449424300004</v>
      </c>
      <c r="S54" s="79">
        <v>1.6000000000000001E-3</v>
      </c>
      <c r="T54" s="79">
        <v>3.0000000000000001E-3</v>
      </c>
      <c r="U54" s="79">
        <v>5.9999999999999995E-4</v>
      </c>
    </row>
    <row r="55" spans="2:21">
      <c r="B55" t="s">
        <v>496</v>
      </c>
      <c r="C55" t="s">
        <v>497</v>
      </c>
      <c r="D55" t="s">
        <v>100</v>
      </c>
      <c r="E55" t="s">
        <v>123</v>
      </c>
      <c r="F55" t="s">
        <v>495</v>
      </c>
      <c r="G55" t="s">
        <v>451</v>
      </c>
      <c r="H55" t="s">
        <v>490</v>
      </c>
      <c r="I55" t="s">
        <v>211</v>
      </c>
      <c r="J55" t="s">
        <v>258</v>
      </c>
      <c r="K55" s="78">
        <v>0.27</v>
      </c>
      <c r="L55" t="s">
        <v>102</v>
      </c>
      <c r="M55" s="79">
        <v>5.0999999999999997E-2</v>
      </c>
      <c r="N55" s="79">
        <v>4.87E-2</v>
      </c>
      <c r="O55" s="78">
        <v>352495.58</v>
      </c>
      <c r="P55" s="78">
        <v>112.64</v>
      </c>
      <c r="Q55" s="78">
        <v>0</v>
      </c>
      <c r="R55" s="78">
        <v>397.05102131199999</v>
      </c>
      <c r="S55" s="79">
        <v>8.0000000000000004E-4</v>
      </c>
      <c r="T55" s="79">
        <v>2E-3</v>
      </c>
      <c r="U55" s="79">
        <v>4.0000000000000002E-4</v>
      </c>
    </row>
    <row r="56" spans="2:21">
      <c r="B56" t="s">
        <v>498</v>
      </c>
      <c r="C56" t="s">
        <v>499</v>
      </c>
      <c r="D56" t="s">
        <v>100</v>
      </c>
      <c r="E56" t="s">
        <v>123</v>
      </c>
      <c r="F56" t="s">
        <v>495</v>
      </c>
      <c r="G56" t="s">
        <v>451</v>
      </c>
      <c r="H56" t="s">
        <v>490</v>
      </c>
      <c r="I56" t="s">
        <v>211</v>
      </c>
      <c r="J56" t="s">
        <v>500</v>
      </c>
      <c r="K56" s="78">
        <v>1.68</v>
      </c>
      <c r="L56" t="s">
        <v>102</v>
      </c>
      <c r="M56" s="79">
        <v>2.5499999999999998E-2</v>
      </c>
      <c r="N56" s="79">
        <v>3.1099999999999999E-2</v>
      </c>
      <c r="O56" s="78">
        <v>1450619.9</v>
      </c>
      <c r="P56" s="78">
        <v>101</v>
      </c>
      <c r="Q56" s="78">
        <v>0</v>
      </c>
      <c r="R56" s="78">
        <v>1465.1260990000001</v>
      </c>
      <c r="S56" s="79">
        <v>1.2999999999999999E-3</v>
      </c>
      <c r="T56" s="79">
        <v>7.4000000000000003E-3</v>
      </c>
      <c r="U56" s="79">
        <v>1.5E-3</v>
      </c>
    </row>
    <row r="57" spans="2:21">
      <c r="B57" t="s">
        <v>501</v>
      </c>
      <c r="C57" t="s">
        <v>502</v>
      </c>
      <c r="D57" t="s">
        <v>100</v>
      </c>
      <c r="E57" t="s">
        <v>123</v>
      </c>
      <c r="F57" t="s">
        <v>495</v>
      </c>
      <c r="G57" t="s">
        <v>451</v>
      </c>
      <c r="H57" t="s">
        <v>490</v>
      </c>
      <c r="I57" t="s">
        <v>211</v>
      </c>
      <c r="J57" t="s">
        <v>503</v>
      </c>
      <c r="K57" s="78">
        <v>4.75</v>
      </c>
      <c r="L57" t="s">
        <v>102</v>
      </c>
      <c r="M57" s="79">
        <v>1.7600000000000001E-2</v>
      </c>
      <c r="N57" s="79">
        <v>2.2200000000000001E-2</v>
      </c>
      <c r="O57" s="78">
        <v>1548385.92</v>
      </c>
      <c r="P57" s="78">
        <v>100</v>
      </c>
      <c r="Q57" s="78">
        <v>0</v>
      </c>
      <c r="R57" s="78">
        <v>1548.3859199999999</v>
      </c>
      <c r="S57" s="79">
        <v>1.1999999999999999E-3</v>
      </c>
      <c r="T57" s="79">
        <v>7.7999999999999996E-3</v>
      </c>
      <c r="U57" s="79">
        <v>1.6000000000000001E-3</v>
      </c>
    </row>
    <row r="58" spans="2:21">
      <c r="B58" t="s">
        <v>504</v>
      </c>
      <c r="C58" t="s">
        <v>505</v>
      </c>
      <c r="D58" t="s">
        <v>100</v>
      </c>
      <c r="E58" t="s">
        <v>123</v>
      </c>
      <c r="F58" t="s">
        <v>495</v>
      </c>
      <c r="G58" t="s">
        <v>451</v>
      </c>
      <c r="H58" t="s">
        <v>490</v>
      </c>
      <c r="I58" t="s">
        <v>211</v>
      </c>
      <c r="J58" t="s">
        <v>506</v>
      </c>
      <c r="K58" s="78">
        <v>5.28</v>
      </c>
      <c r="L58" t="s">
        <v>102</v>
      </c>
      <c r="M58" s="79">
        <v>2.1499999999999998E-2</v>
      </c>
      <c r="N58" s="79">
        <v>2.4199999999999999E-2</v>
      </c>
      <c r="O58" s="78">
        <v>1477709.36</v>
      </c>
      <c r="P58" s="78">
        <v>101.5</v>
      </c>
      <c r="Q58" s="78">
        <v>0</v>
      </c>
      <c r="R58" s="78">
        <v>1499.8750004000001</v>
      </c>
      <c r="S58" s="79">
        <v>1.1999999999999999E-3</v>
      </c>
      <c r="T58" s="79">
        <v>7.6E-3</v>
      </c>
      <c r="U58" s="79">
        <v>1.6000000000000001E-3</v>
      </c>
    </row>
    <row r="59" spans="2:21">
      <c r="B59" t="s">
        <v>507</v>
      </c>
      <c r="C59" t="s">
        <v>508</v>
      </c>
      <c r="D59" t="s">
        <v>100</v>
      </c>
      <c r="E59" t="s">
        <v>123</v>
      </c>
      <c r="F59" t="s">
        <v>495</v>
      </c>
      <c r="G59" t="s">
        <v>451</v>
      </c>
      <c r="H59" t="s">
        <v>490</v>
      </c>
      <c r="I59" t="s">
        <v>211</v>
      </c>
      <c r="J59" t="s">
        <v>509</v>
      </c>
      <c r="K59" s="78">
        <v>6.05</v>
      </c>
      <c r="L59" t="s">
        <v>102</v>
      </c>
      <c r="M59" s="79">
        <v>2.35E-2</v>
      </c>
      <c r="N59" s="79">
        <v>2.46E-2</v>
      </c>
      <c r="O59" s="78">
        <v>999220.22</v>
      </c>
      <c r="P59" s="78">
        <v>100.7</v>
      </c>
      <c r="Q59" s="78">
        <v>22.906009999999998</v>
      </c>
      <c r="R59" s="78">
        <v>1029.1207715400001</v>
      </c>
      <c r="S59" s="79">
        <v>1.2999999999999999E-3</v>
      </c>
      <c r="T59" s="79">
        <v>5.1999999999999998E-3</v>
      </c>
      <c r="U59" s="79">
        <v>1.1000000000000001E-3</v>
      </c>
    </row>
    <row r="60" spans="2:21">
      <c r="B60" t="s">
        <v>510</v>
      </c>
      <c r="C60" t="s">
        <v>511</v>
      </c>
      <c r="D60" t="s">
        <v>100</v>
      </c>
      <c r="E60" t="s">
        <v>123</v>
      </c>
      <c r="F60" t="s">
        <v>512</v>
      </c>
      <c r="G60" t="s">
        <v>451</v>
      </c>
      <c r="H60" t="s">
        <v>490</v>
      </c>
      <c r="I60" t="s">
        <v>211</v>
      </c>
      <c r="J60" t="s">
        <v>513</v>
      </c>
      <c r="K60" s="78">
        <v>2.85</v>
      </c>
      <c r="L60" t="s">
        <v>102</v>
      </c>
      <c r="M60" s="79">
        <v>0.04</v>
      </c>
      <c r="N60" s="79">
        <v>1.9199999999999998E-2</v>
      </c>
      <c r="O60" s="78">
        <v>332779.76</v>
      </c>
      <c r="P60" s="78">
        <v>106.01</v>
      </c>
      <c r="Q60" s="78">
        <v>0</v>
      </c>
      <c r="R60" s="78">
        <v>352.77982357600001</v>
      </c>
      <c r="S60" s="79">
        <v>5.0000000000000001E-4</v>
      </c>
      <c r="T60" s="79">
        <v>1.8E-3</v>
      </c>
      <c r="U60" s="79">
        <v>4.0000000000000002E-4</v>
      </c>
    </row>
    <row r="61" spans="2:21">
      <c r="B61" t="s">
        <v>514</v>
      </c>
      <c r="C61" t="s">
        <v>515</v>
      </c>
      <c r="D61" t="s">
        <v>100</v>
      </c>
      <c r="E61" t="s">
        <v>123</v>
      </c>
      <c r="F61" t="s">
        <v>512</v>
      </c>
      <c r="G61" t="s">
        <v>451</v>
      </c>
      <c r="H61" t="s">
        <v>490</v>
      </c>
      <c r="I61" t="s">
        <v>211</v>
      </c>
      <c r="J61" t="s">
        <v>516</v>
      </c>
      <c r="K61" s="78">
        <v>7.03</v>
      </c>
      <c r="L61" t="s">
        <v>102</v>
      </c>
      <c r="M61" s="79">
        <v>3.5000000000000003E-2</v>
      </c>
      <c r="N61" s="79">
        <v>1.66E-2</v>
      </c>
      <c r="O61" s="78">
        <v>489530.11</v>
      </c>
      <c r="P61" s="78">
        <v>115.54</v>
      </c>
      <c r="Q61" s="78">
        <v>0</v>
      </c>
      <c r="R61" s="78">
        <v>565.60308909399998</v>
      </c>
      <c r="S61" s="79">
        <v>1.1000000000000001E-3</v>
      </c>
      <c r="T61" s="79">
        <v>2.8999999999999998E-3</v>
      </c>
      <c r="U61" s="79">
        <v>5.9999999999999995E-4</v>
      </c>
    </row>
    <row r="62" spans="2:21">
      <c r="B62" t="s">
        <v>517</v>
      </c>
      <c r="C62" t="s">
        <v>518</v>
      </c>
      <c r="D62" t="s">
        <v>100</v>
      </c>
      <c r="E62" t="s">
        <v>123</v>
      </c>
      <c r="F62" t="s">
        <v>512</v>
      </c>
      <c r="G62" t="s">
        <v>451</v>
      </c>
      <c r="H62" t="s">
        <v>490</v>
      </c>
      <c r="I62" t="s">
        <v>211</v>
      </c>
      <c r="J62" t="s">
        <v>519</v>
      </c>
      <c r="K62" s="78">
        <v>5.62</v>
      </c>
      <c r="L62" t="s">
        <v>102</v>
      </c>
      <c r="M62" s="79">
        <v>0.04</v>
      </c>
      <c r="N62" s="79">
        <v>1.2699999999999999E-2</v>
      </c>
      <c r="O62" s="78">
        <v>1172965.26</v>
      </c>
      <c r="P62" s="78">
        <v>117.1</v>
      </c>
      <c r="Q62" s="78">
        <v>0</v>
      </c>
      <c r="R62" s="78">
        <v>1373.54231946</v>
      </c>
      <c r="S62" s="79">
        <v>1.1999999999999999E-3</v>
      </c>
      <c r="T62" s="79">
        <v>6.8999999999999999E-3</v>
      </c>
      <c r="U62" s="79">
        <v>1.5E-3</v>
      </c>
    </row>
    <row r="63" spans="2:21">
      <c r="B63" t="s">
        <v>520</v>
      </c>
      <c r="C63" t="s">
        <v>521</v>
      </c>
      <c r="D63" t="s">
        <v>100</v>
      </c>
      <c r="E63" t="s">
        <v>123</v>
      </c>
      <c r="F63" t="s">
        <v>522</v>
      </c>
      <c r="G63" t="s">
        <v>523</v>
      </c>
      <c r="H63" t="s">
        <v>490</v>
      </c>
      <c r="I63" t="s">
        <v>211</v>
      </c>
      <c r="J63" t="s">
        <v>353</v>
      </c>
      <c r="L63" t="s">
        <v>102</v>
      </c>
      <c r="M63" s="79">
        <v>2.9899999999999999E-2</v>
      </c>
      <c r="N63" s="79">
        <v>0</v>
      </c>
      <c r="O63" s="78">
        <v>37224</v>
      </c>
      <c r="P63" s="78">
        <v>109.25</v>
      </c>
      <c r="Q63" s="78">
        <v>0</v>
      </c>
      <c r="R63" s="78">
        <v>40.66722</v>
      </c>
      <c r="S63" s="79">
        <v>1E-4</v>
      </c>
      <c r="T63" s="79">
        <v>2.0000000000000001E-4</v>
      </c>
      <c r="U63" s="79">
        <v>0</v>
      </c>
    </row>
    <row r="64" spans="2:21">
      <c r="B64" t="s">
        <v>524</v>
      </c>
      <c r="C64" t="s">
        <v>525</v>
      </c>
      <c r="D64" t="s">
        <v>100</v>
      </c>
      <c r="E64" t="s">
        <v>123</v>
      </c>
      <c r="F64" t="s">
        <v>522</v>
      </c>
      <c r="G64" t="s">
        <v>523</v>
      </c>
      <c r="H64" t="s">
        <v>490</v>
      </c>
      <c r="I64" t="s">
        <v>211</v>
      </c>
      <c r="J64" t="s">
        <v>526</v>
      </c>
      <c r="K64" s="78">
        <v>4.18</v>
      </c>
      <c r="L64" t="s">
        <v>102</v>
      </c>
      <c r="M64" s="79">
        <v>4.2999999999999997E-2</v>
      </c>
      <c r="N64" s="79">
        <v>1.6899999999999998E-2</v>
      </c>
      <c r="O64" s="78">
        <v>379337.5</v>
      </c>
      <c r="P64" s="78">
        <v>113.29</v>
      </c>
      <c r="Q64" s="78">
        <v>0</v>
      </c>
      <c r="R64" s="78">
        <v>429.75145375</v>
      </c>
      <c r="S64" s="79">
        <v>4.0000000000000002E-4</v>
      </c>
      <c r="T64" s="79">
        <v>2.2000000000000001E-3</v>
      </c>
      <c r="U64" s="79">
        <v>5.0000000000000001E-4</v>
      </c>
    </row>
    <row r="65" spans="2:21">
      <c r="B65" t="s">
        <v>527</v>
      </c>
      <c r="C65" t="s">
        <v>528</v>
      </c>
      <c r="D65" t="s">
        <v>100</v>
      </c>
      <c r="E65" t="s">
        <v>123</v>
      </c>
      <c r="F65" t="s">
        <v>529</v>
      </c>
      <c r="G65" t="s">
        <v>451</v>
      </c>
      <c r="H65" t="s">
        <v>490</v>
      </c>
      <c r="I65" t="s">
        <v>211</v>
      </c>
      <c r="J65" t="s">
        <v>530</v>
      </c>
      <c r="K65" s="78">
        <v>4.43</v>
      </c>
      <c r="L65" t="s">
        <v>102</v>
      </c>
      <c r="M65" s="79">
        <v>2.3400000000000001E-2</v>
      </c>
      <c r="N65" s="79">
        <v>1.6299999999999999E-2</v>
      </c>
      <c r="O65" s="78">
        <v>2594411.1800000002</v>
      </c>
      <c r="P65" s="78">
        <v>103.2</v>
      </c>
      <c r="Q65" s="78">
        <v>0</v>
      </c>
      <c r="R65" s="78">
        <v>2677.4323377599999</v>
      </c>
      <c r="S65" s="79">
        <v>8.0000000000000004E-4</v>
      </c>
      <c r="T65" s="79">
        <v>1.35E-2</v>
      </c>
      <c r="U65" s="79">
        <v>2.8E-3</v>
      </c>
    </row>
    <row r="66" spans="2:21">
      <c r="B66" t="s">
        <v>531</v>
      </c>
      <c r="C66" t="s">
        <v>532</v>
      </c>
      <c r="D66" t="s">
        <v>100</v>
      </c>
      <c r="E66" t="s">
        <v>123</v>
      </c>
      <c r="F66" t="s">
        <v>533</v>
      </c>
      <c r="G66" t="s">
        <v>451</v>
      </c>
      <c r="H66" t="s">
        <v>490</v>
      </c>
      <c r="I66" t="s">
        <v>211</v>
      </c>
      <c r="J66" t="s">
        <v>534</v>
      </c>
      <c r="K66" s="78">
        <v>1.2</v>
      </c>
      <c r="L66" t="s">
        <v>102</v>
      </c>
      <c r="M66" s="79">
        <v>4.8000000000000001E-2</v>
      </c>
      <c r="N66" s="79">
        <v>3.1199999999999999E-2</v>
      </c>
      <c r="O66" s="78">
        <v>1912037.51</v>
      </c>
      <c r="P66" s="78">
        <v>107.8</v>
      </c>
      <c r="Q66" s="78">
        <v>0</v>
      </c>
      <c r="R66" s="78">
        <v>2061.1764357799998</v>
      </c>
      <c r="S66" s="79">
        <v>1.6000000000000001E-3</v>
      </c>
      <c r="T66" s="79">
        <v>1.04E-2</v>
      </c>
      <c r="U66" s="79">
        <v>2.2000000000000001E-3</v>
      </c>
    </row>
    <row r="67" spans="2:21">
      <c r="B67" t="s">
        <v>535</v>
      </c>
      <c r="C67" t="s">
        <v>536</v>
      </c>
      <c r="D67" t="s">
        <v>100</v>
      </c>
      <c r="E67" t="s">
        <v>123</v>
      </c>
      <c r="F67" t="s">
        <v>533</v>
      </c>
      <c r="G67" t="s">
        <v>451</v>
      </c>
      <c r="H67" t="s">
        <v>490</v>
      </c>
      <c r="I67" t="s">
        <v>211</v>
      </c>
      <c r="J67" t="s">
        <v>258</v>
      </c>
      <c r="K67" s="78">
        <v>0.75</v>
      </c>
      <c r="L67" t="s">
        <v>102</v>
      </c>
      <c r="M67" s="79">
        <v>4.9000000000000002E-2</v>
      </c>
      <c r="N67" s="79">
        <v>2.0799999999999999E-2</v>
      </c>
      <c r="O67" s="78">
        <v>122960.25</v>
      </c>
      <c r="P67" s="78">
        <v>112</v>
      </c>
      <c r="Q67" s="78">
        <v>0</v>
      </c>
      <c r="R67" s="78">
        <v>137.71548000000001</v>
      </c>
      <c r="S67" s="79">
        <v>1.1999999999999999E-3</v>
      </c>
      <c r="T67" s="79">
        <v>6.9999999999999999E-4</v>
      </c>
      <c r="U67" s="79">
        <v>1E-4</v>
      </c>
    </row>
    <row r="68" spans="2:21">
      <c r="B68" t="s">
        <v>537</v>
      </c>
      <c r="C68" t="s">
        <v>538</v>
      </c>
      <c r="D68" t="s">
        <v>100</v>
      </c>
      <c r="E68" t="s">
        <v>123</v>
      </c>
      <c r="F68" t="s">
        <v>533</v>
      </c>
      <c r="G68" t="s">
        <v>451</v>
      </c>
      <c r="H68" t="s">
        <v>490</v>
      </c>
      <c r="I68" t="s">
        <v>211</v>
      </c>
      <c r="J68" t="s">
        <v>539</v>
      </c>
      <c r="K68" s="78">
        <v>5.08</v>
      </c>
      <c r="L68" t="s">
        <v>102</v>
      </c>
      <c r="M68" s="79">
        <v>3.2000000000000001E-2</v>
      </c>
      <c r="N68" s="79">
        <v>1.66E-2</v>
      </c>
      <c r="O68" s="78">
        <v>2058182.65</v>
      </c>
      <c r="P68" s="78">
        <v>110.35</v>
      </c>
      <c r="Q68" s="78">
        <v>0</v>
      </c>
      <c r="R68" s="78">
        <v>2271.2045542750002</v>
      </c>
      <c r="S68" s="79">
        <v>1.1999999999999999E-3</v>
      </c>
      <c r="T68" s="79">
        <v>1.15E-2</v>
      </c>
      <c r="U68" s="79">
        <v>2.3999999999999998E-3</v>
      </c>
    </row>
    <row r="69" spans="2:21">
      <c r="B69" t="s">
        <v>540</v>
      </c>
      <c r="C69" t="s">
        <v>541</v>
      </c>
      <c r="D69" t="s">
        <v>100</v>
      </c>
      <c r="E69" t="s">
        <v>123</v>
      </c>
      <c r="F69" t="s">
        <v>533</v>
      </c>
      <c r="G69" t="s">
        <v>451</v>
      </c>
      <c r="H69" t="s">
        <v>490</v>
      </c>
      <c r="I69" t="s">
        <v>211</v>
      </c>
      <c r="J69" t="s">
        <v>526</v>
      </c>
      <c r="K69" s="78">
        <v>7.54</v>
      </c>
      <c r="L69" t="s">
        <v>102</v>
      </c>
      <c r="M69" s="79">
        <v>1.14E-2</v>
      </c>
      <c r="N69" s="79">
        <v>1.8700000000000001E-2</v>
      </c>
      <c r="O69" s="78">
        <v>1350235.54</v>
      </c>
      <c r="P69" s="78">
        <v>93.9</v>
      </c>
      <c r="Q69" s="78">
        <v>0</v>
      </c>
      <c r="R69" s="78">
        <v>1267.8711720599999</v>
      </c>
      <c r="S69" s="79">
        <v>8.0000000000000004E-4</v>
      </c>
      <c r="T69" s="79">
        <v>6.4000000000000003E-3</v>
      </c>
      <c r="U69" s="79">
        <v>1.2999999999999999E-3</v>
      </c>
    </row>
    <row r="70" spans="2:21">
      <c r="B70" t="s">
        <v>542</v>
      </c>
      <c r="C70" t="s">
        <v>543</v>
      </c>
      <c r="D70" t="s">
        <v>100</v>
      </c>
      <c r="E70" t="s">
        <v>123</v>
      </c>
      <c r="F70" t="s">
        <v>529</v>
      </c>
      <c r="G70" t="s">
        <v>451</v>
      </c>
      <c r="H70" t="s">
        <v>490</v>
      </c>
      <c r="I70" t="s">
        <v>211</v>
      </c>
      <c r="J70" t="s">
        <v>544</v>
      </c>
      <c r="K70" s="78">
        <v>1.57</v>
      </c>
      <c r="L70" t="s">
        <v>102</v>
      </c>
      <c r="M70" s="79">
        <v>0.03</v>
      </c>
      <c r="N70" s="79">
        <v>2.2100000000000002E-2</v>
      </c>
      <c r="O70" s="78">
        <v>540262.92000000004</v>
      </c>
      <c r="P70" s="78">
        <v>103</v>
      </c>
      <c r="Q70" s="78">
        <v>0</v>
      </c>
      <c r="R70" s="78">
        <v>556.47080759999994</v>
      </c>
      <c r="S70" s="79">
        <v>1.5E-3</v>
      </c>
      <c r="T70" s="79">
        <v>2.8E-3</v>
      </c>
      <c r="U70" s="79">
        <v>5.9999999999999995E-4</v>
      </c>
    </row>
    <row r="71" spans="2:21">
      <c r="B71" t="s">
        <v>545</v>
      </c>
      <c r="C71" t="s">
        <v>546</v>
      </c>
      <c r="D71" t="s">
        <v>100</v>
      </c>
      <c r="E71" t="s">
        <v>123</v>
      </c>
      <c r="F71" t="s">
        <v>529</v>
      </c>
      <c r="G71" t="s">
        <v>451</v>
      </c>
      <c r="H71" t="s">
        <v>490</v>
      </c>
      <c r="I71" t="s">
        <v>211</v>
      </c>
      <c r="J71" t="s">
        <v>292</v>
      </c>
      <c r="K71" s="78">
        <v>8</v>
      </c>
      <c r="L71" t="s">
        <v>102</v>
      </c>
      <c r="M71" s="79">
        <v>6.4999999999999997E-3</v>
      </c>
      <c r="N71" s="79">
        <v>1.9900000000000001E-2</v>
      </c>
      <c r="O71" s="78">
        <v>392403.25</v>
      </c>
      <c r="P71" s="78">
        <v>89.4</v>
      </c>
      <c r="Q71" s="78">
        <v>0</v>
      </c>
      <c r="R71" s="78">
        <v>350.80850550000002</v>
      </c>
      <c r="S71" s="79">
        <v>1.2999999999999999E-3</v>
      </c>
      <c r="T71" s="79">
        <v>1.8E-3</v>
      </c>
      <c r="U71" s="79">
        <v>4.0000000000000002E-4</v>
      </c>
    </row>
    <row r="72" spans="2:21">
      <c r="B72" t="s">
        <v>547</v>
      </c>
      <c r="C72" t="s">
        <v>548</v>
      </c>
      <c r="D72" t="s">
        <v>100</v>
      </c>
      <c r="E72" t="s">
        <v>123</v>
      </c>
      <c r="F72" t="s">
        <v>549</v>
      </c>
      <c r="G72" t="s">
        <v>451</v>
      </c>
      <c r="H72" t="s">
        <v>490</v>
      </c>
      <c r="I72" t="s">
        <v>211</v>
      </c>
      <c r="J72" t="s">
        <v>312</v>
      </c>
      <c r="K72" s="78">
        <v>7.06</v>
      </c>
      <c r="L72" t="s">
        <v>102</v>
      </c>
      <c r="M72" s="79">
        <v>7.7999999999999996E-3</v>
      </c>
      <c r="N72" s="79">
        <v>2.1899999999999999E-2</v>
      </c>
      <c r="O72" s="78">
        <v>47091.54</v>
      </c>
      <c r="P72" s="78">
        <v>89.92</v>
      </c>
      <c r="Q72" s="78">
        <v>0</v>
      </c>
      <c r="R72" s="78">
        <v>42.344712768000001</v>
      </c>
      <c r="S72" s="79">
        <v>1E-4</v>
      </c>
      <c r="T72" s="79">
        <v>2.0000000000000001E-4</v>
      </c>
      <c r="U72" s="79">
        <v>0</v>
      </c>
    </row>
    <row r="73" spans="2:21">
      <c r="B73" t="s">
        <v>550</v>
      </c>
      <c r="C73" t="s">
        <v>551</v>
      </c>
      <c r="D73" t="s">
        <v>100</v>
      </c>
      <c r="E73" t="s">
        <v>123</v>
      </c>
      <c r="F73" t="s">
        <v>549</v>
      </c>
      <c r="G73" t="s">
        <v>451</v>
      </c>
      <c r="H73" t="s">
        <v>490</v>
      </c>
      <c r="I73" t="s">
        <v>211</v>
      </c>
      <c r="J73" t="s">
        <v>295</v>
      </c>
      <c r="K73" s="78">
        <v>5.01</v>
      </c>
      <c r="L73" t="s">
        <v>102</v>
      </c>
      <c r="M73" s="79">
        <v>2E-3</v>
      </c>
      <c r="N73" s="79">
        <v>1.6799999999999999E-2</v>
      </c>
      <c r="O73" s="78">
        <v>526636.63</v>
      </c>
      <c r="P73" s="78">
        <v>92.15</v>
      </c>
      <c r="Q73" s="78">
        <v>0</v>
      </c>
      <c r="R73" s="78">
        <v>485.29565454499999</v>
      </c>
      <c r="S73" s="79">
        <v>1.4E-3</v>
      </c>
      <c r="T73" s="79">
        <v>2.3999999999999998E-3</v>
      </c>
      <c r="U73" s="79">
        <v>5.0000000000000001E-4</v>
      </c>
    </row>
    <row r="74" spans="2:21">
      <c r="B74" t="s">
        <v>552</v>
      </c>
      <c r="C74" t="s">
        <v>553</v>
      </c>
      <c r="D74" t="s">
        <v>100</v>
      </c>
      <c r="E74" t="s">
        <v>123</v>
      </c>
      <c r="F74" t="s">
        <v>549</v>
      </c>
      <c r="G74" t="s">
        <v>451</v>
      </c>
      <c r="H74" t="s">
        <v>490</v>
      </c>
      <c r="I74" t="s">
        <v>211</v>
      </c>
      <c r="J74" t="s">
        <v>554</v>
      </c>
      <c r="K74" s="78">
        <v>5.91</v>
      </c>
      <c r="L74" t="s">
        <v>102</v>
      </c>
      <c r="M74" s="79">
        <v>1.8200000000000001E-2</v>
      </c>
      <c r="N74" s="79">
        <v>2.1100000000000001E-2</v>
      </c>
      <c r="O74" s="78">
        <v>643303.56999999995</v>
      </c>
      <c r="P74" s="78">
        <v>99.17</v>
      </c>
      <c r="Q74" s="78">
        <v>0</v>
      </c>
      <c r="R74" s="78">
        <v>637.96415036899998</v>
      </c>
      <c r="S74" s="79">
        <v>1.4E-3</v>
      </c>
      <c r="T74" s="79">
        <v>3.2000000000000002E-3</v>
      </c>
      <c r="U74" s="79">
        <v>6.9999999999999999E-4</v>
      </c>
    </row>
    <row r="75" spans="2:21">
      <c r="B75" t="s">
        <v>555</v>
      </c>
      <c r="C75" t="s">
        <v>556</v>
      </c>
      <c r="D75" t="s">
        <v>100</v>
      </c>
      <c r="E75" t="s">
        <v>123</v>
      </c>
      <c r="F75" t="s">
        <v>384</v>
      </c>
      <c r="G75" t="s">
        <v>378</v>
      </c>
      <c r="H75" t="s">
        <v>490</v>
      </c>
      <c r="I75" t="s">
        <v>211</v>
      </c>
      <c r="J75" t="s">
        <v>557</v>
      </c>
      <c r="K75" s="78">
        <v>0.83</v>
      </c>
      <c r="L75" t="s">
        <v>102</v>
      </c>
      <c r="M75" s="79">
        <v>0.04</v>
      </c>
      <c r="N75" s="79">
        <v>1.44E-2</v>
      </c>
      <c r="O75" s="78">
        <v>1992100.91</v>
      </c>
      <c r="P75" s="78">
        <v>111.43</v>
      </c>
      <c r="Q75" s="78">
        <v>0</v>
      </c>
      <c r="R75" s="78">
        <v>2219.798044013</v>
      </c>
      <c r="S75" s="79">
        <v>1.5E-3</v>
      </c>
      <c r="T75" s="79">
        <v>1.12E-2</v>
      </c>
      <c r="U75" s="79">
        <v>2.3E-3</v>
      </c>
    </row>
    <row r="76" spans="2:21">
      <c r="B76" t="s">
        <v>558</v>
      </c>
      <c r="C76" t="s">
        <v>559</v>
      </c>
      <c r="D76" t="s">
        <v>100</v>
      </c>
      <c r="E76" t="s">
        <v>123</v>
      </c>
      <c r="F76" t="s">
        <v>560</v>
      </c>
      <c r="G76" t="s">
        <v>561</v>
      </c>
      <c r="H76" t="s">
        <v>490</v>
      </c>
      <c r="I76" t="s">
        <v>211</v>
      </c>
      <c r="J76" t="s">
        <v>258</v>
      </c>
      <c r="K76" s="78">
        <v>1.24</v>
      </c>
      <c r="L76" t="s">
        <v>102</v>
      </c>
      <c r="M76" s="79">
        <v>4.65E-2</v>
      </c>
      <c r="N76" s="79">
        <v>1.55E-2</v>
      </c>
      <c r="O76" s="78">
        <v>3016.27</v>
      </c>
      <c r="P76" s="78">
        <v>126.68</v>
      </c>
      <c r="Q76" s="78">
        <v>0</v>
      </c>
      <c r="R76" s="78">
        <v>3.8210108360000001</v>
      </c>
      <c r="S76" s="79">
        <v>1E-4</v>
      </c>
      <c r="T76" s="79">
        <v>0</v>
      </c>
      <c r="U76" s="79">
        <v>0</v>
      </c>
    </row>
    <row r="77" spans="2:21">
      <c r="B77" t="s">
        <v>562</v>
      </c>
      <c r="C77" t="s">
        <v>563</v>
      </c>
      <c r="D77" t="s">
        <v>100</v>
      </c>
      <c r="E77" t="s">
        <v>123</v>
      </c>
      <c r="F77" t="s">
        <v>564</v>
      </c>
      <c r="G77" t="s">
        <v>565</v>
      </c>
      <c r="H77" t="s">
        <v>566</v>
      </c>
      <c r="I77" t="s">
        <v>150</v>
      </c>
      <c r="J77" t="s">
        <v>567</v>
      </c>
      <c r="K77" s="78">
        <v>4.9000000000000004</v>
      </c>
      <c r="L77" t="s">
        <v>102</v>
      </c>
      <c r="M77" s="79">
        <v>4.4999999999999998E-2</v>
      </c>
      <c r="N77" s="79">
        <v>1.3899999999999999E-2</v>
      </c>
      <c r="O77" s="78">
        <v>3823812.06</v>
      </c>
      <c r="P77" s="78">
        <v>118.3</v>
      </c>
      <c r="Q77" s="78">
        <v>0</v>
      </c>
      <c r="R77" s="78">
        <v>4523.56966698</v>
      </c>
      <c r="S77" s="79">
        <v>1.2999999999999999E-3</v>
      </c>
      <c r="T77" s="79">
        <v>2.2800000000000001E-2</v>
      </c>
      <c r="U77" s="79">
        <v>4.7999999999999996E-3</v>
      </c>
    </row>
    <row r="78" spans="2:21">
      <c r="B78" t="s">
        <v>568</v>
      </c>
      <c r="C78" t="s">
        <v>569</v>
      </c>
      <c r="D78" t="s">
        <v>100</v>
      </c>
      <c r="E78" t="s">
        <v>123</v>
      </c>
      <c r="F78" t="s">
        <v>564</v>
      </c>
      <c r="G78" t="s">
        <v>565</v>
      </c>
      <c r="H78" t="s">
        <v>566</v>
      </c>
      <c r="I78" t="s">
        <v>150</v>
      </c>
      <c r="J78" t="s">
        <v>570</v>
      </c>
      <c r="K78" s="78">
        <v>7.01</v>
      </c>
      <c r="L78" t="s">
        <v>102</v>
      </c>
      <c r="M78" s="79">
        <v>3.85E-2</v>
      </c>
      <c r="N78" s="79">
        <v>1.29E-2</v>
      </c>
      <c r="O78" s="78">
        <v>1875772.45</v>
      </c>
      <c r="P78" s="78">
        <v>120</v>
      </c>
      <c r="Q78" s="78">
        <v>56.468539999999997</v>
      </c>
      <c r="R78" s="78">
        <v>2307.3954800000001</v>
      </c>
      <c r="S78" s="79">
        <v>6.9999999999999999E-4</v>
      </c>
      <c r="T78" s="79">
        <v>1.1599999999999999E-2</v>
      </c>
      <c r="U78" s="79">
        <v>2.3999999999999998E-3</v>
      </c>
    </row>
    <row r="79" spans="2:21">
      <c r="B79" t="s">
        <v>571</v>
      </c>
      <c r="C79" t="s">
        <v>572</v>
      </c>
      <c r="D79" t="s">
        <v>100</v>
      </c>
      <c r="E79" t="s">
        <v>123</v>
      </c>
      <c r="F79" t="s">
        <v>564</v>
      </c>
      <c r="G79" t="s">
        <v>565</v>
      </c>
      <c r="H79" t="s">
        <v>566</v>
      </c>
      <c r="I79" t="s">
        <v>150</v>
      </c>
      <c r="J79" t="s">
        <v>573</v>
      </c>
      <c r="K79" s="78">
        <v>9.58</v>
      </c>
      <c r="L79" t="s">
        <v>102</v>
      </c>
      <c r="M79" s="79">
        <v>2.3900000000000001E-2</v>
      </c>
      <c r="N79" s="79">
        <v>1.5699999999999999E-2</v>
      </c>
      <c r="O79" s="78">
        <v>1388943.5</v>
      </c>
      <c r="P79" s="78">
        <v>108</v>
      </c>
      <c r="Q79" s="78">
        <v>0</v>
      </c>
      <c r="R79" s="78">
        <v>1500.05898</v>
      </c>
      <c r="S79" s="79">
        <v>1.1000000000000001E-3</v>
      </c>
      <c r="T79" s="79">
        <v>7.6E-3</v>
      </c>
      <c r="U79" s="79">
        <v>1.6000000000000001E-3</v>
      </c>
    </row>
    <row r="80" spans="2:21">
      <c r="B80" t="s">
        <v>574</v>
      </c>
      <c r="C80" t="s">
        <v>575</v>
      </c>
      <c r="D80" t="s">
        <v>100</v>
      </c>
      <c r="E80" t="s">
        <v>123</v>
      </c>
      <c r="F80" t="s">
        <v>576</v>
      </c>
      <c r="G80" t="s">
        <v>451</v>
      </c>
      <c r="H80" t="s">
        <v>490</v>
      </c>
      <c r="I80" t="s">
        <v>211</v>
      </c>
      <c r="J80" t="s">
        <v>577</v>
      </c>
      <c r="K80" s="78">
        <v>5.19</v>
      </c>
      <c r="L80" t="s">
        <v>102</v>
      </c>
      <c r="M80" s="79">
        <v>1.5800000000000002E-2</v>
      </c>
      <c r="N80" s="79">
        <v>1.7500000000000002E-2</v>
      </c>
      <c r="O80" s="78">
        <v>471899.16</v>
      </c>
      <c r="P80" s="78">
        <v>100.87</v>
      </c>
      <c r="Q80" s="78">
        <v>0</v>
      </c>
      <c r="R80" s="78">
        <v>476.00468269200002</v>
      </c>
      <c r="S80" s="79">
        <v>1E-3</v>
      </c>
      <c r="T80" s="79">
        <v>2.3999999999999998E-3</v>
      </c>
      <c r="U80" s="79">
        <v>5.0000000000000001E-4</v>
      </c>
    </row>
    <row r="81" spans="2:21">
      <c r="B81" t="s">
        <v>578</v>
      </c>
      <c r="C81" t="s">
        <v>579</v>
      </c>
      <c r="D81" t="s">
        <v>100</v>
      </c>
      <c r="E81" t="s">
        <v>123</v>
      </c>
      <c r="F81" t="s">
        <v>580</v>
      </c>
      <c r="G81" t="s">
        <v>561</v>
      </c>
      <c r="H81" t="s">
        <v>490</v>
      </c>
      <c r="I81" t="s">
        <v>211</v>
      </c>
      <c r="J81" t="s">
        <v>359</v>
      </c>
      <c r="K81" s="78">
        <v>0.65</v>
      </c>
      <c r="L81" t="s">
        <v>102</v>
      </c>
      <c r="M81" s="79">
        <v>4.8899999999999999E-2</v>
      </c>
      <c r="N81" s="79">
        <v>3.3500000000000002E-2</v>
      </c>
      <c r="O81" s="78">
        <v>5973.69</v>
      </c>
      <c r="P81" s="78">
        <v>125.1</v>
      </c>
      <c r="Q81" s="78">
        <v>0</v>
      </c>
      <c r="R81" s="78">
        <v>7.4730861900000001</v>
      </c>
      <c r="S81" s="79">
        <v>2.0000000000000001E-4</v>
      </c>
      <c r="T81" s="79">
        <v>0</v>
      </c>
      <c r="U81" s="79">
        <v>0</v>
      </c>
    </row>
    <row r="82" spans="2:21">
      <c r="B82" t="s">
        <v>581</v>
      </c>
      <c r="C82" t="s">
        <v>582</v>
      </c>
      <c r="D82" t="s">
        <v>100</v>
      </c>
      <c r="E82" t="s">
        <v>123</v>
      </c>
      <c r="F82" t="s">
        <v>384</v>
      </c>
      <c r="G82" t="s">
        <v>378</v>
      </c>
      <c r="H82" t="s">
        <v>490</v>
      </c>
      <c r="I82" t="s">
        <v>211</v>
      </c>
      <c r="J82" t="s">
        <v>359</v>
      </c>
      <c r="K82" s="78">
        <v>4.68</v>
      </c>
      <c r="L82" t="s">
        <v>102</v>
      </c>
      <c r="M82" s="79">
        <v>2.4199999999999999E-2</v>
      </c>
      <c r="N82" s="79">
        <v>2.6100000000000002E-2</v>
      </c>
      <c r="O82" s="78">
        <v>15.06</v>
      </c>
      <c r="P82" s="78">
        <v>4972667</v>
      </c>
      <c r="Q82" s="78">
        <v>0</v>
      </c>
      <c r="R82" s="78">
        <v>748.88365020000003</v>
      </c>
      <c r="S82" s="79">
        <v>0</v>
      </c>
      <c r="T82" s="79">
        <v>3.8E-3</v>
      </c>
      <c r="U82" s="79">
        <v>8.0000000000000004E-4</v>
      </c>
    </row>
    <row r="83" spans="2:21">
      <c r="B83" t="s">
        <v>583</v>
      </c>
      <c r="C83" t="s">
        <v>584</v>
      </c>
      <c r="D83" t="s">
        <v>100</v>
      </c>
      <c r="E83" t="s">
        <v>123</v>
      </c>
      <c r="F83" t="s">
        <v>384</v>
      </c>
      <c r="G83" t="s">
        <v>378</v>
      </c>
      <c r="H83" t="s">
        <v>490</v>
      </c>
      <c r="I83" t="s">
        <v>211</v>
      </c>
      <c r="J83" t="s">
        <v>526</v>
      </c>
      <c r="K83" s="78">
        <v>4.29</v>
      </c>
      <c r="L83" t="s">
        <v>102</v>
      </c>
      <c r="M83" s="79">
        <v>1.95E-2</v>
      </c>
      <c r="N83" s="79">
        <v>2.5600000000000001E-2</v>
      </c>
      <c r="O83" s="78">
        <v>22.95</v>
      </c>
      <c r="P83" s="78">
        <v>4873513</v>
      </c>
      <c r="Q83" s="78">
        <v>0</v>
      </c>
      <c r="R83" s="78">
        <v>1118.4712334999999</v>
      </c>
      <c r="S83" s="79">
        <v>0</v>
      </c>
      <c r="T83" s="79">
        <v>5.5999999999999999E-3</v>
      </c>
      <c r="U83" s="79">
        <v>1.1999999999999999E-3</v>
      </c>
    </row>
    <row r="84" spans="2:21">
      <c r="B84" t="s">
        <v>585</v>
      </c>
      <c r="C84" t="s">
        <v>586</v>
      </c>
      <c r="D84" t="s">
        <v>100</v>
      </c>
      <c r="E84" t="s">
        <v>123</v>
      </c>
      <c r="F84" t="s">
        <v>384</v>
      </c>
      <c r="G84" t="s">
        <v>378</v>
      </c>
      <c r="H84" t="s">
        <v>490</v>
      </c>
      <c r="I84" t="s">
        <v>211</v>
      </c>
      <c r="J84" t="s">
        <v>319</v>
      </c>
      <c r="K84" s="78">
        <v>3.24</v>
      </c>
      <c r="L84" t="s">
        <v>102</v>
      </c>
      <c r="M84" s="79">
        <v>1.6400000000000001E-2</v>
      </c>
      <c r="N84" s="79">
        <v>3.4700000000000002E-2</v>
      </c>
      <c r="O84" s="78">
        <v>18.72</v>
      </c>
      <c r="P84" s="78">
        <v>4738000</v>
      </c>
      <c r="Q84" s="78">
        <v>0</v>
      </c>
      <c r="R84" s="78">
        <v>886.95360000000005</v>
      </c>
      <c r="S84" s="79">
        <v>0</v>
      </c>
      <c r="T84" s="79">
        <v>4.4999999999999997E-3</v>
      </c>
      <c r="U84" s="79">
        <v>8.9999999999999998E-4</v>
      </c>
    </row>
    <row r="85" spans="2:21">
      <c r="B85" t="s">
        <v>587</v>
      </c>
      <c r="C85" t="s">
        <v>588</v>
      </c>
      <c r="D85" t="s">
        <v>100</v>
      </c>
      <c r="E85" t="s">
        <v>123</v>
      </c>
      <c r="F85" t="s">
        <v>384</v>
      </c>
      <c r="G85" t="s">
        <v>378</v>
      </c>
      <c r="H85" t="s">
        <v>490</v>
      </c>
      <c r="I85" t="s">
        <v>211</v>
      </c>
      <c r="J85" t="s">
        <v>319</v>
      </c>
      <c r="K85" s="78">
        <v>7.42</v>
      </c>
      <c r="L85" t="s">
        <v>102</v>
      </c>
      <c r="M85" s="79">
        <v>2.7799999999999998E-2</v>
      </c>
      <c r="N85" s="79">
        <v>3.2899999999999999E-2</v>
      </c>
      <c r="O85" s="78">
        <v>7.06</v>
      </c>
      <c r="P85" s="78">
        <v>4855001</v>
      </c>
      <c r="Q85" s="78">
        <v>0</v>
      </c>
      <c r="R85" s="78">
        <v>342.76307059999999</v>
      </c>
      <c r="S85" s="79">
        <v>0</v>
      </c>
      <c r="T85" s="79">
        <v>1.6999999999999999E-3</v>
      </c>
      <c r="U85" s="79">
        <v>4.0000000000000002E-4</v>
      </c>
    </row>
    <row r="86" spans="2:21">
      <c r="B86" t="s">
        <v>589</v>
      </c>
      <c r="C86" t="s">
        <v>590</v>
      </c>
      <c r="D86" t="s">
        <v>100</v>
      </c>
      <c r="E86" t="s">
        <v>123</v>
      </c>
      <c r="F86" t="s">
        <v>384</v>
      </c>
      <c r="G86" t="s">
        <v>378</v>
      </c>
      <c r="H86" t="s">
        <v>490</v>
      </c>
      <c r="I86" t="s">
        <v>211</v>
      </c>
      <c r="J86" t="s">
        <v>457</v>
      </c>
      <c r="K86" s="78">
        <v>0.36</v>
      </c>
      <c r="L86" t="s">
        <v>102</v>
      </c>
      <c r="M86" s="79">
        <v>0.05</v>
      </c>
      <c r="N86" s="79">
        <v>8.1600000000000006E-2</v>
      </c>
      <c r="O86" s="78">
        <v>1256472.49</v>
      </c>
      <c r="P86" s="78">
        <v>109.96</v>
      </c>
      <c r="Q86" s="78">
        <v>0</v>
      </c>
      <c r="R86" s="78">
        <v>1381.617150004</v>
      </c>
      <c r="S86" s="79">
        <v>1.2999999999999999E-3</v>
      </c>
      <c r="T86" s="79">
        <v>7.0000000000000001E-3</v>
      </c>
      <c r="U86" s="79">
        <v>1.5E-3</v>
      </c>
    </row>
    <row r="87" spans="2:21">
      <c r="B87" t="s">
        <v>591</v>
      </c>
      <c r="C87" t="s">
        <v>592</v>
      </c>
      <c r="D87" t="s">
        <v>100</v>
      </c>
      <c r="E87" t="s">
        <v>123</v>
      </c>
      <c r="F87" t="s">
        <v>593</v>
      </c>
      <c r="G87" t="s">
        <v>451</v>
      </c>
      <c r="H87" t="s">
        <v>490</v>
      </c>
      <c r="I87" t="s">
        <v>211</v>
      </c>
      <c r="J87" t="s">
        <v>594</v>
      </c>
      <c r="K87" s="78">
        <v>3.55</v>
      </c>
      <c r="L87" t="s">
        <v>102</v>
      </c>
      <c r="M87" s="79">
        <v>2.8500000000000001E-2</v>
      </c>
      <c r="N87" s="79">
        <v>1.6899999999999998E-2</v>
      </c>
      <c r="O87" s="78">
        <v>1026154.68</v>
      </c>
      <c r="P87" s="78">
        <v>107.66</v>
      </c>
      <c r="Q87" s="78">
        <v>0</v>
      </c>
      <c r="R87" s="78">
        <v>1104.758128488</v>
      </c>
      <c r="S87" s="79">
        <v>1.5E-3</v>
      </c>
      <c r="T87" s="79">
        <v>5.5999999999999999E-3</v>
      </c>
      <c r="U87" s="79">
        <v>1.1999999999999999E-3</v>
      </c>
    </row>
    <row r="88" spans="2:21">
      <c r="B88" t="s">
        <v>595</v>
      </c>
      <c r="C88" t="s">
        <v>596</v>
      </c>
      <c r="D88" t="s">
        <v>100</v>
      </c>
      <c r="E88" t="s">
        <v>123</v>
      </c>
      <c r="F88" t="s">
        <v>426</v>
      </c>
      <c r="G88" t="s">
        <v>378</v>
      </c>
      <c r="H88" t="s">
        <v>490</v>
      </c>
      <c r="I88" t="s">
        <v>211</v>
      </c>
      <c r="J88" t="s">
        <v>597</v>
      </c>
      <c r="K88" s="78">
        <v>0.25</v>
      </c>
      <c r="L88" t="s">
        <v>102</v>
      </c>
      <c r="M88" s="79">
        <v>6.5000000000000002E-2</v>
      </c>
      <c r="N88" s="79">
        <v>9.0899999999999995E-2</v>
      </c>
      <c r="O88" s="78">
        <v>2473101.02</v>
      </c>
      <c r="P88" s="78">
        <v>110.66</v>
      </c>
      <c r="Q88" s="78">
        <v>44.722000000000001</v>
      </c>
      <c r="R88" s="78">
        <v>2781.4555887319998</v>
      </c>
      <c r="S88" s="79">
        <v>1.6000000000000001E-3</v>
      </c>
      <c r="T88" s="79">
        <v>1.4E-2</v>
      </c>
      <c r="U88" s="79">
        <v>2.8999999999999998E-3</v>
      </c>
    </row>
    <row r="89" spans="2:21">
      <c r="B89" t="s">
        <v>598</v>
      </c>
      <c r="C89" t="s">
        <v>599</v>
      </c>
      <c r="D89" t="s">
        <v>100</v>
      </c>
      <c r="E89" t="s">
        <v>123</v>
      </c>
      <c r="F89" t="s">
        <v>495</v>
      </c>
      <c r="G89" t="s">
        <v>451</v>
      </c>
      <c r="H89" t="s">
        <v>600</v>
      </c>
      <c r="I89" t="s">
        <v>211</v>
      </c>
      <c r="J89" t="s">
        <v>601</v>
      </c>
      <c r="K89" s="78">
        <v>1.59</v>
      </c>
      <c r="L89" t="s">
        <v>102</v>
      </c>
      <c r="M89" s="79">
        <v>5.8500000000000003E-2</v>
      </c>
      <c r="N89" s="79">
        <v>2.9399999999999999E-2</v>
      </c>
      <c r="O89" s="78">
        <v>287659.63</v>
      </c>
      <c r="P89" s="78">
        <v>115.65</v>
      </c>
      <c r="Q89" s="78">
        <v>0</v>
      </c>
      <c r="R89" s="78">
        <v>332.67836209500001</v>
      </c>
      <c r="S89" s="79">
        <v>2.9999999999999997E-4</v>
      </c>
      <c r="T89" s="79">
        <v>1.6999999999999999E-3</v>
      </c>
      <c r="U89" s="79">
        <v>4.0000000000000002E-4</v>
      </c>
    </row>
    <row r="90" spans="2:21">
      <c r="B90" t="s">
        <v>602</v>
      </c>
      <c r="C90" t="s">
        <v>603</v>
      </c>
      <c r="D90" t="s">
        <v>100</v>
      </c>
      <c r="E90" t="s">
        <v>123</v>
      </c>
      <c r="F90" t="s">
        <v>495</v>
      </c>
      <c r="G90" t="s">
        <v>451</v>
      </c>
      <c r="H90" t="s">
        <v>600</v>
      </c>
      <c r="I90" t="s">
        <v>211</v>
      </c>
      <c r="J90" t="s">
        <v>258</v>
      </c>
      <c r="K90" s="78">
        <v>1.95</v>
      </c>
      <c r="L90" t="s">
        <v>102</v>
      </c>
      <c r="M90" s="79">
        <v>4.9000000000000002E-2</v>
      </c>
      <c r="N90" s="79">
        <v>3.44E-2</v>
      </c>
      <c r="O90" s="78">
        <v>426864.85</v>
      </c>
      <c r="P90" s="78">
        <v>106</v>
      </c>
      <c r="Q90" s="78">
        <v>10.790039999999999</v>
      </c>
      <c r="R90" s="78">
        <v>463.26678099999998</v>
      </c>
      <c r="S90" s="79">
        <v>8.0000000000000004E-4</v>
      </c>
      <c r="T90" s="79">
        <v>2.3E-3</v>
      </c>
      <c r="U90" s="79">
        <v>5.0000000000000001E-4</v>
      </c>
    </row>
    <row r="91" spans="2:21">
      <c r="B91" t="s">
        <v>604</v>
      </c>
      <c r="C91" t="s">
        <v>605</v>
      </c>
      <c r="D91" t="s">
        <v>100</v>
      </c>
      <c r="E91" t="s">
        <v>123</v>
      </c>
      <c r="F91" t="s">
        <v>495</v>
      </c>
      <c r="G91" t="s">
        <v>451</v>
      </c>
      <c r="H91" t="s">
        <v>600</v>
      </c>
      <c r="I91" t="s">
        <v>211</v>
      </c>
      <c r="J91" t="s">
        <v>503</v>
      </c>
      <c r="K91" s="78">
        <v>4.68</v>
      </c>
      <c r="L91" t="s">
        <v>102</v>
      </c>
      <c r="M91" s="79">
        <v>2.3E-2</v>
      </c>
      <c r="N91" s="79">
        <v>3.4700000000000002E-2</v>
      </c>
      <c r="O91" s="78">
        <v>64202.57</v>
      </c>
      <c r="P91" s="78">
        <v>97</v>
      </c>
      <c r="Q91" s="78">
        <v>0</v>
      </c>
      <c r="R91" s="78">
        <v>62.276492900000001</v>
      </c>
      <c r="S91" s="79">
        <v>0</v>
      </c>
      <c r="T91" s="79">
        <v>2.9999999999999997E-4</v>
      </c>
      <c r="U91" s="79">
        <v>1E-4</v>
      </c>
    </row>
    <row r="92" spans="2:21">
      <c r="B92" t="s">
        <v>606</v>
      </c>
      <c r="C92" t="s">
        <v>607</v>
      </c>
      <c r="D92" t="s">
        <v>100</v>
      </c>
      <c r="E92" t="s">
        <v>123</v>
      </c>
      <c r="F92" t="s">
        <v>495</v>
      </c>
      <c r="G92" t="s">
        <v>451</v>
      </c>
      <c r="H92" t="s">
        <v>600</v>
      </c>
      <c r="I92" t="s">
        <v>211</v>
      </c>
      <c r="J92" t="s">
        <v>608</v>
      </c>
      <c r="K92" s="78">
        <v>6.19</v>
      </c>
      <c r="L92" t="s">
        <v>102</v>
      </c>
      <c r="M92" s="79">
        <v>2.2499999999999999E-2</v>
      </c>
      <c r="N92" s="79">
        <v>3.2300000000000002E-2</v>
      </c>
      <c r="O92" s="78">
        <v>296066.90000000002</v>
      </c>
      <c r="P92" s="78">
        <v>96.14</v>
      </c>
      <c r="Q92" s="78">
        <v>0</v>
      </c>
      <c r="R92" s="78">
        <v>284.63871766</v>
      </c>
      <c r="S92" s="79">
        <v>8.0000000000000004E-4</v>
      </c>
      <c r="T92" s="79">
        <v>1.4E-3</v>
      </c>
      <c r="U92" s="79">
        <v>2.9999999999999997E-4</v>
      </c>
    </row>
    <row r="93" spans="2:21">
      <c r="B93" t="s">
        <v>609</v>
      </c>
      <c r="C93" t="s">
        <v>610</v>
      </c>
      <c r="D93" t="s">
        <v>100</v>
      </c>
      <c r="E93" t="s">
        <v>123</v>
      </c>
      <c r="F93" t="s">
        <v>611</v>
      </c>
      <c r="G93" t="s">
        <v>565</v>
      </c>
      <c r="H93" t="s">
        <v>600</v>
      </c>
      <c r="I93" t="s">
        <v>211</v>
      </c>
      <c r="J93" t="s">
        <v>612</v>
      </c>
      <c r="K93" s="78">
        <v>4.4000000000000004</v>
      </c>
      <c r="L93" t="s">
        <v>102</v>
      </c>
      <c r="M93" s="79">
        <v>1.9400000000000001E-2</v>
      </c>
      <c r="N93" s="79">
        <v>2.01E-2</v>
      </c>
      <c r="O93" s="78">
        <v>484473.42</v>
      </c>
      <c r="P93" s="78">
        <v>101.28</v>
      </c>
      <c r="Q93" s="78">
        <v>0</v>
      </c>
      <c r="R93" s="78">
        <v>490.674679776</v>
      </c>
      <c r="S93" s="79">
        <v>8.9999999999999998E-4</v>
      </c>
      <c r="T93" s="79">
        <v>2.5000000000000001E-3</v>
      </c>
      <c r="U93" s="79">
        <v>5.0000000000000001E-4</v>
      </c>
    </row>
    <row r="94" spans="2:21">
      <c r="B94" t="s">
        <v>613</v>
      </c>
      <c r="C94" t="s">
        <v>614</v>
      </c>
      <c r="D94" t="s">
        <v>100</v>
      </c>
      <c r="E94" t="s">
        <v>123</v>
      </c>
      <c r="F94" t="s">
        <v>611</v>
      </c>
      <c r="G94" t="s">
        <v>565</v>
      </c>
      <c r="H94" t="s">
        <v>600</v>
      </c>
      <c r="I94" t="s">
        <v>211</v>
      </c>
      <c r="J94" t="s">
        <v>615</v>
      </c>
      <c r="K94" s="78">
        <v>5.37</v>
      </c>
      <c r="L94" t="s">
        <v>102</v>
      </c>
      <c r="M94" s="79">
        <v>1.23E-2</v>
      </c>
      <c r="N94" s="79">
        <v>2.1000000000000001E-2</v>
      </c>
      <c r="O94" s="78">
        <v>1925538.21</v>
      </c>
      <c r="P94" s="78">
        <v>96.55</v>
      </c>
      <c r="Q94" s="78">
        <v>0</v>
      </c>
      <c r="R94" s="78">
        <v>1859.1071417549999</v>
      </c>
      <c r="S94" s="79">
        <v>1.1000000000000001E-3</v>
      </c>
      <c r="T94" s="79">
        <v>9.4000000000000004E-3</v>
      </c>
      <c r="U94" s="79">
        <v>2E-3</v>
      </c>
    </row>
    <row r="95" spans="2:21">
      <c r="B95" t="s">
        <v>616</v>
      </c>
      <c r="C95" t="s">
        <v>617</v>
      </c>
      <c r="D95" t="s">
        <v>100</v>
      </c>
      <c r="E95" t="s">
        <v>123</v>
      </c>
      <c r="F95" t="s">
        <v>618</v>
      </c>
      <c r="G95" t="s">
        <v>619</v>
      </c>
      <c r="H95" t="s">
        <v>600</v>
      </c>
      <c r="I95" t="s">
        <v>211</v>
      </c>
      <c r="J95" t="s">
        <v>258</v>
      </c>
      <c r="K95" s="78">
        <v>7.14</v>
      </c>
      <c r="L95" t="s">
        <v>102</v>
      </c>
      <c r="M95" s="79">
        <v>5.1499999999999997E-2</v>
      </c>
      <c r="N95" s="79">
        <v>2.64E-2</v>
      </c>
      <c r="O95" s="78">
        <v>3016858.38</v>
      </c>
      <c r="P95" s="78">
        <v>145.5</v>
      </c>
      <c r="Q95" s="78">
        <v>0</v>
      </c>
      <c r="R95" s="78">
        <v>4389.5289429000004</v>
      </c>
      <c r="S95" s="79">
        <v>8.0000000000000004E-4</v>
      </c>
      <c r="T95" s="79">
        <v>2.2100000000000002E-2</v>
      </c>
      <c r="U95" s="79">
        <v>4.5999999999999999E-3</v>
      </c>
    </row>
    <row r="96" spans="2:21">
      <c r="B96" t="s">
        <v>620</v>
      </c>
      <c r="C96" t="s">
        <v>621</v>
      </c>
      <c r="D96" t="s">
        <v>100</v>
      </c>
      <c r="E96" t="s">
        <v>123</v>
      </c>
      <c r="F96" t="s">
        <v>622</v>
      </c>
      <c r="G96" t="s">
        <v>132</v>
      </c>
      <c r="H96" t="s">
        <v>600</v>
      </c>
      <c r="I96" t="s">
        <v>211</v>
      </c>
      <c r="J96" t="s">
        <v>623</v>
      </c>
      <c r="K96" s="78">
        <v>4.24</v>
      </c>
      <c r="L96" t="s">
        <v>102</v>
      </c>
      <c r="M96" s="79">
        <v>2.1999999999999999E-2</v>
      </c>
      <c r="N96" s="79">
        <v>2.4E-2</v>
      </c>
      <c r="O96" s="78">
        <v>1234164.21</v>
      </c>
      <c r="P96" s="78">
        <v>100.22</v>
      </c>
      <c r="Q96" s="78">
        <v>0</v>
      </c>
      <c r="R96" s="78">
        <v>1236.8793712619999</v>
      </c>
      <c r="S96" s="79">
        <v>1.4E-3</v>
      </c>
      <c r="T96" s="79">
        <v>6.1999999999999998E-3</v>
      </c>
      <c r="U96" s="79">
        <v>1.2999999999999999E-3</v>
      </c>
    </row>
    <row r="97" spans="2:21">
      <c r="B97" t="s">
        <v>624</v>
      </c>
      <c r="C97" t="s">
        <v>625</v>
      </c>
      <c r="D97" t="s">
        <v>100</v>
      </c>
      <c r="E97" t="s">
        <v>123</v>
      </c>
      <c r="F97" t="s">
        <v>622</v>
      </c>
      <c r="G97" t="s">
        <v>132</v>
      </c>
      <c r="H97" t="s">
        <v>600</v>
      </c>
      <c r="I97" t="s">
        <v>211</v>
      </c>
      <c r="J97" t="s">
        <v>626</v>
      </c>
      <c r="K97" s="78">
        <v>1.61</v>
      </c>
      <c r="L97" t="s">
        <v>102</v>
      </c>
      <c r="M97" s="79">
        <v>3.6999999999999998E-2</v>
      </c>
      <c r="N97" s="79">
        <v>2.46E-2</v>
      </c>
      <c r="O97" s="78">
        <v>1012772.26</v>
      </c>
      <c r="P97" s="78">
        <v>107.15</v>
      </c>
      <c r="Q97" s="78">
        <v>0</v>
      </c>
      <c r="R97" s="78">
        <v>1085.18547659</v>
      </c>
      <c r="S97" s="79">
        <v>6.9999999999999999E-4</v>
      </c>
      <c r="T97" s="79">
        <v>5.4999999999999997E-3</v>
      </c>
      <c r="U97" s="79">
        <v>1.1000000000000001E-3</v>
      </c>
    </row>
    <row r="98" spans="2:21">
      <c r="B98" t="s">
        <v>627</v>
      </c>
      <c r="C98" t="s">
        <v>628</v>
      </c>
      <c r="D98" t="s">
        <v>100</v>
      </c>
      <c r="E98" t="s">
        <v>123</v>
      </c>
      <c r="F98" t="s">
        <v>549</v>
      </c>
      <c r="G98" t="s">
        <v>451</v>
      </c>
      <c r="H98" t="s">
        <v>629</v>
      </c>
      <c r="I98" t="s">
        <v>150</v>
      </c>
      <c r="J98" t="s">
        <v>630</v>
      </c>
      <c r="K98" s="78">
        <v>4.58</v>
      </c>
      <c r="L98" t="s">
        <v>102</v>
      </c>
      <c r="M98" s="79">
        <v>1.34E-2</v>
      </c>
      <c r="N98" s="79">
        <v>2.1600000000000001E-2</v>
      </c>
      <c r="O98" s="78">
        <v>270900.13</v>
      </c>
      <c r="P98" s="78">
        <v>98.05</v>
      </c>
      <c r="Q98" s="78">
        <v>0</v>
      </c>
      <c r="R98" s="78">
        <v>265.61757746500001</v>
      </c>
      <c r="S98" s="79">
        <v>6.9999999999999999E-4</v>
      </c>
      <c r="T98" s="79">
        <v>1.2999999999999999E-3</v>
      </c>
      <c r="U98" s="79">
        <v>2.9999999999999997E-4</v>
      </c>
    </row>
    <row r="99" spans="2:21">
      <c r="B99" t="s">
        <v>631</v>
      </c>
      <c r="C99" t="s">
        <v>632</v>
      </c>
      <c r="D99" t="s">
        <v>100</v>
      </c>
      <c r="E99" t="s">
        <v>123</v>
      </c>
      <c r="F99" t="s">
        <v>549</v>
      </c>
      <c r="G99" t="s">
        <v>451</v>
      </c>
      <c r="H99" t="s">
        <v>629</v>
      </c>
      <c r="I99" t="s">
        <v>150</v>
      </c>
      <c r="J99" t="s">
        <v>633</v>
      </c>
      <c r="K99" s="78">
        <v>4.7300000000000004</v>
      </c>
      <c r="L99" t="s">
        <v>102</v>
      </c>
      <c r="M99" s="79">
        <v>1.95E-2</v>
      </c>
      <c r="N99" s="79">
        <v>2.63E-2</v>
      </c>
      <c r="O99" s="78">
        <v>472822.91</v>
      </c>
      <c r="P99" s="78">
        <v>98.45</v>
      </c>
      <c r="Q99" s="78">
        <v>0</v>
      </c>
      <c r="R99" s="78">
        <v>465.49415489500001</v>
      </c>
      <c r="S99" s="79">
        <v>6.9999999999999999E-4</v>
      </c>
      <c r="T99" s="79">
        <v>2.3E-3</v>
      </c>
      <c r="U99" s="79">
        <v>5.0000000000000001E-4</v>
      </c>
    </row>
    <row r="100" spans="2:21">
      <c r="B100" t="s">
        <v>634</v>
      </c>
      <c r="C100" t="s">
        <v>635</v>
      </c>
      <c r="D100" t="s">
        <v>100</v>
      </c>
      <c r="E100" t="s">
        <v>123</v>
      </c>
      <c r="F100" t="s">
        <v>549</v>
      </c>
      <c r="G100" t="s">
        <v>451</v>
      </c>
      <c r="H100" t="s">
        <v>629</v>
      </c>
      <c r="I100" t="s">
        <v>150</v>
      </c>
      <c r="J100" t="s">
        <v>636</v>
      </c>
      <c r="K100" s="78">
        <v>3.59</v>
      </c>
      <c r="L100" t="s">
        <v>102</v>
      </c>
      <c r="M100" s="79">
        <v>2.5000000000000001E-2</v>
      </c>
      <c r="N100" s="79">
        <v>2.9600000000000001E-2</v>
      </c>
      <c r="O100" s="78">
        <v>233389.59</v>
      </c>
      <c r="P100" s="78">
        <v>99.7</v>
      </c>
      <c r="Q100" s="78">
        <v>0</v>
      </c>
      <c r="R100" s="78">
        <v>232.68942122999999</v>
      </c>
      <c r="S100" s="79">
        <v>5.0000000000000001E-4</v>
      </c>
      <c r="T100" s="79">
        <v>1.1999999999999999E-3</v>
      </c>
      <c r="U100" s="79">
        <v>2.0000000000000001E-4</v>
      </c>
    </row>
    <row r="101" spans="2:21">
      <c r="B101" t="s">
        <v>637</v>
      </c>
      <c r="C101" t="s">
        <v>638</v>
      </c>
      <c r="D101" t="s">
        <v>100</v>
      </c>
      <c r="E101" t="s">
        <v>123</v>
      </c>
      <c r="F101" t="s">
        <v>549</v>
      </c>
      <c r="G101" t="s">
        <v>451</v>
      </c>
      <c r="H101" t="s">
        <v>629</v>
      </c>
      <c r="I101" t="s">
        <v>150</v>
      </c>
      <c r="J101" t="s">
        <v>353</v>
      </c>
      <c r="K101" s="78">
        <v>7.48</v>
      </c>
      <c r="L101" t="s">
        <v>102</v>
      </c>
      <c r="M101" s="79">
        <v>1.17E-2</v>
      </c>
      <c r="N101" s="79">
        <v>3.0499999999999999E-2</v>
      </c>
      <c r="O101" s="78">
        <v>49214.79</v>
      </c>
      <c r="P101" s="78">
        <v>86.84</v>
      </c>
      <c r="Q101" s="78">
        <v>0</v>
      </c>
      <c r="R101" s="78">
        <v>42.738123635999997</v>
      </c>
      <c r="S101" s="79">
        <v>1E-4</v>
      </c>
      <c r="T101" s="79">
        <v>2.0000000000000001E-4</v>
      </c>
      <c r="U101" s="79">
        <v>0</v>
      </c>
    </row>
    <row r="102" spans="2:21">
      <c r="B102" t="s">
        <v>639</v>
      </c>
      <c r="C102" t="s">
        <v>640</v>
      </c>
      <c r="D102" t="s">
        <v>100</v>
      </c>
      <c r="E102" t="s">
        <v>123</v>
      </c>
      <c r="F102" t="s">
        <v>549</v>
      </c>
      <c r="G102" t="s">
        <v>451</v>
      </c>
      <c r="H102" t="s">
        <v>600</v>
      </c>
      <c r="I102" t="s">
        <v>211</v>
      </c>
      <c r="J102" t="s">
        <v>641</v>
      </c>
      <c r="K102" s="78">
        <v>1.71</v>
      </c>
      <c r="L102" t="s">
        <v>102</v>
      </c>
      <c r="M102" s="79">
        <v>2.8500000000000001E-2</v>
      </c>
      <c r="N102" s="79">
        <v>2.5700000000000001E-2</v>
      </c>
      <c r="O102" s="78">
        <v>306202.42</v>
      </c>
      <c r="P102" s="78">
        <v>102.1</v>
      </c>
      <c r="Q102" s="78">
        <v>0</v>
      </c>
      <c r="R102" s="78">
        <v>312.63267081999999</v>
      </c>
      <c r="S102" s="79">
        <v>6.9999999999999999E-4</v>
      </c>
      <c r="T102" s="79">
        <v>1.6000000000000001E-3</v>
      </c>
      <c r="U102" s="79">
        <v>2.9999999999999997E-4</v>
      </c>
    </row>
    <row r="103" spans="2:21">
      <c r="B103" t="s">
        <v>642</v>
      </c>
      <c r="C103" t="s">
        <v>643</v>
      </c>
      <c r="D103" t="s">
        <v>100</v>
      </c>
      <c r="E103" t="s">
        <v>123</v>
      </c>
      <c r="F103" t="s">
        <v>549</v>
      </c>
      <c r="G103" t="s">
        <v>451</v>
      </c>
      <c r="H103" t="s">
        <v>629</v>
      </c>
      <c r="I103" t="s">
        <v>150</v>
      </c>
      <c r="J103" t="s">
        <v>359</v>
      </c>
      <c r="K103" s="78">
        <v>5.87</v>
      </c>
      <c r="L103" t="s">
        <v>102</v>
      </c>
      <c r="M103" s="79">
        <v>3.3500000000000002E-2</v>
      </c>
      <c r="N103" s="79">
        <v>3.1300000000000001E-2</v>
      </c>
      <c r="O103" s="78">
        <v>581826.46</v>
      </c>
      <c r="P103" s="78">
        <v>101.53</v>
      </c>
      <c r="Q103" s="78">
        <v>0</v>
      </c>
      <c r="R103" s="78">
        <v>590.72840483799996</v>
      </c>
      <c r="S103" s="79">
        <v>1.1999999999999999E-3</v>
      </c>
      <c r="T103" s="79">
        <v>3.0000000000000001E-3</v>
      </c>
      <c r="U103" s="79">
        <v>5.9999999999999995E-4</v>
      </c>
    </row>
    <row r="104" spans="2:21">
      <c r="B104" t="s">
        <v>644</v>
      </c>
      <c r="C104" t="s">
        <v>645</v>
      </c>
      <c r="D104" t="s">
        <v>100</v>
      </c>
      <c r="E104" t="s">
        <v>123</v>
      </c>
      <c r="F104" t="s">
        <v>377</v>
      </c>
      <c r="G104" t="s">
        <v>378</v>
      </c>
      <c r="H104" t="s">
        <v>600</v>
      </c>
      <c r="I104" t="s">
        <v>211</v>
      </c>
      <c r="J104" t="s">
        <v>646</v>
      </c>
      <c r="K104" s="78">
        <v>4.07</v>
      </c>
      <c r="L104" t="s">
        <v>102</v>
      </c>
      <c r="M104" s="79">
        <v>2.1999999999999999E-2</v>
      </c>
      <c r="N104" s="79">
        <v>1.7999999999999999E-2</v>
      </c>
      <c r="O104" s="78">
        <v>5.48</v>
      </c>
      <c r="P104" s="78">
        <v>5164800</v>
      </c>
      <c r="Q104" s="78">
        <v>0</v>
      </c>
      <c r="R104" s="78">
        <v>283.03104000000002</v>
      </c>
      <c r="S104" s="79">
        <v>0</v>
      </c>
      <c r="T104" s="79">
        <v>1.4E-3</v>
      </c>
      <c r="U104" s="79">
        <v>2.9999999999999997E-4</v>
      </c>
    </row>
    <row r="105" spans="2:21">
      <c r="B105" t="s">
        <v>647</v>
      </c>
      <c r="C105" t="s">
        <v>648</v>
      </c>
      <c r="D105" t="s">
        <v>100</v>
      </c>
      <c r="E105" t="s">
        <v>123</v>
      </c>
      <c r="F105" t="s">
        <v>377</v>
      </c>
      <c r="G105" t="s">
        <v>378</v>
      </c>
      <c r="H105" t="s">
        <v>600</v>
      </c>
      <c r="I105" t="s">
        <v>211</v>
      </c>
      <c r="J105" t="s">
        <v>649</v>
      </c>
      <c r="K105" s="78">
        <v>1.21</v>
      </c>
      <c r="L105" t="s">
        <v>102</v>
      </c>
      <c r="M105" s="79">
        <v>2.8000000000000001E-2</v>
      </c>
      <c r="N105" s="79">
        <v>4.1799999999999997E-2</v>
      </c>
      <c r="O105" s="78">
        <v>24.07</v>
      </c>
      <c r="P105" s="78">
        <v>5095100</v>
      </c>
      <c r="Q105" s="78">
        <v>0</v>
      </c>
      <c r="R105" s="78">
        <v>1226.39057</v>
      </c>
      <c r="S105" s="79">
        <v>0</v>
      </c>
      <c r="T105" s="79">
        <v>6.1999999999999998E-3</v>
      </c>
      <c r="U105" s="79">
        <v>1.2999999999999999E-3</v>
      </c>
    </row>
    <row r="106" spans="2:21">
      <c r="B106" t="s">
        <v>650</v>
      </c>
      <c r="C106" t="s">
        <v>651</v>
      </c>
      <c r="D106" t="s">
        <v>100</v>
      </c>
      <c r="E106" t="s">
        <v>123</v>
      </c>
      <c r="F106" t="s">
        <v>377</v>
      </c>
      <c r="G106" t="s">
        <v>378</v>
      </c>
      <c r="H106" t="s">
        <v>600</v>
      </c>
      <c r="I106" t="s">
        <v>211</v>
      </c>
      <c r="J106" t="s">
        <v>652</v>
      </c>
      <c r="K106" s="78">
        <v>2.46</v>
      </c>
      <c r="L106" t="s">
        <v>102</v>
      </c>
      <c r="M106" s="79">
        <v>1.49E-2</v>
      </c>
      <c r="N106" s="79">
        <v>3.6700000000000003E-2</v>
      </c>
      <c r="O106" s="78">
        <v>1.31</v>
      </c>
      <c r="P106" s="78">
        <v>4833000</v>
      </c>
      <c r="Q106" s="78">
        <v>0</v>
      </c>
      <c r="R106" s="78">
        <v>63.3123</v>
      </c>
      <c r="S106" s="79">
        <v>0</v>
      </c>
      <c r="T106" s="79">
        <v>2.9999999999999997E-4</v>
      </c>
      <c r="U106" s="79">
        <v>1E-4</v>
      </c>
    </row>
    <row r="107" spans="2:21">
      <c r="B107" t="s">
        <v>653</v>
      </c>
      <c r="C107" t="s">
        <v>654</v>
      </c>
      <c r="D107" t="s">
        <v>100</v>
      </c>
      <c r="E107" t="s">
        <v>123</v>
      </c>
      <c r="F107" t="s">
        <v>655</v>
      </c>
      <c r="G107" t="s">
        <v>656</v>
      </c>
      <c r="H107" t="s">
        <v>629</v>
      </c>
      <c r="I107" t="s">
        <v>150</v>
      </c>
      <c r="J107" t="s">
        <v>657</v>
      </c>
      <c r="K107" s="78">
        <v>5.16</v>
      </c>
      <c r="L107" t="s">
        <v>102</v>
      </c>
      <c r="M107" s="79">
        <v>0.04</v>
      </c>
      <c r="N107" s="79">
        <v>3.9199999999999999E-2</v>
      </c>
      <c r="O107" s="78">
        <v>372804.18</v>
      </c>
      <c r="P107" s="78">
        <v>101.5</v>
      </c>
      <c r="Q107" s="78">
        <v>0</v>
      </c>
      <c r="R107" s="78">
        <v>378.39624270000002</v>
      </c>
      <c r="S107" s="79">
        <v>1E-4</v>
      </c>
      <c r="T107" s="79">
        <v>1.9E-3</v>
      </c>
      <c r="U107" s="79">
        <v>4.0000000000000002E-4</v>
      </c>
    </row>
    <row r="108" spans="2:21">
      <c r="B108" t="s">
        <v>658</v>
      </c>
      <c r="C108" t="s">
        <v>659</v>
      </c>
      <c r="D108" t="s">
        <v>100</v>
      </c>
      <c r="E108" t="s">
        <v>123</v>
      </c>
      <c r="F108" t="s">
        <v>655</v>
      </c>
      <c r="G108" t="s">
        <v>656</v>
      </c>
      <c r="H108" t="s">
        <v>600</v>
      </c>
      <c r="I108" t="s">
        <v>211</v>
      </c>
      <c r="J108" t="s">
        <v>660</v>
      </c>
      <c r="K108" s="78">
        <v>5.38</v>
      </c>
      <c r="L108" t="s">
        <v>102</v>
      </c>
      <c r="M108" s="79">
        <v>2.7799999999999998E-2</v>
      </c>
      <c r="N108" s="79">
        <v>3.6799999999999999E-2</v>
      </c>
      <c r="O108" s="78">
        <v>896596.93</v>
      </c>
      <c r="P108" s="78">
        <v>97.5</v>
      </c>
      <c r="Q108" s="78">
        <v>0</v>
      </c>
      <c r="R108" s="78">
        <v>874.18200675000003</v>
      </c>
      <c r="S108" s="79">
        <v>5.0000000000000001E-4</v>
      </c>
      <c r="T108" s="79">
        <v>4.4000000000000003E-3</v>
      </c>
      <c r="U108" s="79">
        <v>8.9999999999999998E-4</v>
      </c>
    </row>
    <row r="109" spans="2:21">
      <c r="B109" t="s">
        <v>661</v>
      </c>
      <c r="C109" t="s">
        <v>662</v>
      </c>
      <c r="D109" t="s">
        <v>100</v>
      </c>
      <c r="E109" t="s">
        <v>123</v>
      </c>
      <c r="F109" t="s">
        <v>446</v>
      </c>
      <c r="G109" t="s">
        <v>378</v>
      </c>
      <c r="H109" t="s">
        <v>600</v>
      </c>
      <c r="I109" t="s">
        <v>211</v>
      </c>
      <c r="J109" t="s">
        <v>292</v>
      </c>
      <c r="K109" s="78">
        <v>5.36</v>
      </c>
      <c r="L109" t="s">
        <v>102</v>
      </c>
      <c r="M109" s="79">
        <v>1.46E-2</v>
      </c>
      <c r="N109" s="79">
        <v>2.58E-2</v>
      </c>
      <c r="O109" s="78">
        <v>29.45</v>
      </c>
      <c r="P109" s="78">
        <v>4718500</v>
      </c>
      <c r="Q109" s="78">
        <v>0</v>
      </c>
      <c r="R109" s="78">
        <v>1389.59825</v>
      </c>
      <c r="S109" s="79">
        <v>0</v>
      </c>
      <c r="T109" s="79">
        <v>7.0000000000000001E-3</v>
      </c>
      <c r="U109" s="79">
        <v>1.5E-3</v>
      </c>
    </row>
    <row r="110" spans="2:21">
      <c r="B110" t="s">
        <v>663</v>
      </c>
      <c r="C110" t="s">
        <v>664</v>
      </c>
      <c r="D110" t="s">
        <v>100</v>
      </c>
      <c r="E110" t="s">
        <v>123</v>
      </c>
      <c r="F110" t="s">
        <v>560</v>
      </c>
      <c r="G110" t="s">
        <v>561</v>
      </c>
      <c r="H110" t="s">
        <v>600</v>
      </c>
      <c r="I110" t="s">
        <v>211</v>
      </c>
      <c r="J110" t="s">
        <v>665</v>
      </c>
      <c r="K110" s="78">
        <v>2.98</v>
      </c>
      <c r="L110" t="s">
        <v>102</v>
      </c>
      <c r="M110" s="79">
        <v>3.85E-2</v>
      </c>
      <c r="N110" s="79">
        <v>9.1000000000000004E-3</v>
      </c>
      <c r="O110" s="78">
        <v>230511.1</v>
      </c>
      <c r="P110" s="78">
        <v>114.18</v>
      </c>
      <c r="Q110" s="78">
        <v>0</v>
      </c>
      <c r="R110" s="78">
        <v>263.19757398000002</v>
      </c>
      <c r="S110" s="79">
        <v>1E-3</v>
      </c>
      <c r="T110" s="79">
        <v>1.2999999999999999E-3</v>
      </c>
      <c r="U110" s="79">
        <v>2.9999999999999997E-4</v>
      </c>
    </row>
    <row r="111" spans="2:21">
      <c r="B111" t="s">
        <v>666</v>
      </c>
      <c r="C111" t="s">
        <v>667</v>
      </c>
      <c r="D111" t="s">
        <v>100</v>
      </c>
      <c r="E111" t="s">
        <v>123</v>
      </c>
      <c r="F111" t="s">
        <v>560</v>
      </c>
      <c r="G111" t="s">
        <v>561</v>
      </c>
      <c r="H111" t="s">
        <v>600</v>
      </c>
      <c r="I111" t="s">
        <v>211</v>
      </c>
      <c r="J111" t="s">
        <v>665</v>
      </c>
      <c r="K111" s="78">
        <v>3.86</v>
      </c>
      <c r="L111" t="s">
        <v>102</v>
      </c>
      <c r="M111" s="79">
        <v>3.85E-2</v>
      </c>
      <c r="N111" s="79">
        <v>1.41E-2</v>
      </c>
      <c r="O111" s="78">
        <v>201792.5</v>
      </c>
      <c r="P111" s="78">
        <v>114.88</v>
      </c>
      <c r="Q111" s="78">
        <v>0</v>
      </c>
      <c r="R111" s="78">
        <v>231.81922399999999</v>
      </c>
      <c r="S111" s="79">
        <v>8.0000000000000004E-4</v>
      </c>
      <c r="T111" s="79">
        <v>1.1999999999999999E-3</v>
      </c>
      <c r="U111" s="79">
        <v>2.0000000000000001E-4</v>
      </c>
    </row>
    <row r="112" spans="2:21">
      <c r="B112" t="s">
        <v>668</v>
      </c>
      <c r="C112" t="s">
        <v>669</v>
      </c>
      <c r="D112" t="s">
        <v>100</v>
      </c>
      <c r="E112" t="s">
        <v>123</v>
      </c>
      <c r="F112" t="s">
        <v>560</v>
      </c>
      <c r="G112" t="s">
        <v>561</v>
      </c>
      <c r="H112" t="s">
        <v>600</v>
      </c>
      <c r="I112" t="s">
        <v>211</v>
      </c>
      <c r="J112" t="s">
        <v>258</v>
      </c>
      <c r="K112" s="78">
        <v>0.16</v>
      </c>
      <c r="L112" t="s">
        <v>102</v>
      </c>
      <c r="M112" s="79">
        <v>3.9E-2</v>
      </c>
      <c r="N112" s="79">
        <v>0.20519999999999999</v>
      </c>
      <c r="O112" s="78">
        <v>153960.92000000001</v>
      </c>
      <c r="P112" s="78">
        <v>107.2</v>
      </c>
      <c r="Q112" s="78">
        <v>0</v>
      </c>
      <c r="R112" s="78">
        <v>165.04610624</v>
      </c>
      <c r="S112" s="79">
        <v>8.0000000000000004E-4</v>
      </c>
      <c r="T112" s="79">
        <v>8.0000000000000004E-4</v>
      </c>
      <c r="U112" s="79">
        <v>2.0000000000000001E-4</v>
      </c>
    </row>
    <row r="113" spans="2:21">
      <c r="B113" t="s">
        <v>670</v>
      </c>
      <c r="C113" t="s">
        <v>671</v>
      </c>
      <c r="D113" t="s">
        <v>100</v>
      </c>
      <c r="E113" t="s">
        <v>123</v>
      </c>
      <c r="F113" t="s">
        <v>560</v>
      </c>
      <c r="G113" t="s">
        <v>561</v>
      </c>
      <c r="H113" t="s">
        <v>600</v>
      </c>
      <c r="I113" t="s">
        <v>211</v>
      </c>
      <c r="J113" t="s">
        <v>258</v>
      </c>
      <c r="K113" s="78">
        <v>1.1399999999999999</v>
      </c>
      <c r="L113" t="s">
        <v>102</v>
      </c>
      <c r="M113" s="79">
        <v>3.9E-2</v>
      </c>
      <c r="N113" s="79">
        <v>2.8199999999999999E-2</v>
      </c>
      <c r="O113" s="78">
        <v>248520.88</v>
      </c>
      <c r="P113" s="78">
        <v>111.2</v>
      </c>
      <c r="Q113" s="78">
        <v>0</v>
      </c>
      <c r="R113" s="78">
        <v>276.35521856000003</v>
      </c>
      <c r="S113" s="79">
        <v>5.9999999999999995E-4</v>
      </c>
      <c r="T113" s="79">
        <v>1.4E-3</v>
      </c>
      <c r="U113" s="79">
        <v>2.9999999999999997E-4</v>
      </c>
    </row>
    <row r="114" spans="2:21">
      <c r="B114" t="s">
        <v>672</v>
      </c>
      <c r="C114" t="s">
        <v>673</v>
      </c>
      <c r="D114" t="s">
        <v>100</v>
      </c>
      <c r="E114" t="s">
        <v>123</v>
      </c>
      <c r="F114" t="s">
        <v>674</v>
      </c>
      <c r="G114" t="s">
        <v>378</v>
      </c>
      <c r="H114" t="s">
        <v>600</v>
      </c>
      <c r="I114" t="s">
        <v>211</v>
      </c>
      <c r="J114" t="s">
        <v>675</v>
      </c>
      <c r="K114" s="78">
        <v>1.25</v>
      </c>
      <c r="L114" t="s">
        <v>102</v>
      </c>
      <c r="M114" s="79">
        <v>0.02</v>
      </c>
      <c r="N114" s="79">
        <v>1.6199999999999999E-2</v>
      </c>
      <c r="O114" s="78">
        <v>220328.6</v>
      </c>
      <c r="P114" s="78">
        <v>102.87</v>
      </c>
      <c r="Q114" s="78">
        <v>0</v>
      </c>
      <c r="R114" s="78">
        <v>226.65203081999999</v>
      </c>
      <c r="S114" s="79">
        <v>8.0000000000000004E-4</v>
      </c>
      <c r="T114" s="79">
        <v>1.1000000000000001E-3</v>
      </c>
      <c r="U114" s="79">
        <v>2.0000000000000001E-4</v>
      </c>
    </row>
    <row r="115" spans="2:21">
      <c r="B115" t="s">
        <v>676</v>
      </c>
      <c r="C115" t="s">
        <v>677</v>
      </c>
      <c r="D115" t="s">
        <v>100</v>
      </c>
      <c r="E115" t="s">
        <v>123</v>
      </c>
      <c r="F115" t="s">
        <v>576</v>
      </c>
      <c r="G115" t="s">
        <v>451</v>
      </c>
      <c r="H115" t="s">
        <v>600</v>
      </c>
      <c r="I115" t="s">
        <v>211</v>
      </c>
      <c r="J115" t="s">
        <v>678</v>
      </c>
      <c r="K115" s="78">
        <v>6.47</v>
      </c>
      <c r="L115" t="s">
        <v>102</v>
      </c>
      <c r="M115" s="79">
        <v>2.4E-2</v>
      </c>
      <c r="N115" s="79">
        <v>2.2499999999999999E-2</v>
      </c>
      <c r="O115" s="78">
        <v>646536.01</v>
      </c>
      <c r="P115" s="78">
        <v>102.47</v>
      </c>
      <c r="Q115" s="78">
        <v>0</v>
      </c>
      <c r="R115" s="78">
        <v>662.50544944700005</v>
      </c>
      <c r="S115" s="79">
        <v>1.1999999999999999E-3</v>
      </c>
      <c r="T115" s="79">
        <v>3.3E-3</v>
      </c>
      <c r="U115" s="79">
        <v>6.9999999999999999E-4</v>
      </c>
    </row>
    <row r="116" spans="2:21">
      <c r="B116" t="s">
        <v>679</v>
      </c>
      <c r="C116" t="s">
        <v>680</v>
      </c>
      <c r="D116" t="s">
        <v>100</v>
      </c>
      <c r="E116" t="s">
        <v>123</v>
      </c>
      <c r="F116" t="s">
        <v>576</v>
      </c>
      <c r="G116" t="s">
        <v>451</v>
      </c>
      <c r="H116" t="s">
        <v>629</v>
      </c>
      <c r="I116" t="s">
        <v>150</v>
      </c>
      <c r="J116" t="s">
        <v>359</v>
      </c>
      <c r="K116" s="78">
        <v>2.42</v>
      </c>
      <c r="L116" t="s">
        <v>102</v>
      </c>
      <c r="M116" s="79">
        <v>3.4799999999999998E-2</v>
      </c>
      <c r="N116" s="79">
        <v>2.2700000000000001E-2</v>
      </c>
      <c r="O116" s="78">
        <v>11542.73</v>
      </c>
      <c r="P116" s="78">
        <v>103.42</v>
      </c>
      <c r="Q116" s="78">
        <v>0</v>
      </c>
      <c r="R116" s="78">
        <v>11.937491366</v>
      </c>
      <c r="S116" s="79">
        <v>0</v>
      </c>
      <c r="T116" s="79">
        <v>1E-4</v>
      </c>
      <c r="U116" s="79">
        <v>0</v>
      </c>
    </row>
    <row r="117" spans="2:21">
      <c r="B117" t="s">
        <v>681</v>
      </c>
      <c r="C117" t="s">
        <v>682</v>
      </c>
      <c r="D117" t="s">
        <v>100</v>
      </c>
      <c r="E117" t="s">
        <v>123</v>
      </c>
      <c r="F117" t="s">
        <v>580</v>
      </c>
      <c r="G117" t="s">
        <v>561</v>
      </c>
      <c r="H117" t="s">
        <v>629</v>
      </c>
      <c r="I117" t="s">
        <v>150</v>
      </c>
      <c r="J117" t="s">
        <v>683</v>
      </c>
      <c r="K117" s="78">
        <v>5.01</v>
      </c>
      <c r="L117" t="s">
        <v>102</v>
      </c>
      <c r="M117" s="79">
        <v>2.4799999999999999E-2</v>
      </c>
      <c r="N117" s="79">
        <v>2.3099999999999999E-2</v>
      </c>
      <c r="O117" s="78">
        <v>306497.69</v>
      </c>
      <c r="P117" s="78">
        <v>101.64</v>
      </c>
      <c r="Q117" s="78">
        <v>0</v>
      </c>
      <c r="R117" s="78">
        <v>311.52425211600001</v>
      </c>
      <c r="S117" s="79">
        <v>6.9999999999999999E-4</v>
      </c>
      <c r="T117" s="79">
        <v>1.6000000000000001E-3</v>
      </c>
      <c r="U117" s="79">
        <v>2.9999999999999997E-4</v>
      </c>
    </row>
    <row r="118" spans="2:21">
      <c r="B118" t="s">
        <v>684</v>
      </c>
      <c r="C118" t="s">
        <v>685</v>
      </c>
      <c r="D118" t="s">
        <v>100</v>
      </c>
      <c r="E118" t="s">
        <v>123</v>
      </c>
      <c r="F118" t="s">
        <v>686</v>
      </c>
      <c r="G118" t="s">
        <v>451</v>
      </c>
      <c r="H118" t="s">
        <v>600</v>
      </c>
      <c r="I118" t="s">
        <v>211</v>
      </c>
      <c r="J118" t="s">
        <v>298</v>
      </c>
      <c r="K118" s="78">
        <v>2.97</v>
      </c>
      <c r="L118" t="s">
        <v>102</v>
      </c>
      <c r="M118" s="79">
        <v>4.3999999999999997E-2</v>
      </c>
      <c r="N118" s="79">
        <v>1.8499999999999999E-2</v>
      </c>
      <c r="O118" s="78">
        <v>12163.06</v>
      </c>
      <c r="P118" s="78">
        <v>109.08</v>
      </c>
      <c r="Q118" s="78">
        <v>0</v>
      </c>
      <c r="R118" s="78">
        <v>13.267465848000001</v>
      </c>
      <c r="S118" s="79">
        <v>0</v>
      </c>
      <c r="T118" s="79">
        <v>1E-4</v>
      </c>
      <c r="U118" s="79">
        <v>0</v>
      </c>
    </row>
    <row r="119" spans="2:21">
      <c r="B119" t="s">
        <v>687</v>
      </c>
      <c r="C119" t="s">
        <v>688</v>
      </c>
      <c r="D119" t="s">
        <v>100</v>
      </c>
      <c r="E119" t="s">
        <v>123</v>
      </c>
      <c r="F119" t="s">
        <v>593</v>
      </c>
      <c r="G119" t="s">
        <v>451</v>
      </c>
      <c r="H119" t="s">
        <v>600</v>
      </c>
      <c r="I119" t="s">
        <v>211</v>
      </c>
      <c r="J119" t="s">
        <v>689</v>
      </c>
      <c r="K119" s="78">
        <v>6.1</v>
      </c>
      <c r="L119" t="s">
        <v>102</v>
      </c>
      <c r="M119" s="79">
        <v>2.81E-2</v>
      </c>
      <c r="N119" s="79">
        <v>2.7900000000000001E-2</v>
      </c>
      <c r="O119" s="78">
        <v>53412.9</v>
      </c>
      <c r="P119" s="78">
        <v>102.26</v>
      </c>
      <c r="Q119" s="78">
        <v>0</v>
      </c>
      <c r="R119" s="78">
        <v>54.620031539999999</v>
      </c>
      <c r="S119" s="79">
        <v>1E-4</v>
      </c>
      <c r="T119" s="79">
        <v>2.9999999999999997E-4</v>
      </c>
      <c r="U119" s="79">
        <v>1E-4</v>
      </c>
    </row>
    <row r="120" spans="2:21">
      <c r="B120" t="s">
        <v>690</v>
      </c>
      <c r="C120" t="s">
        <v>691</v>
      </c>
      <c r="D120" t="s">
        <v>100</v>
      </c>
      <c r="E120" t="s">
        <v>123</v>
      </c>
      <c r="F120" t="s">
        <v>593</v>
      </c>
      <c r="G120" t="s">
        <v>451</v>
      </c>
      <c r="H120" t="s">
        <v>600</v>
      </c>
      <c r="I120" t="s">
        <v>211</v>
      </c>
      <c r="J120" t="s">
        <v>692</v>
      </c>
      <c r="K120" s="78">
        <v>4.1500000000000004</v>
      </c>
      <c r="L120" t="s">
        <v>102</v>
      </c>
      <c r="M120" s="79">
        <v>3.6999999999999998E-2</v>
      </c>
      <c r="N120" s="79">
        <v>1.9400000000000001E-2</v>
      </c>
      <c r="O120" s="78">
        <v>148341.6</v>
      </c>
      <c r="P120" s="78">
        <v>108.6</v>
      </c>
      <c r="Q120" s="78">
        <v>0</v>
      </c>
      <c r="R120" s="78">
        <v>161.09897760000001</v>
      </c>
      <c r="S120" s="79">
        <v>2.0000000000000001E-4</v>
      </c>
      <c r="T120" s="79">
        <v>8.0000000000000004E-4</v>
      </c>
      <c r="U120" s="79">
        <v>2.0000000000000001E-4</v>
      </c>
    </row>
    <row r="121" spans="2:21">
      <c r="B121" t="s">
        <v>693</v>
      </c>
      <c r="C121" t="s">
        <v>694</v>
      </c>
      <c r="D121" t="s">
        <v>100</v>
      </c>
      <c r="E121" t="s">
        <v>123</v>
      </c>
      <c r="F121" t="s">
        <v>695</v>
      </c>
      <c r="G121" t="s">
        <v>451</v>
      </c>
      <c r="H121" t="s">
        <v>600</v>
      </c>
      <c r="I121" t="s">
        <v>211</v>
      </c>
      <c r="J121" t="s">
        <v>696</v>
      </c>
      <c r="K121" s="78">
        <v>5.57</v>
      </c>
      <c r="L121" t="s">
        <v>102</v>
      </c>
      <c r="M121" s="79">
        <v>1.4E-2</v>
      </c>
      <c r="N121" s="79">
        <v>1.77E-2</v>
      </c>
      <c r="O121" s="78">
        <v>675637.26</v>
      </c>
      <c r="P121" s="78">
        <v>98.61</v>
      </c>
      <c r="Q121" s="78">
        <v>0</v>
      </c>
      <c r="R121" s="78">
        <v>666.245902086</v>
      </c>
      <c r="S121" s="79">
        <v>1.2999999999999999E-3</v>
      </c>
      <c r="T121" s="79">
        <v>3.3999999999999998E-3</v>
      </c>
      <c r="U121" s="79">
        <v>6.9999999999999999E-4</v>
      </c>
    </row>
    <row r="122" spans="2:21">
      <c r="B122" t="s">
        <v>697</v>
      </c>
      <c r="C122" t="s">
        <v>698</v>
      </c>
      <c r="D122" t="s">
        <v>100</v>
      </c>
      <c r="E122" t="s">
        <v>123</v>
      </c>
      <c r="F122" t="s">
        <v>398</v>
      </c>
      <c r="G122" t="s">
        <v>378</v>
      </c>
      <c r="H122" t="s">
        <v>600</v>
      </c>
      <c r="I122" t="s">
        <v>211</v>
      </c>
      <c r="J122" t="s">
        <v>699</v>
      </c>
      <c r="K122" s="78">
        <v>3.46</v>
      </c>
      <c r="L122" t="s">
        <v>102</v>
      </c>
      <c r="M122" s="79">
        <v>1.8200000000000001E-2</v>
      </c>
      <c r="N122" s="79">
        <v>7.1999999999999998E-3</v>
      </c>
      <c r="O122" s="78">
        <v>14.08</v>
      </c>
      <c r="P122" s="78">
        <v>5222837</v>
      </c>
      <c r="Q122" s="78">
        <v>0</v>
      </c>
      <c r="R122" s="78">
        <v>735.37544960000002</v>
      </c>
      <c r="S122" s="79">
        <v>0</v>
      </c>
      <c r="T122" s="79">
        <v>3.7000000000000002E-3</v>
      </c>
      <c r="U122" s="79">
        <v>8.0000000000000004E-4</v>
      </c>
    </row>
    <row r="123" spans="2:21">
      <c r="B123" t="s">
        <v>700</v>
      </c>
      <c r="C123" t="s">
        <v>701</v>
      </c>
      <c r="D123" t="s">
        <v>100</v>
      </c>
      <c r="E123" t="s">
        <v>123</v>
      </c>
      <c r="F123" t="s">
        <v>398</v>
      </c>
      <c r="G123" t="s">
        <v>378</v>
      </c>
      <c r="H123" t="s">
        <v>600</v>
      </c>
      <c r="I123" t="s">
        <v>211</v>
      </c>
      <c r="J123" t="s">
        <v>702</v>
      </c>
      <c r="K123" s="78">
        <v>2.68</v>
      </c>
      <c r="L123" t="s">
        <v>102</v>
      </c>
      <c r="M123" s="79">
        <v>1.06E-2</v>
      </c>
      <c r="N123" s="79">
        <v>2.5499999999999998E-2</v>
      </c>
      <c r="O123" s="78">
        <v>17.55</v>
      </c>
      <c r="P123" s="78">
        <v>4869803</v>
      </c>
      <c r="Q123" s="78">
        <v>0</v>
      </c>
      <c r="R123" s="78">
        <v>854.65042649999998</v>
      </c>
      <c r="S123" s="79">
        <v>0</v>
      </c>
      <c r="T123" s="79">
        <v>4.3E-3</v>
      </c>
      <c r="U123" s="79">
        <v>8.9999999999999998E-4</v>
      </c>
    </row>
    <row r="124" spans="2:21">
      <c r="B124" t="s">
        <v>703</v>
      </c>
      <c r="C124" t="s">
        <v>704</v>
      </c>
      <c r="D124" t="s">
        <v>100</v>
      </c>
      <c r="E124" t="s">
        <v>123</v>
      </c>
      <c r="F124" t="s">
        <v>398</v>
      </c>
      <c r="G124" t="s">
        <v>378</v>
      </c>
      <c r="H124" t="s">
        <v>600</v>
      </c>
      <c r="I124" t="s">
        <v>211</v>
      </c>
      <c r="J124" t="s">
        <v>309</v>
      </c>
      <c r="K124" s="78">
        <v>4.55</v>
      </c>
      <c r="L124" t="s">
        <v>102</v>
      </c>
      <c r="M124" s="79">
        <v>1.89E-2</v>
      </c>
      <c r="N124" s="79">
        <v>2.2700000000000001E-2</v>
      </c>
      <c r="O124" s="78">
        <v>32.39</v>
      </c>
      <c r="P124" s="78">
        <v>4873378</v>
      </c>
      <c r="Q124" s="78">
        <v>0</v>
      </c>
      <c r="R124" s="78">
        <v>1578.4871341999999</v>
      </c>
      <c r="S124" s="79">
        <v>0</v>
      </c>
      <c r="T124" s="79">
        <v>8.0000000000000002E-3</v>
      </c>
      <c r="U124" s="79">
        <v>1.6999999999999999E-3</v>
      </c>
    </row>
    <row r="125" spans="2:21">
      <c r="B125" t="s">
        <v>705</v>
      </c>
      <c r="C125" t="s">
        <v>706</v>
      </c>
      <c r="D125" t="s">
        <v>100</v>
      </c>
      <c r="E125" t="s">
        <v>123</v>
      </c>
      <c r="F125" t="s">
        <v>707</v>
      </c>
      <c r="G125" t="s">
        <v>378</v>
      </c>
      <c r="H125" t="s">
        <v>600</v>
      </c>
      <c r="I125" t="s">
        <v>211</v>
      </c>
      <c r="J125" t="s">
        <v>557</v>
      </c>
      <c r="K125" s="78">
        <v>1.7</v>
      </c>
      <c r="L125" t="s">
        <v>102</v>
      </c>
      <c r="M125" s="79">
        <v>4.4999999999999998E-2</v>
      </c>
      <c r="N125" s="79">
        <v>1.9699999999999999E-2</v>
      </c>
      <c r="O125" s="78">
        <v>1776482.19</v>
      </c>
      <c r="P125" s="78">
        <v>125.96</v>
      </c>
      <c r="Q125" s="78">
        <v>24.12152</v>
      </c>
      <c r="R125" s="78">
        <v>2261.7784865240001</v>
      </c>
      <c r="S125" s="79">
        <v>1E-3</v>
      </c>
      <c r="T125" s="79">
        <v>1.14E-2</v>
      </c>
      <c r="U125" s="79">
        <v>2.3999999999999998E-3</v>
      </c>
    </row>
    <row r="126" spans="2:21">
      <c r="B126" t="s">
        <v>708</v>
      </c>
      <c r="C126" t="s">
        <v>709</v>
      </c>
      <c r="D126" t="s">
        <v>100</v>
      </c>
      <c r="E126" t="s">
        <v>123</v>
      </c>
      <c r="F126" t="s">
        <v>710</v>
      </c>
      <c r="G126" t="s">
        <v>561</v>
      </c>
      <c r="H126" t="s">
        <v>629</v>
      </c>
      <c r="I126" t="s">
        <v>150</v>
      </c>
      <c r="J126" t="s">
        <v>258</v>
      </c>
      <c r="K126" s="78">
        <v>1.22</v>
      </c>
      <c r="L126" t="s">
        <v>102</v>
      </c>
      <c r="M126" s="79">
        <v>4.0500000000000001E-2</v>
      </c>
      <c r="N126" s="79">
        <v>2.0000000000000001E-4</v>
      </c>
      <c r="O126" s="78">
        <v>86880.28</v>
      </c>
      <c r="P126" s="78">
        <v>130.35</v>
      </c>
      <c r="Q126" s="78">
        <v>0</v>
      </c>
      <c r="R126" s="78">
        <v>113.24844498</v>
      </c>
      <c r="S126" s="79">
        <v>8.0000000000000004E-4</v>
      </c>
      <c r="T126" s="79">
        <v>5.9999999999999995E-4</v>
      </c>
      <c r="U126" s="79">
        <v>1E-4</v>
      </c>
    </row>
    <row r="127" spans="2:21">
      <c r="B127" t="s">
        <v>711</v>
      </c>
      <c r="C127" t="s">
        <v>712</v>
      </c>
      <c r="D127" t="s">
        <v>100</v>
      </c>
      <c r="E127" t="s">
        <v>123</v>
      </c>
      <c r="F127" t="s">
        <v>713</v>
      </c>
      <c r="G127" t="s">
        <v>451</v>
      </c>
      <c r="H127" t="s">
        <v>629</v>
      </c>
      <c r="I127" t="s">
        <v>150</v>
      </c>
      <c r="J127" t="s">
        <v>714</v>
      </c>
      <c r="K127" s="78">
        <v>2.96</v>
      </c>
      <c r="L127" t="s">
        <v>102</v>
      </c>
      <c r="M127" s="79">
        <v>2.7400000000000001E-2</v>
      </c>
      <c r="N127" s="79">
        <v>1.7299999999999999E-2</v>
      </c>
      <c r="O127" s="78">
        <v>135290.99</v>
      </c>
      <c r="P127" s="78">
        <v>104.75</v>
      </c>
      <c r="Q127" s="78">
        <v>0</v>
      </c>
      <c r="R127" s="78">
        <v>141.71731202500001</v>
      </c>
      <c r="S127" s="79">
        <v>2.9999999999999997E-4</v>
      </c>
      <c r="T127" s="79">
        <v>6.9999999999999999E-4</v>
      </c>
      <c r="U127" s="79">
        <v>1E-4</v>
      </c>
    </row>
    <row r="128" spans="2:21">
      <c r="B128" t="s">
        <v>715</v>
      </c>
      <c r="C128" t="s">
        <v>716</v>
      </c>
      <c r="D128" t="s">
        <v>100</v>
      </c>
      <c r="E128" t="s">
        <v>123</v>
      </c>
      <c r="F128" t="s">
        <v>713</v>
      </c>
      <c r="G128" t="s">
        <v>451</v>
      </c>
      <c r="H128" t="s">
        <v>629</v>
      </c>
      <c r="I128" t="s">
        <v>150</v>
      </c>
      <c r="J128" t="s">
        <v>717</v>
      </c>
      <c r="K128" s="78">
        <v>6.97</v>
      </c>
      <c r="L128" t="s">
        <v>102</v>
      </c>
      <c r="M128" s="79">
        <v>1.9599999999999999E-2</v>
      </c>
      <c r="N128" s="79">
        <v>1.9300000000000001E-2</v>
      </c>
      <c r="O128" s="78">
        <v>549573.12</v>
      </c>
      <c r="P128" s="78">
        <v>101.9</v>
      </c>
      <c r="Q128" s="78">
        <v>0</v>
      </c>
      <c r="R128" s="78">
        <v>560.01500927999996</v>
      </c>
      <c r="S128" s="79">
        <v>5.9999999999999995E-4</v>
      </c>
      <c r="T128" s="79">
        <v>2.8E-3</v>
      </c>
      <c r="U128" s="79">
        <v>5.9999999999999995E-4</v>
      </c>
    </row>
    <row r="129" spans="2:21">
      <c r="B129" t="s">
        <v>718</v>
      </c>
      <c r="C129" t="s">
        <v>719</v>
      </c>
      <c r="D129" t="s">
        <v>100</v>
      </c>
      <c r="E129" t="s">
        <v>123</v>
      </c>
      <c r="F129" t="s">
        <v>426</v>
      </c>
      <c r="G129" t="s">
        <v>378</v>
      </c>
      <c r="H129" t="s">
        <v>629</v>
      </c>
      <c r="I129" t="s">
        <v>150</v>
      </c>
      <c r="J129" t="s">
        <v>261</v>
      </c>
      <c r="K129" s="78">
        <v>2.99</v>
      </c>
      <c r="L129" t="s">
        <v>102</v>
      </c>
      <c r="M129" s="79">
        <v>1.4200000000000001E-2</v>
      </c>
      <c r="N129" s="79">
        <v>3.4599999999999999E-2</v>
      </c>
      <c r="O129" s="78">
        <v>28.28</v>
      </c>
      <c r="P129" s="78">
        <v>4820000</v>
      </c>
      <c r="Q129" s="78">
        <v>0</v>
      </c>
      <c r="R129" s="78">
        <v>1363.096</v>
      </c>
      <c r="S129" s="79">
        <v>0</v>
      </c>
      <c r="T129" s="79">
        <v>6.8999999999999999E-3</v>
      </c>
      <c r="U129" s="79">
        <v>1.4E-3</v>
      </c>
    </row>
    <row r="130" spans="2:21">
      <c r="B130" t="s">
        <v>720</v>
      </c>
      <c r="C130" t="s">
        <v>721</v>
      </c>
      <c r="D130" t="s">
        <v>100</v>
      </c>
      <c r="E130" t="s">
        <v>123</v>
      </c>
      <c r="F130" t="s">
        <v>426</v>
      </c>
      <c r="G130" t="s">
        <v>378</v>
      </c>
      <c r="H130" t="s">
        <v>629</v>
      </c>
      <c r="I130" t="s">
        <v>150</v>
      </c>
      <c r="J130" t="s">
        <v>295</v>
      </c>
      <c r="K130" s="78">
        <v>4.8099999999999996</v>
      </c>
      <c r="L130" t="s">
        <v>102</v>
      </c>
      <c r="M130" s="79">
        <v>2.0199999999999999E-2</v>
      </c>
      <c r="N130" s="79">
        <v>1.84E-2</v>
      </c>
      <c r="O130" s="78">
        <v>3.26</v>
      </c>
      <c r="P130" s="78">
        <v>5048000</v>
      </c>
      <c r="Q130" s="78">
        <v>3.3152900000000001</v>
      </c>
      <c r="R130" s="78">
        <v>167.88009</v>
      </c>
      <c r="S130" s="79">
        <v>0</v>
      </c>
      <c r="T130" s="79">
        <v>8.0000000000000004E-4</v>
      </c>
      <c r="U130" s="79">
        <v>2.0000000000000001E-4</v>
      </c>
    </row>
    <row r="131" spans="2:21">
      <c r="B131" t="s">
        <v>722</v>
      </c>
      <c r="C131" t="s">
        <v>723</v>
      </c>
      <c r="D131" t="s">
        <v>100</v>
      </c>
      <c r="E131" t="s">
        <v>123</v>
      </c>
      <c r="F131" t="s">
        <v>426</v>
      </c>
      <c r="G131" t="s">
        <v>378</v>
      </c>
      <c r="H131" t="s">
        <v>629</v>
      </c>
      <c r="I131" t="s">
        <v>150</v>
      </c>
      <c r="J131" t="s">
        <v>261</v>
      </c>
      <c r="K131" s="78">
        <v>3.66</v>
      </c>
      <c r="L131" t="s">
        <v>102</v>
      </c>
      <c r="M131" s="79">
        <v>1.5900000000000001E-2</v>
      </c>
      <c r="N131" s="79">
        <v>2.3699999999999999E-2</v>
      </c>
      <c r="O131" s="78">
        <v>20.63</v>
      </c>
      <c r="P131" s="78">
        <v>4885714</v>
      </c>
      <c r="Q131" s="78">
        <v>0</v>
      </c>
      <c r="R131" s="78">
        <v>1007.9227982</v>
      </c>
      <c r="S131" s="79">
        <v>0</v>
      </c>
      <c r="T131" s="79">
        <v>5.1000000000000004E-3</v>
      </c>
      <c r="U131" s="79">
        <v>1.1000000000000001E-3</v>
      </c>
    </row>
    <row r="132" spans="2:21">
      <c r="B132" t="s">
        <v>724</v>
      </c>
      <c r="C132" t="s">
        <v>725</v>
      </c>
      <c r="D132" t="s">
        <v>100</v>
      </c>
      <c r="E132" t="s">
        <v>123</v>
      </c>
      <c r="F132" t="s">
        <v>726</v>
      </c>
      <c r="G132" t="s">
        <v>561</v>
      </c>
      <c r="H132" t="s">
        <v>629</v>
      </c>
      <c r="I132" t="s">
        <v>150</v>
      </c>
      <c r="J132" t="s">
        <v>727</v>
      </c>
      <c r="K132" s="78">
        <v>6.12</v>
      </c>
      <c r="L132" t="s">
        <v>102</v>
      </c>
      <c r="M132" s="79">
        <v>2.2499999999999999E-2</v>
      </c>
      <c r="N132" s="79">
        <v>1.24E-2</v>
      </c>
      <c r="O132" s="78">
        <v>216757.99</v>
      </c>
      <c r="P132" s="78">
        <v>108.84</v>
      </c>
      <c r="Q132" s="78">
        <v>0</v>
      </c>
      <c r="R132" s="78">
        <v>235.91939631599999</v>
      </c>
      <c r="S132" s="79">
        <v>5.0000000000000001E-4</v>
      </c>
      <c r="T132" s="79">
        <v>1.1999999999999999E-3</v>
      </c>
      <c r="U132" s="79">
        <v>2.0000000000000001E-4</v>
      </c>
    </row>
    <row r="133" spans="2:21">
      <c r="B133" t="s">
        <v>728</v>
      </c>
      <c r="C133" t="s">
        <v>729</v>
      </c>
      <c r="D133" t="s">
        <v>100</v>
      </c>
      <c r="E133" t="s">
        <v>123</v>
      </c>
      <c r="F133" t="s">
        <v>446</v>
      </c>
      <c r="G133" t="s">
        <v>378</v>
      </c>
      <c r="H133" t="s">
        <v>600</v>
      </c>
      <c r="I133" t="s">
        <v>211</v>
      </c>
      <c r="J133" t="s">
        <v>730</v>
      </c>
      <c r="K133" s="78">
        <v>0.05</v>
      </c>
      <c r="L133" t="s">
        <v>102</v>
      </c>
      <c r="M133" s="79">
        <v>6.4000000000000001E-2</v>
      </c>
      <c r="N133" s="79">
        <v>0.186</v>
      </c>
      <c r="O133" s="78">
        <v>2162939.62</v>
      </c>
      <c r="P133" s="78">
        <v>114.18</v>
      </c>
      <c r="Q133" s="78">
        <v>0</v>
      </c>
      <c r="R133" s="78">
        <v>2469.6444581159999</v>
      </c>
      <c r="S133" s="79">
        <v>1.6999999999999999E-3</v>
      </c>
      <c r="T133" s="79">
        <v>1.2500000000000001E-2</v>
      </c>
      <c r="U133" s="79">
        <v>2.5999999999999999E-3</v>
      </c>
    </row>
    <row r="134" spans="2:21">
      <c r="B134" t="s">
        <v>731</v>
      </c>
      <c r="C134" t="s">
        <v>732</v>
      </c>
      <c r="D134" t="s">
        <v>100</v>
      </c>
      <c r="E134" t="s">
        <v>123</v>
      </c>
      <c r="F134" t="s">
        <v>733</v>
      </c>
      <c r="G134" t="s">
        <v>127</v>
      </c>
      <c r="H134" t="s">
        <v>600</v>
      </c>
      <c r="I134" t="s">
        <v>211</v>
      </c>
      <c r="J134" t="s">
        <v>309</v>
      </c>
      <c r="K134" s="78">
        <v>1.61</v>
      </c>
      <c r="L134" t="s">
        <v>102</v>
      </c>
      <c r="M134" s="79">
        <v>2.1499999999999998E-2</v>
      </c>
      <c r="N134" s="79">
        <v>4.5499999999999999E-2</v>
      </c>
      <c r="O134" s="78">
        <v>570999.06999999995</v>
      </c>
      <c r="P134" s="78">
        <v>96.96</v>
      </c>
      <c r="Q134" s="78">
        <v>51.260469999999998</v>
      </c>
      <c r="R134" s="78">
        <v>604.90116827199995</v>
      </c>
      <c r="S134" s="79">
        <v>8.0000000000000004E-4</v>
      </c>
      <c r="T134" s="79">
        <v>3.0999999999999999E-3</v>
      </c>
      <c r="U134" s="79">
        <v>5.9999999999999995E-4</v>
      </c>
    </row>
    <row r="135" spans="2:21">
      <c r="B135" t="s">
        <v>734</v>
      </c>
      <c r="C135" t="s">
        <v>735</v>
      </c>
      <c r="D135" t="s">
        <v>100</v>
      </c>
      <c r="E135" t="s">
        <v>123</v>
      </c>
      <c r="F135" t="s">
        <v>733</v>
      </c>
      <c r="G135" t="s">
        <v>127</v>
      </c>
      <c r="H135" t="s">
        <v>600</v>
      </c>
      <c r="I135" t="s">
        <v>211</v>
      </c>
      <c r="J135" t="s">
        <v>736</v>
      </c>
      <c r="K135" s="78">
        <v>3.03</v>
      </c>
      <c r="L135" t="s">
        <v>102</v>
      </c>
      <c r="M135" s="79">
        <v>1.7999999999999999E-2</v>
      </c>
      <c r="N135" s="79">
        <v>4.36E-2</v>
      </c>
      <c r="O135" s="78">
        <v>373067.85</v>
      </c>
      <c r="P135" s="78">
        <v>93.3</v>
      </c>
      <c r="Q135" s="78">
        <v>0</v>
      </c>
      <c r="R135" s="78">
        <v>348.07230405000001</v>
      </c>
      <c r="S135" s="79">
        <v>5.0000000000000001E-4</v>
      </c>
      <c r="T135" s="79">
        <v>1.8E-3</v>
      </c>
      <c r="U135" s="79">
        <v>4.0000000000000002E-4</v>
      </c>
    </row>
    <row r="136" spans="2:21">
      <c r="B136" t="s">
        <v>737</v>
      </c>
      <c r="C136" t="s">
        <v>738</v>
      </c>
      <c r="D136" t="s">
        <v>100</v>
      </c>
      <c r="E136" t="s">
        <v>123</v>
      </c>
      <c r="F136" t="s">
        <v>739</v>
      </c>
      <c r="G136" t="s">
        <v>378</v>
      </c>
      <c r="H136" t="s">
        <v>740</v>
      </c>
      <c r="I136" t="s">
        <v>150</v>
      </c>
      <c r="J136" t="s">
        <v>258</v>
      </c>
      <c r="K136" s="78">
        <v>0.74</v>
      </c>
      <c r="L136" t="s">
        <v>102</v>
      </c>
      <c r="M136" s="79">
        <v>4.1500000000000002E-2</v>
      </c>
      <c r="N136" s="79">
        <v>4.87E-2</v>
      </c>
      <c r="O136" s="78">
        <v>28559.08</v>
      </c>
      <c r="P136" s="78">
        <v>106.4</v>
      </c>
      <c r="Q136" s="78">
        <v>0</v>
      </c>
      <c r="R136" s="78">
        <v>30.386861119999999</v>
      </c>
      <c r="S136" s="79">
        <v>1E-4</v>
      </c>
      <c r="T136" s="79">
        <v>2.0000000000000001E-4</v>
      </c>
      <c r="U136" s="79">
        <v>0</v>
      </c>
    </row>
    <row r="137" spans="2:21">
      <c r="B137" t="s">
        <v>741</v>
      </c>
      <c r="C137" t="s">
        <v>742</v>
      </c>
      <c r="D137" t="s">
        <v>100</v>
      </c>
      <c r="E137" t="s">
        <v>123</v>
      </c>
      <c r="F137" t="s">
        <v>743</v>
      </c>
      <c r="G137" t="s">
        <v>127</v>
      </c>
      <c r="H137" t="s">
        <v>744</v>
      </c>
      <c r="I137" t="s">
        <v>211</v>
      </c>
      <c r="J137" t="s">
        <v>745</v>
      </c>
      <c r="K137" s="78">
        <v>1.42</v>
      </c>
      <c r="L137" t="s">
        <v>102</v>
      </c>
      <c r="M137" s="79">
        <v>2.8500000000000001E-2</v>
      </c>
      <c r="N137" s="79">
        <v>0.21690000000000001</v>
      </c>
      <c r="O137" s="78">
        <v>173880.65</v>
      </c>
      <c r="P137" s="78">
        <v>79.900000000000006</v>
      </c>
      <c r="Q137" s="78">
        <v>0</v>
      </c>
      <c r="R137" s="78">
        <v>138.93063935000001</v>
      </c>
      <c r="S137" s="79">
        <v>8.0000000000000004E-4</v>
      </c>
      <c r="T137" s="79">
        <v>6.9999999999999999E-4</v>
      </c>
      <c r="U137" s="79">
        <v>1E-4</v>
      </c>
    </row>
    <row r="138" spans="2:21">
      <c r="B138" t="s">
        <v>746</v>
      </c>
      <c r="C138" t="s">
        <v>747</v>
      </c>
      <c r="D138" t="s">
        <v>100</v>
      </c>
      <c r="E138" t="s">
        <v>123</v>
      </c>
      <c r="F138" t="s">
        <v>743</v>
      </c>
      <c r="G138" t="s">
        <v>127</v>
      </c>
      <c r="H138" t="s">
        <v>744</v>
      </c>
      <c r="I138" t="s">
        <v>211</v>
      </c>
      <c r="J138" t="s">
        <v>289</v>
      </c>
      <c r="K138" s="78">
        <v>2.23</v>
      </c>
      <c r="L138" t="s">
        <v>102</v>
      </c>
      <c r="M138" s="79">
        <v>3.15E-2</v>
      </c>
      <c r="N138" s="79">
        <v>0.1794</v>
      </c>
      <c r="O138" s="78">
        <v>308774.27</v>
      </c>
      <c r="P138" s="78">
        <v>73.3</v>
      </c>
      <c r="Q138" s="78">
        <v>0</v>
      </c>
      <c r="R138" s="78">
        <v>226.33153991</v>
      </c>
      <c r="S138" s="79">
        <v>8.0000000000000004E-4</v>
      </c>
      <c r="T138" s="79">
        <v>1.1000000000000001E-3</v>
      </c>
      <c r="U138" s="79">
        <v>2.0000000000000001E-4</v>
      </c>
    </row>
    <row r="139" spans="2:21">
      <c r="B139" t="s">
        <v>748</v>
      </c>
      <c r="C139" t="s">
        <v>749</v>
      </c>
      <c r="D139" t="s">
        <v>100</v>
      </c>
      <c r="E139" t="s">
        <v>123</v>
      </c>
      <c r="F139" t="s">
        <v>750</v>
      </c>
      <c r="G139" t="s">
        <v>451</v>
      </c>
      <c r="H139" t="s">
        <v>740</v>
      </c>
      <c r="I139" t="s">
        <v>150</v>
      </c>
      <c r="J139" t="s">
        <v>751</v>
      </c>
      <c r="K139" s="78">
        <v>4.54</v>
      </c>
      <c r="L139" t="s">
        <v>102</v>
      </c>
      <c r="M139" s="79">
        <v>2.5000000000000001E-2</v>
      </c>
      <c r="N139" s="79">
        <v>3.0300000000000001E-2</v>
      </c>
      <c r="O139" s="78">
        <v>170265.64</v>
      </c>
      <c r="P139" s="78">
        <v>99.63</v>
      </c>
      <c r="Q139" s="78">
        <v>0</v>
      </c>
      <c r="R139" s="78">
        <v>169.63565713200001</v>
      </c>
      <c r="S139" s="79">
        <v>8.0000000000000004E-4</v>
      </c>
      <c r="T139" s="79">
        <v>8.9999999999999998E-4</v>
      </c>
      <c r="U139" s="79">
        <v>2.0000000000000001E-4</v>
      </c>
    </row>
    <row r="140" spans="2:21">
      <c r="B140" t="s">
        <v>752</v>
      </c>
      <c r="C140" t="s">
        <v>753</v>
      </c>
      <c r="D140" t="s">
        <v>100</v>
      </c>
      <c r="E140" t="s">
        <v>123</v>
      </c>
      <c r="F140" t="s">
        <v>750</v>
      </c>
      <c r="G140" t="s">
        <v>451</v>
      </c>
      <c r="H140" t="s">
        <v>740</v>
      </c>
      <c r="I140" t="s">
        <v>150</v>
      </c>
      <c r="J140" t="s">
        <v>702</v>
      </c>
      <c r="K140" s="78">
        <v>6.73</v>
      </c>
      <c r="L140" t="s">
        <v>102</v>
      </c>
      <c r="M140" s="79">
        <v>1.9E-2</v>
      </c>
      <c r="N140" s="79">
        <v>2.86E-2</v>
      </c>
      <c r="O140" s="78">
        <v>377904.82</v>
      </c>
      <c r="P140" s="78">
        <v>94.96</v>
      </c>
      <c r="Q140" s="78">
        <v>0</v>
      </c>
      <c r="R140" s="78">
        <v>358.85841707200001</v>
      </c>
      <c r="S140" s="79">
        <v>1.6000000000000001E-3</v>
      </c>
      <c r="T140" s="79">
        <v>1.8E-3</v>
      </c>
      <c r="U140" s="79">
        <v>4.0000000000000002E-4</v>
      </c>
    </row>
    <row r="141" spans="2:21">
      <c r="B141" t="s">
        <v>754</v>
      </c>
      <c r="C141" t="s">
        <v>755</v>
      </c>
      <c r="D141" t="s">
        <v>100</v>
      </c>
      <c r="E141" t="s">
        <v>123</v>
      </c>
      <c r="F141" t="s">
        <v>593</v>
      </c>
      <c r="G141" t="s">
        <v>451</v>
      </c>
      <c r="H141" t="s">
        <v>740</v>
      </c>
      <c r="I141" t="s">
        <v>150</v>
      </c>
      <c r="J141" t="s">
        <v>298</v>
      </c>
      <c r="K141" s="78">
        <v>5.05</v>
      </c>
      <c r="L141" t="s">
        <v>102</v>
      </c>
      <c r="M141" s="79">
        <v>2.4E-2</v>
      </c>
      <c r="N141" s="79">
        <v>1.9E-2</v>
      </c>
      <c r="O141" s="78">
        <v>95053.78</v>
      </c>
      <c r="P141" s="78">
        <v>103.3</v>
      </c>
      <c r="Q141" s="78">
        <v>0</v>
      </c>
      <c r="R141" s="78">
        <v>98.190554739999996</v>
      </c>
      <c r="S141" s="79">
        <v>2.0000000000000001E-4</v>
      </c>
      <c r="T141" s="79">
        <v>5.0000000000000001E-4</v>
      </c>
      <c r="U141" s="79">
        <v>1E-4</v>
      </c>
    </row>
    <row r="142" spans="2:21">
      <c r="B142" t="s">
        <v>756</v>
      </c>
      <c r="C142" t="s">
        <v>757</v>
      </c>
      <c r="D142" t="s">
        <v>100</v>
      </c>
      <c r="E142" t="s">
        <v>123</v>
      </c>
      <c r="F142" t="s">
        <v>593</v>
      </c>
      <c r="G142" t="s">
        <v>451</v>
      </c>
      <c r="H142" t="s">
        <v>740</v>
      </c>
      <c r="I142" t="s">
        <v>150</v>
      </c>
      <c r="J142" t="s">
        <v>298</v>
      </c>
      <c r="K142" s="78">
        <v>6.05</v>
      </c>
      <c r="L142" t="s">
        <v>102</v>
      </c>
      <c r="M142" s="79">
        <v>2.5999999999999999E-2</v>
      </c>
      <c r="N142" s="79">
        <v>2.24E-2</v>
      </c>
      <c r="O142" s="78">
        <v>641844.34</v>
      </c>
      <c r="P142" s="78">
        <v>103.54</v>
      </c>
      <c r="Q142" s="78">
        <v>0</v>
      </c>
      <c r="R142" s="78">
        <v>664.56562963600004</v>
      </c>
      <c r="S142" s="79">
        <v>1.1000000000000001E-3</v>
      </c>
      <c r="T142" s="79">
        <v>3.3999999999999998E-3</v>
      </c>
      <c r="U142" s="79">
        <v>6.9999999999999999E-4</v>
      </c>
    </row>
    <row r="143" spans="2:21">
      <c r="B143" t="s">
        <v>758</v>
      </c>
      <c r="C143" t="s">
        <v>759</v>
      </c>
      <c r="D143" t="s">
        <v>100</v>
      </c>
      <c r="E143" t="s">
        <v>123</v>
      </c>
      <c r="F143" t="s">
        <v>760</v>
      </c>
      <c r="G143" t="s">
        <v>451</v>
      </c>
      <c r="H143" t="s">
        <v>740</v>
      </c>
      <c r="I143" t="s">
        <v>150</v>
      </c>
      <c r="J143" t="s">
        <v>258</v>
      </c>
      <c r="K143" s="78">
        <v>0.25</v>
      </c>
      <c r="L143" t="s">
        <v>102</v>
      </c>
      <c r="M143" s="79">
        <v>4.4999999999999998E-2</v>
      </c>
      <c r="N143" s="79">
        <v>8.6499999999999994E-2</v>
      </c>
      <c r="O143" s="78">
        <v>119849.32</v>
      </c>
      <c r="P143" s="78">
        <v>108.21</v>
      </c>
      <c r="Q143" s="78">
        <v>0</v>
      </c>
      <c r="R143" s="78">
        <v>129.68894917200001</v>
      </c>
      <c r="S143" s="79">
        <v>6.9999999999999999E-4</v>
      </c>
      <c r="T143" s="79">
        <v>6.9999999999999999E-4</v>
      </c>
      <c r="U143" s="79">
        <v>1E-4</v>
      </c>
    </row>
    <row r="144" spans="2:21">
      <c r="B144" t="s">
        <v>761</v>
      </c>
      <c r="C144" t="s">
        <v>762</v>
      </c>
      <c r="D144" t="s">
        <v>100</v>
      </c>
      <c r="E144" t="s">
        <v>123</v>
      </c>
      <c r="F144" t="s">
        <v>760</v>
      </c>
      <c r="G144" t="s">
        <v>451</v>
      </c>
      <c r="H144" t="s">
        <v>740</v>
      </c>
      <c r="I144" t="s">
        <v>150</v>
      </c>
      <c r="J144" t="s">
        <v>763</v>
      </c>
      <c r="K144" s="78">
        <v>4.18</v>
      </c>
      <c r="L144" t="s">
        <v>102</v>
      </c>
      <c r="M144" s="79">
        <v>1.6E-2</v>
      </c>
      <c r="N144" s="79">
        <v>1.21E-2</v>
      </c>
      <c r="O144" s="78">
        <v>78510.600000000006</v>
      </c>
      <c r="P144" s="78">
        <v>103.73</v>
      </c>
      <c r="Q144" s="78">
        <v>0</v>
      </c>
      <c r="R144" s="78">
        <v>81.439045379999996</v>
      </c>
      <c r="S144" s="79">
        <v>5.0000000000000001E-4</v>
      </c>
      <c r="T144" s="79">
        <v>4.0000000000000002E-4</v>
      </c>
      <c r="U144" s="79">
        <v>1E-4</v>
      </c>
    </row>
    <row r="145" spans="2:21">
      <c r="B145" t="s">
        <v>764</v>
      </c>
      <c r="C145" t="s">
        <v>765</v>
      </c>
      <c r="D145" t="s">
        <v>100</v>
      </c>
      <c r="E145" t="s">
        <v>123</v>
      </c>
      <c r="F145" t="s">
        <v>739</v>
      </c>
      <c r="G145" t="s">
        <v>378</v>
      </c>
      <c r="H145" t="s">
        <v>766</v>
      </c>
      <c r="I145" t="s">
        <v>150</v>
      </c>
      <c r="J145" t="s">
        <v>258</v>
      </c>
      <c r="K145" s="78">
        <v>0.44</v>
      </c>
      <c r="L145" t="s">
        <v>102</v>
      </c>
      <c r="M145" s="79">
        <v>5.2999999999999999E-2</v>
      </c>
      <c r="N145" s="79">
        <v>5.7299999999999997E-2</v>
      </c>
      <c r="O145" s="78">
        <v>293046.58</v>
      </c>
      <c r="P145" s="78">
        <v>109.33</v>
      </c>
      <c r="Q145" s="78">
        <v>0</v>
      </c>
      <c r="R145" s="78">
        <v>320.38782591400002</v>
      </c>
      <c r="S145" s="79">
        <v>1.1000000000000001E-3</v>
      </c>
      <c r="T145" s="79">
        <v>1.6000000000000001E-3</v>
      </c>
      <c r="U145" s="79">
        <v>2.9999999999999997E-4</v>
      </c>
    </row>
    <row r="146" spans="2:21">
      <c r="B146" t="s">
        <v>767</v>
      </c>
      <c r="C146" t="s">
        <v>768</v>
      </c>
      <c r="D146" t="s">
        <v>100</v>
      </c>
      <c r="E146" t="s">
        <v>123</v>
      </c>
      <c r="F146" t="s">
        <v>769</v>
      </c>
      <c r="G146" t="s">
        <v>770</v>
      </c>
      <c r="H146" t="s">
        <v>766</v>
      </c>
      <c r="I146" t="s">
        <v>150</v>
      </c>
      <c r="J146" t="s">
        <v>771</v>
      </c>
      <c r="K146" s="78">
        <v>1.21</v>
      </c>
      <c r="L146" t="s">
        <v>102</v>
      </c>
      <c r="M146" s="79">
        <v>5.3499999999999999E-2</v>
      </c>
      <c r="N146" s="79">
        <v>2.3599999999999999E-2</v>
      </c>
      <c r="O146" s="78">
        <v>1.57</v>
      </c>
      <c r="P146" s="78">
        <v>106.98</v>
      </c>
      <c r="Q146" s="78">
        <v>0</v>
      </c>
      <c r="R146" s="78">
        <v>1.6795860000000001E-3</v>
      </c>
      <c r="S146" s="79">
        <v>0</v>
      </c>
      <c r="T146" s="79">
        <v>0</v>
      </c>
      <c r="U146" s="79">
        <v>0</v>
      </c>
    </row>
    <row r="147" spans="2:21">
      <c r="B147" t="s">
        <v>772</v>
      </c>
      <c r="C147" t="s">
        <v>773</v>
      </c>
      <c r="D147" t="s">
        <v>100</v>
      </c>
      <c r="E147" t="s">
        <v>123</v>
      </c>
      <c r="F147" t="s">
        <v>774</v>
      </c>
      <c r="G147" t="s">
        <v>770</v>
      </c>
      <c r="H147" t="s">
        <v>775</v>
      </c>
      <c r="I147" t="s">
        <v>211</v>
      </c>
      <c r="J147" t="s">
        <v>359</v>
      </c>
      <c r="K147" s="78">
        <v>0.16</v>
      </c>
      <c r="L147" t="s">
        <v>102</v>
      </c>
      <c r="M147" s="79">
        <v>4.8500000000000001E-2</v>
      </c>
      <c r="N147" s="79">
        <v>4.7699999999999999E-2</v>
      </c>
      <c r="O147" s="78">
        <v>5468.14</v>
      </c>
      <c r="P147" s="78">
        <v>123.21</v>
      </c>
      <c r="Q147" s="78">
        <v>0</v>
      </c>
      <c r="R147" s="78">
        <v>6.7372952939999999</v>
      </c>
      <c r="S147" s="79">
        <v>1E-4</v>
      </c>
      <c r="T147" s="79">
        <v>0</v>
      </c>
      <c r="U147" s="79">
        <v>0</v>
      </c>
    </row>
    <row r="148" spans="2:21">
      <c r="B148" t="s">
        <v>776</v>
      </c>
      <c r="C148" t="s">
        <v>777</v>
      </c>
      <c r="D148" t="s">
        <v>100</v>
      </c>
      <c r="E148" t="s">
        <v>123</v>
      </c>
      <c r="F148" t="s">
        <v>454</v>
      </c>
      <c r="G148" t="s">
        <v>378</v>
      </c>
      <c r="H148" t="s">
        <v>775</v>
      </c>
      <c r="I148" t="s">
        <v>211</v>
      </c>
      <c r="J148" t="s">
        <v>258</v>
      </c>
      <c r="K148" s="78">
        <v>1.69</v>
      </c>
      <c r="L148" t="s">
        <v>102</v>
      </c>
      <c r="M148" s="79">
        <v>5.0999999999999997E-2</v>
      </c>
      <c r="N148" s="79">
        <v>2.7099999999999999E-2</v>
      </c>
      <c r="O148" s="78">
        <v>1599816.56</v>
      </c>
      <c r="P148" s="78">
        <v>125.89</v>
      </c>
      <c r="Q148" s="78">
        <v>24.666930000000001</v>
      </c>
      <c r="R148" s="78">
        <v>2038.6759973840001</v>
      </c>
      <c r="S148" s="79">
        <v>1.4E-3</v>
      </c>
      <c r="T148" s="79">
        <v>1.03E-2</v>
      </c>
      <c r="U148" s="79">
        <v>2.2000000000000001E-3</v>
      </c>
    </row>
    <row r="149" spans="2:21">
      <c r="B149" t="s">
        <v>778</v>
      </c>
      <c r="C149" t="s">
        <v>779</v>
      </c>
      <c r="D149" t="s">
        <v>100</v>
      </c>
      <c r="E149" t="s">
        <v>123</v>
      </c>
      <c r="F149" t="s">
        <v>674</v>
      </c>
      <c r="G149" t="s">
        <v>378</v>
      </c>
      <c r="H149" t="s">
        <v>775</v>
      </c>
      <c r="I149" t="s">
        <v>211</v>
      </c>
      <c r="J149" t="s">
        <v>780</v>
      </c>
      <c r="K149" s="78">
        <v>0.73</v>
      </c>
      <c r="L149" t="s">
        <v>102</v>
      </c>
      <c r="M149" s="79">
        <v>2.4E-2</v>
      </c>
      <c r="N149" s="79">
        <v>3.6799999999999999E-2</v>
      </c>
      <c r="O149" s="78">
        <v>75537.81</v>
      </c>
      <c r="P149" s="78">
        <v>101.6</v>
      </c>
      <c r="Q149" s="78">
        <v>0</v>
      </c>
      <c r="R149" s="78">
        <v>76.746414959999996</v>
      </c>
      <c r="S149" s="79">
        <v>8.9999999999999998E-4</v>
      </c>
      <c r="T149" s="79">
        <v>4.0000000000000002E-4</v>
      </c>
      <c r="U149" s="79">
        <v>1E-4</v>
      </c>
    </row>
    <row r="150" spans="2:21">
      <c r="B150" t="s">
        <v>781</v>
      </c>
      <c r="C150" t="s">
        <v>782</v>
      </c>
      <c r="D150" t="s">
        <v>100</v>
      </c>
      <c r="E150" t="s">
        <v>123</v>
      </c>
      <c r="F150" t="s">
        <v>695</v>
      </c>
      <c r="G150" t="s">
        <v>451</v>
      </c>
      <c r="H150" t="s">
        <v>775</v>
      </c>
      <c r="I150" t="s">
        <v>211</v>
      </c>
      <c r="J150" t="s">
        <v>783</v>
      </c>
      <c r="K150" s="78">
        <v>3.85</v>
      </c>
      <c r="L150" t="s">
        <v>102</v>
      </c>
      <c r="M150" s="79">
        <v>2.0500000000000001E-2</v>
      </c>
      <c r="N150" s="79">
        <v>1.7500000000000002E-2</v>
      </c>
      <c r="O150" s="78">
        <v>78688.97</v>
      </c>
      <c r="P150" s="78">
        <v>103.13</v>
      </c>
      <c r="Q150" s="78">
        <v>0</v>
      </c>
      <c r="R150" s="78">
        <v>81.151934761000007</v>
      </c>
      <c r="S150" s="79">
        <v>1E-4</v>
      </c>
      <c r="T150" s="79">
        <v>4.0000000000000002E-4</v>
      </c>
      <c r="U150" s="79">
        <v>1E-4</v>
      </c>
    </row>
    <row r="151" spans="2:21">
      <c r="B151" t="s">
        <v>784</v>
      </c>
      <c r="C151" t="s">
        <v>785</v>
      </c>
      <c r="D151" t="s">
        <v>100</v>
      </c>
      <c r="E151" t="s">
        <v>123</v>
      </c>
      <c r="F151" t="s">
        <v>695</v>
      </c>
      <c r="G151" t="s">
        <v>451</v>
      </c>
      <c r="H151" t="s">
        <v>775</v>
      </c>
      <c r="I151" t="s">
        <v>211</v>
      </c>
      <c r="J151" t="s">
        <v>353</v>
      </c>
      <c r="K151" s="78">
        <v>2.4900000000000002</v>
      </c>
      <c r="L151" t="s">
        <v>102</v>
      </c>
      <c r="M151" s="79">
        <v>3.3500000000000002E-2</v>
      </c>
      <c r="N151" s="79">
        <v>2.07E-2</v>
      </c>
      <c r="O151" s="78">
        <v>10500.85</v>
      </c>
      <c r="P151" s="78">
        <v>104.53</v>
      </c>
      <c r="Q151" s="78">
        <v>0</v>
      </c>
      <c r="R151" s="78">
        <v>10.976538505000001</v>
      </c>
      <c r="S151" s="79">
        <v>0</v>
      </c>
      <c r="T151" s="79">
        <v>1E-4</v>
      </c>
      <c r="U151" s="79">
        <v>0</v>
      </c>
    </row>
    <row r="152" spans="2:21">
      <c r="B152" t="s">
        <v>786</v>
      </c>
      <c r="C152" t="s">
        <v>787</v>
      </c>
      <c r="D152" t="s">
        <v>100</v>
      </c>
      <c r="E152" t="s">
        <v>123</v>
      </c>
      <c r="F152" t="s">
        <v>695</v>
      </c>
      <c r="G152" t="s">
        <v>451</v>
      </c>
      <c r="H152" t="s">
        <v>775</v>
      </c>
      <c r="I152" t="s">
        <v>211</v>
      </c>
      <c r="J152" t="s">
        <v>359</v>
      </c>
      <c r="K152" s="78">
        <v>4.75</v>
      </c>
      <c r="L152" t="s">
        <v>102</v>
      </c>
      <c r="M152" s="79">
        <v>2.0500000000000001E-2</v>
      </c>
      <c r="N152" s="79">
        <v>1.9699999999999999E-2</v>
      </c>
      <c r="O152" s="78">
        <v>354312.14</v>
      </c>
      <c r="P152" s="78">
        <v>102</v>
      </c>
      <c r="Q152" s="78">
        <v>0</v>
      </c>
      <c r="R152" s="78">
        <v>361.39838279999998</v>
      </c>
      <c r="S152" s="79">
        <v>5.9999999999999995E-4</v>
      </c>
      <c r="T152" s="79">
        <v>1.8E-3</v>
      </c>
      <c r="U152" s="79">
        <v>4.0000000000000002E-4</v>
      </c>
    </row>
    <row r="153" spans="2:21">
      <c r="B153" t="s">
        <v>788</v>
      </c>
      <c r="C153" t="s">
        <v>789</v>
      </c>
      <c r="D153" t="s">
        <v>100</v>
      </c>
      <c r="E153" t="s">
        <v>123</v>
      </c>
      <c r="F153" t="s">
        <v>695</v>
      </c>
      <c r="G153" t="s">
        <v>451</v>
      </c>
      <c r="H153" t="s">
        <v>775</v>
      </c>
      <c r="I153" t="s">
        <v>211</v>
      </c>
      <c r="J153" t="s">
        <v>303</v>
      </c>
      <c r="K153" s="78">
        <v>7.32</v>
      </c>
      <c r="L153" t="s">
        <v>102</v>
      </c>
      <c r="M153" s="79">
        <v>8.3999999999999995E-3</v>
      </c>
      <c r="N153" s="79">
        <v>1.72E-2</v>
      </c>
      <c r="O153" s="78">
        <v>787098.12</v>
      </c>
      <c r="P153" s="78">
        <v>93.8</v>
      </c>
      <c r="Q153" s="78">
        <v>0</v>
      </c>
      <c r="R153" s="78">
        <v>738.29803656000001</v>
      </c>
      <c r="S153" s="79">
        <v>1.6000000000000001E-3</v>
      </c>
      <c r="T153" s="79">
        <v>3.7000000000000002E-3</v>
      </c>
      <c r="U153" s="79">
        <v>8.0000000000000004E-4</v>
      </c>
    </row>
    <row r="154" spans="2:21">
      <c r="B154" t="s">
        <v>790</v>
      </c>
      <c r="C154" t="s">
        <v>791</v>
      </c>
      <c r="D154" t="s">
        <v>100</v>
      </c>
      <c r="E154" t="s">
        <v>123</v>
      </c>
      <c r="F154" t="s">
        <v>792</v>
      </c>
      <c r="G154" t="s">
        <v>132</v>
      </c>
      <c r="H154" t="s">
        <v>775</v>
      </c>
      <c r="I154" t="s">
        <v>211</v>
      </c>
      <c r="J154" t="s">
        <v>793</v>
      </c>
      <c r="K154" s="78">
        <v>2.27</v>
      </c>
      <c r="L154" t="s">
        <v>102</v>
      </c>
      <c r="M154" s="79">
        <v>1.9800000000000002E-2</v>
      </c>
      <c r="N154" s="79">
        <v>3.5700000000000003E-2</v>
      </c>
      <c r="O154" s="78">
        <v>687558.34</v>
      </c>
      <c r="P154" s="78">
        <v>97.2</v>
      </c>
      <c r="Q154" s="78">
        <v>0</v>
      </c>
      <c r="R154" s="78">
        <v>668.30670648</v>
      </c>
      <c r="S154" s="79">
        <v>1E-3</v>
      </c>
      <c r="T154" s="79">
        <v>3.3999999999999998E-3</v>
      </c>
      <c r="U154" s="79">
        <v>6.9999999999999999E-4</v>
      </c>
    </row>
    <row r="155" spans="2:21">
      <c r="B155" t="s">
        <v>794</v>
      </c>
      <c r="C155" t="s">
        <v>795</v>
      </c>
      <c r="D155" t="s">
        <v>100</v>
      </c>
      <c r="E155" t="s">
        <v>123</v>
      </c>
      <c r="F155" t="s">
        <v>796</v>
      </c>
      <c r="G155" t="s">
        <v>656</v>
      </c>
      <c r="H155" t="s">
        <v>797</v>
      </c>
      <c r="I155" t="s">
        <v>150</v>
      </c>
      <c r="J155" t="s">
        <v>359</v>
      </c>
      <c r="K155" s="78">
        <v>3.01</v>
      </c>
      <c r="L155" t="s">
        <v>102</v>
      </c>
      <c r="M155" s="79">
        <v>4.65E-2</v>
      </c>
      <c r="N155" s="79">
        <v>3.2000000000000001E-2</v>
      </c>
      <c r="O155" s="78">
        <v>0.01</v>
      </c>
      <c r="P155" s="78">
        <v>106.25</v>
      </c>
      <c r="Q155" s="78">
        <v>0</v>
      </c>
      <c r="R155" s="78">
        <v>1.0625000000000001E-5</v>
      </c>
      <c r="S155" s="79">
        <v>0</v>
      </c>
      <c r="T155" s="79">
        <v>0</v>
      </c>
      <c r="U155" s="79">
        <v>0</v>
      </c>
    </row>
    <row r="156" spans="2:21">
      <c r="B156" t="s">
        <v>798</v>
      </c>
      <c r="C156" t="s">
        <v>799</v>
      </c>
      <c r="D156" t="s">
        <v>100</v>
      </c>
      <c r="E156" t="s">
        <v>123</v>
      </c>
      <c r="F156" t="s">
        <v>800</v>
      </c>
      <c r="G156" t="s">
        <v>656</v>
      </c>
      <c r="H156" t="s">
        <v>797</v>
      </c>
      <c r="I156" t="s">
        <v>150</v>
      </c>
      <c r="J156" t="s">
        <v>801</v>
      </c>
      <c r="K156" s="78">
        <v>0.75</v>
      </c>
      <c r="L156" t="s">
        <v>102</v>
      </c>
      <c r="M156" s="79">
        <v>4.8000000000000001E-2</v>
      </c>
      <c r="N156" s="79">
        <v>4.3200000000000002E-2</v>
      </c>
      <c r="O156" s="78">
        <v>56451.54</v>
      </c>
      <c r="P156" s="78">
        <v>101.61</v>
      </c>
      <c r="Q156" s="78">
        <v>0</v>
      </c>
      <c r="R156" s="78">
        <v>57.360409793999999</v>
      </c>
      <c r="S156" s="79">
        <v>6.9999999999999999E-4</v>
      </c>
      <c r="T156" s="79">
        <v>2.9999999999999997E-4</v>
      </c>
      <c r="U156" s="79">
        <v>1E-4</v>
      </c>
    </row>
    <row r="157" spans="2:21">
      <c r="B157" t="s">
        <v>802</v>
      </c>
      <c r="C157" t="s">
        <v>803</v>
      </c>
      <c r="D157" t="s">
        <v>100</v>
      </c>
      <c r="E157" t="s">
        <v>123</v>
      </c>
      <c r="F157" t="s">
        <v>804</v>
      </c>
      <c r="G157" t="s">
        <v>565</v>
      </c>
      <c r="H157" t="s">
        <v>805</v>
      </c>
      <c r="I157" t="s">
        <v>211</v>
      </c>
      <c r="J157" t="s">
        <v>258</v>
      </c>
      <c r="K157" s="78">
        <v>0.25</v>
      </c>
      <c r="L157" t="s">
        <v>102</v>
      </c>
      <c r="M157" s="79">
        <v>4.8000000000000001E-2</v>
      </c>
      <c r="N157" s="79">
        <v>1.6000000000000001E-3</v>
      </c>
      <c r="O157" s="78">
        <v>63414.83</v>
      </c>
      <c r="P157" s="78">
        <v>120.9</v>
      </c>
      <c r="Q157" s="78">
        <v>0</v>
      </c>
      <c r="R157" s="78">
        <v>76.668529469999996</v>
      </c>
      <c r="S157" s="79">
        <v>5.9999999999999995E-4</v>
      </c>
      <c r="T157" s="79">
        <v>4.0000000000000002E-4</v>
      </c>
      <c r="U157" s="79">
        <v>1E-4</v>
      </c>
    </row>
    <row r="158" spans="2:21">
      <c r="B158" t="s">
        <v>806</v>
      </c>
      <c r="C158" t="s">
        <v>807</v>
      </c>
      <c r="D158" t="s">
        <v>100</v>
      </c>
      <c r="E158" t="s">
        <v>123</v>
      </c>
      <c r="F158" t="s">
        <v>808</v>
      </c>
      <c r="G158" t="s">
        <v>656</v>
      </c>
      <c r="H158" t="s">
        <v>805</v>
      </c>
      <c r="I158" t="s">
        <v>211</v>
      </c>
      <c r="J158" t="s">
        <v>258</v>
      </c>
      <c r="K158" s="78">
        <v>0.39</v>
      </c>
      <c r="L158" t="s">
        <v>102</v>
      </c>
      <c r="M158" s="79">
        <v>5.3999999999999999E-2</v>
      </c>
      <c r="N158" s="79">
        <v>0.1406</v>
      </c>
      <c r="O158" s="78">
        <v>46702.67</v>
      </c>
      <c r="P158" s="78">
        <v>99</v>
      </c>
      <c r="Q158" s="78">
        <v>0</v>
      </c>
      <c r="R158" s="78">
        <v>46.2356433</v>
      </c>
      <c r="S158" s="79">
        <v>1.2999999999999999E-3</v>
      </c>
      <c r="T158" s="79">
        <v>2.0000000000000001E-4</v>
      </c>
      <c r="U158" s="79">
        <v>0</v>
      </c>
    </row>
    <row r="159" spans="2:21">
      <c r="B159" t="s">
        <v>809</v>
      </c>
      <c r="C159" t="s">
        <v>810</v>
      </c>
      <c r="D159" t="s">
        <v>100</v>
      </c>
      <c r="E159" t="s">
        <v>123</v>
      </c>
      <c r="F159" t="s">
        <v>808</v>
      </c>
      <c r="G159" t="s">
        <v>656</v>
      </c>
      <c r="H159" t="s">
        <v>805</v>
      </c>
      <c r="I159" t="s">
        <v>211</v>
      </c>
      <c r="J159" t="s">
        <v>811</v>
      </c>
      <c r="K159" s="78">
        <v>1.36</v>
      </c>
      <c r="L159" t="s">
        <v>102</v>
      </c>
      <c r="M159" s="79">
        <v>2.5000000000000001E-2</v>
      </c>
      <c r="N159" s="79">
        <v>0.1754</v>
      </c>
      <c r="O159" s="78">
        <v>161043.14000000001</v>
      </c>
      <c r="P159" s="78">
        <v>83.25</v>
      </c>
      <c r="Q159" s="78">
        <v>0</v>
      </c>
      <c r="R159" s="78">
        <v>134.06841405</v>
      </c>
      <c r="S159" s="79">
        <v>4.0000000000000002E-4</v>
      </c>
      <c r="T159" s="79">
        <v>6.9999999999999999E-4</v>
      </c>
      <c r="U159" s="79">
        <v>1E-4</v>
      </c>
    </row>
    <row r="160" spans="2:21">
      <c r="B160" t="s">
        <v>812</v>
      </c>
      <c r="C160" t="s">
        <v>813</v>
      </c>
      <c r="D160" t="s">
        <v>100</v>
      </c>
      <c r="E160" t="s">
        <v>123</v>
      </c>
      <c r="F160" t="s">
        <v>384</v>
      </c>
      <c r="G160" t="s">
        <v>378</v>
      </c>
      <c r="H160" t="s">
        <v>814</v>
      </c>
      <c r="I160" t="s">
        <v>246</v>
      </c>
      <c r="J160" t="s">
        <v>303</v>
      </c>
      <c r="K160" s="78">
        <v>5.29</v>
      </c>
      <c r="L160" t="s">
        <v>106</v>
      </c>
      <c r="M160" s="79">
        <v>3.2800000000000003E-2</v>
      </c>
      <c r="N160" s="79">
        <v>4.9200000000000001E-2</v>
      </c>
      <c r="O160" s="78">
        <v>273954.53999999998</v>
      </c>
      <c r="P160" s="78">
        <v>90.68</v>
      </c>
      <c r="Q160" s="78">
        <v>0</v>
      </c>
      <c r="R160" s="78">
        <v>885.62434754868002</v>
      </c>
      <c r="S160" s="79">
        <v>4.0000000000000002E-4</v>
      </c>
      <c r="T160" s="79">
        <v>4.4999999999999997E-3</v>
      </c>
      <c r="U160" s="79">
        <v>8.9999999999999998E-4</v>
      </c>
    </row>
    <row r="161" spans="2:21">
      <c r="B161" t="s">
        <v>815</v>
      </c>
      <c r="C161" t="s">
        <v>816</v>
      </c>
      <c r="D161" t="s">
        <v>100</v>
      </c>
      <c r="E161" t="s">
        <v>123</v>
      </c>
      <c r="F161" t="s">
        <v>512</v>
      </c>
      <c r="G161" t="s">
        <v>451</v>
      </c>
      <c r="H161" t="s">
        <v>217</v>
      </c>
      <c r="I161" t="s">
        <v>218</v>
      </c>
      <c r="J161" t="s">
        <v>353</v>
      </c>
      <c r="K161" s="78">
        <v>2.68</v>
      </c>
      <c r="L161" t="s">
        <v>102</v>
      </c>
      <c r="M161" s="79">
        <v>0</v>
      </c>
      <c r="N161" s="79">
        <v>2.5899999999999999E-2</v>
      </c>
      <c r="O161" s="78">
        <v>38090.67</v>
      </c>
      <c r="P161" s="78">
        <v>100.23</v>
      </c>
      <c r="Q161" s="78">
        <v>1.7379199999999999</v>
      </c>
      <c r="R161" s="78">
        <v>39.916198541</v>
      </c>
      <c r="S161" s="79">
        <v>2.0000000000000001E-4</v>
      </c>
      <c r="T161" s="79">
        <v>2.0000000000000001E-4</v>
      </c>
      <c r="U161" s="79">
        <v>0</v>
      </c>
    </row>
    <row r="162" spans="2:21">
      <c r="B162" t="s">
        <v>817</v>
      </c>
      <c r="C162" t="s">
        <v>818</v>
      </c>
      <c r="D162" t="s">
        <v>100</v>
      </c>
      <c r="E162" t="s">
        <v>123</v>
      </c>
      <c r="F162" t="s">
        <v>819</v>
      </c>
      <c r="G162" t="s">
        <v>451</v>
      </c>
      <c r="H162" t="s">
        <v>217</v>
      </c>
      <c r="I162" t="s">
        <v>218</v>
      </c>
      <c r="J162" t="s">
        <v>295</v>
      </c>
      <c r="K162" s="78">
        <v>6.07</v>
      </c>
      <c r="L162" t="s">
        <v>102</v>
      </c>
      <c r="M162" s="79">
        <v>2.75E-2</v>
      </c>
      <c r="N162" s="79">
        <v>2.4299999999999999E-2</v>
      </c>
      <c r="O162" s="78">
        <v>644149.26</v>
      </c>
      <c r="P162" s="78">
        <v>102.24</v>
      </c>
      <c r="Q162" s="78">
        <v>0</v>
      </c>
      <c r="R162" s="78">
        <v>658.57820342399998</v>
      </c>
      <c r="S162" s="79">
        <v>1.6000000000000001E-3</v>
      </c>
      <c r="T162" s="79">
        <v>3.3E-3</v>
      </c>
      <c r="U162" s="79">
        <v>6.9999999999999999E-4</v>
      </c>
    </row>
    <row r="163" spans="2:21">
      <c r="B163" t="s">
        <v>820</v>
      </c>
      <c r="C163" t="s">
        <v>821</v>
      </c>
      <c r="D163" t="s">
        <v>100</v>
      </c>
      <c r="E163" t="s">
        <v>123</v>
      </c>
      <c r="F163" t="s">
        <v>822</v>
      </c>
      <c r="G163" t="s">
        <v>770</v>
      </c>
      <c r="H163" t="s">
        <v>217</v>
      </c>
      <c r="I163" t="s">
        <v>218</v>
      </c>
      <c r="J163" t="s">
        <v>823</v>
      </c>
      <c r="K163" s="78">
        <v>0.83</v>
      </c>
      <c r="L163" t="s">
        <v>102</v>
      </c>
      <c r="M163" s="79">
        <v>6.9000000000000006E-2</v>
      </c>
      <c r="N163" s="79">
        <v>1E-4</v>
      </c>
      <c r="O163" s="78">
        <v>0</v>
      </c>
      <c r="P163" s="78">
        <v>0</v>
      </c>
      <c r="Q163" s="78">
        <v>2.0000000000000002E-5</v>
      </c>
      <c r="R163" s="78">
        <v>2.0000000000000002E-5</v>
      </c>
      <c r="S163" s="79">
        <v>0</v>
      </c>
      <c r="T163" s="79">
        <v>0</v>
      </c>
      <c r="U163" s="79">
        <v>0</v>
      </c>
    </row>
    <row r="164" spans="2:21">
      <c r="B164" t="s">
        <v>824</v>
      </c>
      <c r="C164" t="s">
        <v>825</v>
      </c>
      <c r="D164" t="s">
        <v>100</v>
      </c>
      <c r="E164" t="s">
        <v>123</v>
      </c>
      <c r="F164" t="s">
        <v>826</v>
      </c>
      <c r="G164" t="s">
        <v>112</v>
      </c>
      <c r="H164" t="s">
        <v>217</v>
      </c>
      <c r="I164" t="s">
        <v>218</v>
      </c>
      <c r="J164" t="s">
        <v>827</v>
      </c>
      <c r="K164" s="78">
        <v>0.03</v>
      </c>
      <c r="L164" t="s">
        <v>102</v>
      </c>
      <c r="M164" s="79">
        <v>6.7799999999999999E-2</v>
      </c>
      <c r="N164" s="79">
        <v>1E-4</v>
      </c>
      <c r="O164" s="78">
        <v>250327.72</v>
      </c>
      <c r="P164" s="78">
        <v>17.5</v>
      </c>
      <c r="Q164" s="78">
        <v>0</v>
      </c>
      <c r="R164" s="78">
        <v>43.807350999999997</v>
      </c>
      <c r="S164" s="79">
        <v>2.9999999999999997E-4</v>
      </c>
      <c r="T164" s="79">
        <v>2.0000000000000001E-4</v>
      </c>
      <c r="U164" s="79">
        <v>0</v>
      </c>
    </row>
    <row r="165" spans="2:21">
      <c r="B165" s="80" t="s">
        <v>285</v>
      </c>
      <c r="C165" s="16"/>
      <c r="D165" s="16"/>
      <c r="E165" s="16"/>
      <c r="F165" s="16"/>
      <c r="K165" s="82">
        <v>4.57</v>
      </c>
      <c r="N165" s="81">
        <v>4.1799999999999997E-2</v>
      </c>
      <c r="O165" s="82">
        <v>31108585.399999999</v>
      </c>
      <c r="Q165" s="82">
        <v>24.439689999999999</v>
      </c>
      <c r="R165" s="82">
        <v>31764.973840134</v>
      </c>
      <c r="T165" s="81">
        <v>0.16020000000000001</v>
      </c>
      <c r="U165" s="81">
        <v>3.3599999999999998E-2</v>
      </c>
    </row>
    <row r="166" spans="2:21">
      <c r="B166" t="s">
        <v>828</v>
      </c>
      <c r="C166" t="s">
        <v>829</v>
      </c>
      <c r="D166" t="s">
        <v>100</v>
      </c>
      <c r="E166" t="s">
        <v>123</v>
      </c>
      <c r="F166" t="s">
        <v>446</v>
      </c>
      <c r="G166" t="s">
        <v>378</v>
      </c>
      <c r="H166" t="s">
        <v>210</v>
      </c>
      <c r="I166" t="s">
        <v>211</v>
      </c>
      <c r="J166" t="s">
        <v>359</v>
      </c>
      <c r="K166" s="78">
        <v>2.62</v>
      </c>
      <c r="L166" t="s">
        <v>102</v>
      </c>
      <c r="M166" s="79">
        <v>1.8700000000000001E-2</v>
      </c>
      <c r="N166" s="79">
        <v>1.2500000000000001E-2</v>
      </c>
      <c r="O166" s="78">
        <v>303159.69</v>
      </c>
      <c r="P166" s="78">
        <v>102.2</v>
      </c>
      <c r="Q166" s="78">
        <v>0</v>
      </c>
      <c r="R166" s="78">
        <v>309.82920317999998</v>
      </c>
      <c r="S166" s="79">
        <v>2.0000000000000001E-4</v>
      </c>
      <c r="T166" s="79">
        <v>1.6000000000000001E-3</v>
      </c>
      <c r="U166" s="79">
        <v>2.9999999999999997E-4</v>
      </c>
    </row>
    <row r="167" spans="2:21">
      <c r="B167" t="s">
        <v>830</v>
      </c>
      <c r="C167" t="s">
        <v>831</v>
      </c>
      <c r="D167" t="s">
        <v>100</v>
      </c>
      <c r="E167" t="s">
        <v>123</v>
      </c>
      <c r="F167" t="s">
        <v>446</v>
      </c>
      <c r="G167" t="s">
        <v>378</v>
      </c>
      <c r="H167" t="s">
        <v>210</v>
      </c>
      <c r="I167" t="s">
        <v>211</v>
      </c>
      <c r="J167" t="s">
        <v>359</v>
      </c>
      <c r="K167" s="78">
        <v>5.3</v>
      </c>
      <c r="L167" t="s">
        <v>102</v>
      </c>
      <c r="M167" s="79">
        <v>2.6800000000000001E-2</v>
      </c>
      <c r="N167" s="79">
        <v>1.6E-2</v>
      </c>
      <c r="O167" s="78">
        <v>2436856.02</v>
      </c>
      <c r="P167" s="78">
        <v>106.6</v>
      </c>
      <c r="Q167" s="78">
        <v>0</v>
      </c>
      <c r="R167" s="78">
        <v>2597.6885173199998</v>
      </c>
      <c r="S167" s="79">
        <v>1E-3</v>
      </c>
      <c r="T167" s="79">
        <v>1.3100000000000001E-2</v>
      </c>
      <c r="U167" s="79">
        <v>2.7000000000000001E-3</v>
      </c>
    </row>
    <row r="168" spans="2:21">
      <c r="B168" t="s">
        <v>832</v>
      </c>
      <c r="C168" t="s">
        <v>833</v>
      </c>
      <c r="D168" t="s">
        <v>100</v>
      </c>
      <c r="E168" t="s">
        <v>123</v>
      </c>
      <c r="F168" t="s">
        <v>390</v>
      </c>
      <c r="G168" t="s">
        <v>378</v>
      </c>
      <c r="H168" t="s">
        <v>210</v>
      </c>
      <c r="I168" t="s">
        <v>211</v>
      </c>
      <c r="J168" t="s">
        <v>393</v>
      </c>
      <c r="K168" s="78">
        <v>0.01</v>
      </c>
      <c r="L168" t="s">
        <v>102</v>
      </c>
      <c r="M168" s="79">
        <v>1.2E-2</v>
      </c>
      <c r="N168" s="79">
        <v>1E-4</v>
      </c>
      <c r="O168" s="78">
        <v>145199.04000000001</v>
      </c>
      <c r="P168" s="78">
        <v>100.53</v>
      </c>
      <c r="Q168" s="78">
        <v>0</v>
      </c>
      <c r="R168" s="78">
        <v>145.96859491199999</v>
      </c>
      <c r="S168" s="79">
        <v>5.0000000000000001E-4</v>
      </c>
      <c r="T168" s="79">
        <v>6.9999999999999999E-4</v>
      </c>
      <c r="U168" s="79">
        <v>2.0000000000000001E-4</v>
      </c>
    </row>
    <row r="169" spans="2:21">
      <c r="B169" t="s">
        <v>834</v>
      </c>
      <c r="C169" t="s">
        <v>835</v>
      </c>
      <c r="D169" t="s">
        <v>100</v>
      </c>
      <c r="E169" t="s">
        <v>123</v>
      </c>
      <c r="F169" t="s">
        <v>398</v>
      </c>
      <c r="G169" t="s">
        <v>378</v>
      </c>
      <c r="H169" t="s">
        <v>210</v>
      </c>
      <c r="I169" t="s">
        <v>211</v>
      </c>
      <c r="J169" t="s">
        <v>836</v>
      </c>
      <c r="K169" s="78">
        <v>2.11</v>
      </c>
      <c r="L169" t="s">
        <v>102</v>
      </c>
      <c r="M169" s="79">
        <v>2.47E-2</v>
      </c>
      <c r="N169" s="79">
        <v>1.44E-2</v>
      </c>
      <c r="O169" s="78">
        <v>497499.81</v>
      </c>
      <c r="P169" s="78">
        <v>104.21</v>
      </c>
      <c r="Q169" s="78">
        <v>0</v>
      </c>
      <c r="R169" s="78">
        <v>518.44455200100003</v>
      </c>
      <c r="S169" s="79">
        <v>1E-4</v>
      </c>
      <c r="T169" s="79">
        <v>2.5999999999999999E-3</v>
      </c>
      <c r="U169" s="79">
        <v>5.0000000000000001E-4</v>
      </c>
    </row>
    <row r="170" spans="2:21">
      <c r="B170" t="s">
        <v>837</v>
      </c>
      <c r="C170" t="s">
        <v>838</v>
      </c>
      <c r="D170" t="s">
        <v>100</v>
      </c>
      <c r="E170" t="s">
        <v>123</v>
      </c>
      <c r="F170" t="s">
        <v>398</v>
      </c>
      <c r="G170" t="s">
        <v>378</v>
      </c>
      <c r="H170" t="s">
        <v>210</v>
      </c>
      <c r="I170" t="s">
        <v>211</v>
      </c>
      <c r="J170" t="s">
        <v>359</v>
      </c>
      <c r="K170" s="78">
        <v>4.79</v>
      </c>
      <c r="L170" t="s">
        <v>102</v>
      </c>
      <c r="M170" s="79">
        <v>2.98E-2</v>
      </c>
      <c r="N170" s="79">
        <v>1.67E-2</v>
      </c>
      <c r="O170" s="78">
        <v>590380.39</v>
      </c>
      <c r="P170" s="78">
        <v>108.89</v>
      </c>
      <c r="Q170" s="78">
        <v>0</v>
      </c>
      <c r="R170" s="78">
        <v>642.86520667100001</v>
      </c>
      <c r="S170" s="79">
        <v>2.0000000000000001E-4</v>
      </c>
      <c r="T170" s="79">
        <v>3.2000000000000002E-3</v>
      </c>
      <c r="U170" s="79">
        <v>6.9999999999999999E-4</v>
      </c>
    </row>
    <row r="171" spans="2:21">
      <c r="B171" t="s">
        <v>839</v>
      </c>
      <c r="C171" t="s">
        <v>840</v>
      </c>
      <c r="D171" t="s">
        <v>100</v>
      </c>
      <c r="E171" t="s">
        <v>123</v>
      </c>
      <c r="F171" t="s">
        <v>841</v>
      </c>
      <c r="G171" t="s">
        <v>378</v>
      </c>
      <c r="H171" t="s">
        <v>210</v>
      </c>
      <c r="I171" t="s">
        <v>211</v>
      </c>
      <c r="J171" t="s">
        <v>842</v>
      </c>
      <c r="K171" s="78">
        <v>1.98</v>
      </c>
      <c r="L171" t="s">
        <v>102</v>
      </c>
      <c r="M171" s="79">
        <v>2.07E-2</v>
      </c>
      <c r="N171" s="79">
        <v>1.3100000000000001E-2</v>
      </c>
      <c r="O171" s="78">
        <v>219709.68</v>
      </c>
      <c r="P171" s="78">
        <v>101.5</v>
      </c>
      <c r="Q171" s="78">
        <v>0</v>
      </c>
      <c r="R171" s="78">
        <v>223.00532519999999</v>
      </c>
      <c r="S171" s="79">
        <v>8.9999999999999998E-4</v>
      </c>
      <c r="T171" s="79">
        <v>1.1000000000000001E-3</v>
      </c>
      <c r="U171" s="79">
        <v>2.0000000000000001E-4</v>
      </c>
    </row>
    <row r="172" spans="2:21">
      <c r="B172" t="s">
        <v>843</v>
      </c>
      <c r="C172" t="s">
        <v>844</v>
      </c>
      <c r="D172" t="s">
        <v>100</v>
      </c>
      <c r="E172" t="s">
        <v>123</v>
      </c>
      <c r="F172" t="s">
        <v>845</v>
      </c>
      <c r="G172" t="s">
        <v>451</v>
      </c>
      <c r="H172" t="s">
        <v>210</v>
      </c>
      <c r="I172" t="s">
        <v>211</v>
      </c>
      <c r="J172" t="s">
        <v>846</v>
      </c>
      <c r="K172" s="78">
        <v>4.0999999999999996</v>
      </c>
      <c r="L172" t="s">
        <v>102</v>
      </c>
      <c r="M172" s="79">
        <v>1.44E-2</v>
      </c>
      <c r="N172" s="79">
        <v>1.41E-2</v>
      </c>
      <c r="O172" s="78">
        <v>520537.44</v>
      </c>
      <c r="P172" s="78">
        <v>100.15</v>
      </c>
      <c r="Q172" s="78">
        <v>0</v>
      </c>
      <c r="R172" s="78">
        <v>521.31824615999994</v>
      </c>
      <c r="S172" s="79">
        <v>6.9999999999999999E-4</v>
      </c>
      <c r="T172" s="79">
        <v>2.5999999999999999E-3</v>
      </c>
      <c r="U172" s="79">
        <v>5.9999999999999995E-4</v>
      </c>
    </row>
    <row r="173" spans="2:21">
      <c r="B173" t="s">
        <v>847</v>
      </c>
      <c r="C173" t="s">
        <v>848</v>
      </c>
      <c r="D173" t="s">
        <v>100</v>
      </c>
      <c r="E173" t="s">
        <v>123</v>
      </c>
      <c r="F173" t="s">
        <v>849</v>
      </c>
      <c r="G173" t="s">
        <v>850</v>
      </c>
      <c r="H173" t="s">
        <v>461</v>
      </c>
      <c r="I173" t="s">
        <v>150</v>
      </c>
      <c r="J173" t="s">
        <v>258</v>
      </c>
      <c r="K173" s="78">
        <v>0.25</v>
      </c>
      <c r="L173" t="s">
        <v>102</v>
      </c>
      <c r="M173" s="79">
        <v>4.8399999999999999E-2</v>
      </c>
      <c r="N173" s="79">
        <v>8.0000000000000002E-3</v>
      </c>
      <c r="O173" s="78">
        <v>44770.239999999998</v>
      </c>
      <c r="P173" s="78">
        <v>102.22</v>
      </c>
      <c r="Q173" s="78">
        <v>0</v>
      </c>
      <c r="R173" s="78">
        <v>45.764139327999999</v>
      </c>
      <c r="S173" s="79">
        <v>2.0000000000000001E-4</v>
      </c>
      <c r="T173" s="79">
        <v>2.0000000000000001E-4</v>
      </c>
      <c r="U173" s="79">
        <v>0</v>
      </c>
    </row>
    <row r="174" spans="2:21">
      <c r="B174" t="s">
        <v>851</v>
      </c>
      <c r="C174" t="s">
        <v>852</v>
      </c>
      <c r="D174" t="s">
        <v>100</v>
      </c>
      <c r="E174" t="s">
        <v>123</v>
      </c>
      <c r="F174" t="s">
        <v>454</v>
      </c>
      <c r="G174" t="s">
        <v>378</v>
      </c>
      <c r="H174" t="s">
        <v>441</v>
      </c>
      <c r="I174" t="s">
        <v>211</v>
      </c>
      <c r="J174" t="s">
        <v>853</v>
      </c>
      <c r="K174" s="78">
        <v>1.1599999999999999</v>
      </c>
      <c r="L174" t="s">
        <v>102</v>
      </c>
      <c r="M174" s="79">
        <v>6.4000000000000001E-2</v>
      </c>
      <c r="N174" s="79">
        <v>8.6999999999999994E-3</v>
      </c>
      <c r="O174" s="78">
        <v>178258.11</v>
      </c>
      <c r="P174" s="78">
        <v>108.5</v>
      </c>
      <c r="Q174" s="78">
        <v>0</v>
      </c>
      <c r="R174" s="78">
        <v>193.41004935000001</v>
      </c>
      <c r="S174" s="79">
        <v>6.9999999999999999E-4</v>
      </c>
      <c r="T174" s="79">
        <v>1E-3</v>
      </c>
      <c r="U174" s="79">
        <v>2.0000000000000001E-4</v>
      </c>
    </row>
    <row r="175" spans="2:21">
      <c r="B175" t="s">
        <v>854</v>
      </c>
      <c r="C175" t="s">
        <v>855</v>
      </c>
      <c r="D175" t="s">
        <v>100</v>
      </c>
      <c r="E175" t="s">
        <v>123</v>
      </c>
      <c r="F175" t="s">
        <v>460</v>
      </c>
      <c r="G175" t="s">
        <v>451</v>
      </c>
      <c r="H175" t="s">
        <v>461</v>
      </c>
      <c r="I175" t="s">
        <v>150</v>
      </c>
      <c r="J175" t="s">
        <v>462</v>
      </c>
      <c r="K175" s="78">
        <v>3.16</v>
      </c>
      <c r="L175" t="s">
        <v>102</v>
      </c>
      <c r="M175" s="79">
        <v>1.6299999999999999E-2</v>
      </c>
      <c r="N175" s="79">
        <v>1.3599999999999999E-2</v>
      </c>
      <c r="O175" s="78">
        <v>437557.03</v>
      </c>
      <c r="P175" s="78">
        <v>101.27</v>
      </c>
      <c r="Q175" s="78">
        <v>0</v>
      </c>
      <c r="R175" s="78">
        <v>443.11400428100001</v>
      </c>
      <c r="S175" s="79">
        <v>5.0000000000000001E-4</v>
      </c>
      <c r="T175" s="79">
        <v>2.2000000000000001E-3</v>
      </c>
      <c r="U175" s="79">
        <v>5.0000000000000001E-4</v>
      </c>
    </row>
    <row r="176" spans="2:21">
      <c r="B176" t="s">
        <v>856</v>
      </c>
      <c r="C176" t="s">
        <v>857</v>
      </c>
      <c r="D176" t="s">
        <v>100</v>
      </c>
      <c r="E176" t="s">
        <v>123</v>
      </c>
      <c r="F176" t="s">
        <v>426</v>
      </c>
      <c r="G176" t="s">
        <v>378</v>
      </c>
      <c r="H176" t="s">
        <v>441</v>
      </c>
      <c r="I176" t="s">
        <v>211</v>
      </c>
      <c r="J176" t="s">
        <v>258</v>
      </c>
      <c r="K176" s="78">
        <v>0.99</v>
      </c>
      <c r="L176" t="s">
        <v>102</v>
      </c>
      <c r="M176" s="79">
        <v>6.0999999999999999E-2</v>
      </c>
      <c r="N176" s="79">
        <v>6.7999999999999996E-3</v>
      </c>
      <c r="O176" s="78">
        <v>63886.48</v>
      </c>
      <c r="P176" s="78">
        <v>105.39</v>
      </c>
      <c r="Q176" s="78">
        <v>0</v>
      </c>
      <c r="R176" s="78">
        <v>67.329961272000006</v>
      </c>
      <c r="S176" s="79">
        <v>2.0000000000000001E-4</v>
      </c>
      <c r="T176" s="79">
        <v>2.9999999999999997E-4</v>
      </c>
      <c r="U176" s="79">
        <v>1E-4</v>
      </c>
    </row>
    <row r="177" spans="2:21">
      <c r="B177" t="s">
        <v>858</v>
      </c>
      <c r="C177" t="s">
        <v>859</v>
      </c>
      <c r="D177" t="s">
        <v>100</v>
      </c>
      <c r="E177" t="s">
        <v>123</v>
      </c>
      <c r="F177" t="s">
        <v>860</v>
      </c>
      <c r="G177" t="s">
        <v>861</v>
      </c>
      <c r="H177" t="s">
        <v>441</v>
      </c>
      <c r="I177" t="s">
        <v>211</v>
      </c>
      <c r="J177" t="s">
        <v>862</v>
      </c>
      <c r="K177" s="78">
        <v>4.6500000000000004</v>
      </c>
      <c r="L177" t="s">
        <v>102</v>
      </c>
      <c r="M177" s="79">
        <v>2.6100000000000002E-2</v>
      </c>
      <c r="N177" s="79">
        <v>1.4500000000000001E-2</v>
      </c>
      <c r="O177" s="78">
        <v>430065.96</v>
      </c>
      <c r="P177" s="78">
        <v>106.18</v>
      </c>
      <c r="Q177" s="78">
        <v>0</v>
      </c>
      <c r="R177" s="78">
        <v>456.64403632800003</v>
      </c>
      <c r="S177" s="79">
        <v>6.9999999999999999E-4</v>
      </c>
      <c r="T177" s="79">
        <v>2.3E-3</v>
      </c>
      <c r="U177" s="79">
        <v>5.0000000000000001E-4</v>
      </c>
    </row>
    <row r="178" spans="2:21">
      <c r="B178" t="s">
        <v>863</v>
      </c>
      <c r="C178" t="s">
        <v>864</v>
      </c>
      <c r="D178" t="s">
        <v>100</v>
      </c>
      <c r="E178" t="s">
        <v>123</v>
      </c>
      <c r="F178" t="s">
        <v>489</v>
      </c>
      <c r="G178" t="s">
        <v>451</v>
      </c>
      <c r="H178" t="s">
        <v>490</v>
      </c>
      <c r="I178" t="s">
        <v>211</v>
      </c>
      <c r="J178" t="s">
        <v>865</v>
      </c>
      <c r="K178" s="78">
        <v>6.18</v>
      </c>
      <c r="L178" t="s">
        <v>102</v>
      </c>
      <c r="M178" s="79">
        <v>2.5499999999999998E-2</v>
      </c>
      <c r="N178" s="79">
        <v>2.7E-2</v>
      </c>
      <c r="O178" s="78">
        <v>1887789.06</v>
      </c>
      <c r="P178" s="78">
        <v>99.8</v>
      </c>
      <c r="Q178" s="78">
        <v>0</v>
      </c>
      <c r="R178" s="78">
        <v>1884.01348188</v>
      </c>
      <c r="S178" s="79">
        <v>1.4E-3</v>
      </c>
      <c r="T178" s="79">
        <v>9.4999999999999998E-3</v>
      </c>
      <c r="U178" s="79">
        <v>2E-3</v>
      </c>
    </row>
    <row r="179" spans="2:21">
      <c r="B179" t="s">
        <v>866</v>
      </c>
      <c r="C179" t="s">
        <v>867</v>
      </c>
      <c r="D179" t="s">
        <v>100</v>
      </c>
      <c r="E179" t="s">
        <v>123</v>
      </c>
      <c r="F179" t="s">
        <v>868</v>
      </c>
      <c r="G179" t="s">
        <v>128</v>
      </c>
      <c r="H179" t="s">
        <v>566</v>
      </c>
      <c r="I179" t="s">
        <v>150</v>
      </c>
      <c r="J179" t="s">
        <v>306</v>
      </c>
      <c r="K179" s="78">
        <v>2.11</v>
      </c>
      <c r="L179" t="s">
        <v>102</v>
      </c>
      <c r="M179" s="79">
        <v>1.49E-2</v>
      </c>
      <c r="N179" s="79">
        <v>1.8800000000000001E-2</v>
      </c>
      <c r="O179" s="78">
        <v>512691.08</v>
      </c>
      <c r="P179" s="78">
        <v>99.7</v>
      </c>
      <c r="Q179" s="78">
        <v>0</v>
      </c>
      <c r="R179" s="78">
        <v>511.15300675999998</v>
      </c>
      <c r="S179" s="79">
        <v>5.0000000000000001E-4</v>
      </c>
      <c r="T179" s="79">
        <v>2.5999999999999999E-3</v>
      </c>
      <c r="U179" s="79">
        <v>5.0000000000000001E-4</v>
      </c>
    </row>
    <row r="180" spans="2:21">
      <c r="B180" t="s">
        <v>869</v>
      </c>
      <c r="C180" t="s">
        <v>870</v>
      </c>
      <c r="D180" t="s">
        <v>100</v>
      </c>
      <c r="E180" t="s">
        <v>123</v>
      </c>
      <c r="F180" t="s">
        <v>871</v>
      </c>
      <c r="G180" t="s">
        <v>656</v>
      </c>
      <c r="H180" t="s">
        <v>490</v>
      </c>
      <c r="I180" t="s">
        <v>211</v>
      </c>
      <c r="J180" t="s">
        <v>872</v>
      </c>
      <c r="K180" s="78">
        <v>3.06</v>
      </c>
      <c r="L180" t="s">
        <v>102</v>
      </c>
      <c r="M180" s="79">
        <v>3.3799999999999997E-2</v>
      </c>
      <c r="N180" s="79">
        <v>3.6900000000000002E-2</v>
      </c>
      <c r="O180" s="78">
        <v>279257.8</v>
      </c>
      <c r="P180" s="78">
        <v>100.01</v>
      </c>
      <c r="Q180" s="78">
        <v>0</v>
      </c>
      <c r="R180" s="78">
        <v>279.28572578000001</v>
      </c>
      <c r="S180" s="79">
        <v>2.9999999999999997E-4</v>
      </c>
      <c r="T180" s="79">
        <v>1.4E-3</v>
      </c>
      <c r="U180" s="79">
        <v>2.9999999999999997E-4</v>
      </c>
    </row>
    <row r="181" spans="2:21">
      <c r="B181" t="s">
        <v>873</v>
      </c>
      <c r="C181" t="s">
        <v>874</v>
      </c>
      <c r="D181" t="s">
        <v>100</v>
      </c>
      <c r="E181" t="s">
        <v>123</v>
      </c>
      <c r="F181" t="s">
        <v>522</v>
      </c>
      <c r="G181" t="s">
        <v>523</v>
      </c>
      <c r="H181" t="s">
        <v>490</v>
      </c>
      <c r="I181" t="s">
        <v>211</v>
      </c>
      <c r="J181" t="s">
        <v>783</v>
      </c>
      <c r="K181" s="78">
        <v>4.55</v>
      </c>
      <c r="L181" t="s">
        <v>102</v>
      </c>
      <c r="M181" s="79">
        <v>5.0900000000000001E-2</v>
      </c>
      <c r="N181" s="79">
        <v>1.83E-2</v>
      </c>
      <c r="O181" s="78">
        <v>427345.03</v>
      </c>
      <c r="P181" s="78">
        <v>117.7</v>
      </c>
      <c r="Q181" s="78">
        <v>0</v>
      </c>
      <c r="R181" s="78">
        <v>502.98510031000001</v>
      </c>
      <c r="S181" s="79">
        <v>4.0000000000000002E-4</v>
      </c>
      <c r="T181" s="79">
        <v>2.5000000000000001E-3</v>
      </c>
      <c r="U181" s="79">
        <v>5.0000000000000001E-4</v>
      </c>
    </row>
    <row r="182" spans="2:21">
      <c r="B182" t="s">
        <v>875</v>
      </c>
      <c r="C182" t="s">
        <v>876</v>
      </c>
      <c r="D182" t="s">
        <v>100</v>
      </c>
      <c r="E182" t="s">
        <v>123</v>
      </c>
      <c r="F182" t="s">
        <v>533</v>
      </c>
      <c r="G182" t="s">
        <v>451</v>
      </c>
      <c r="H182" t="s">
        <v>490</v>
      </c>
      <c r="I182" t="s">
        <v>211</v>
      </c>
      <c r="J182" t="s">
        <v>877</v>
      </c>
      <c r="K182" s="78">
        <v>3.48</v>
      </c>
      <c r="L182" t="s">
        <v>102</v>
      </c>
      <c r="M182" s="79">
        <v>3.39E-2</v>
      </c>
      <c r="N182" s="79">
        <v>2.18E-2</v>
      </c>
      <c r="O182" s="78">
        <v>642719.72</v>
      </c>
      <c r="P182" s="78">
        <v>105</v>
      </c>
      <c r="Q182" s="78">
        <v>0</v>
      </c>
      <c r="R182" s="78">
        <v>674.85570600000005</v>
      </c>
      <c r="S182" s="79">
        <v>5.9999999999999995E-4</v>
      </c>
      <c r="T182" s="79">
        <v>3.3999999999999998E-3</v>
      </c>
      <c r="U182" s="79">
        <v>6.9999999999999999E-4</v>
      </c>
    </row>
    <row r="183" spans="2:21">
      <c r="B183" t="s">
        <v>878</v>
      </c>
      <c r="C183" t="s">
        <v>879</v>
      </c>
      <c r="D183" t="s">
        <v>100</v>
      </c>
      <c r="E183" t="s">
        <v>123</v>
      </c>
      <c r="F183" t="s">
        <v>533</v>
      </c>
      <c r="G183" t="s">
        <v>451</v>
      </c>
      <c r="H183" t="s">
        <v>490</v>
      </c>
      <c r="I183" t="s">
        <v>211</v>
      </c>
      <c r="J183" t="s">
        <v>303</v>
      </c>
      <c r="K183" s="78">
        <v>9.11</v>
      </c>
      <c r="L183" t="s">
        <v>102</v>
      </c>
      <c r="M183" s="79">
        <v>2.4400000000000002E-2</v>
      </c>
      <c r="N183" s="79">
        <v>3.2599999999999997E-2</v>
      </c>
      <c r="O183" s="78">
        <v>463874.47</v>
      </c>
      <c r="P183" s="78">
        <v>93.27</v>
      </c>
      <c r="Q183" s="78">
        <v>0</v>
      </c>
      <c r="R183" s="78">
        <v>432.65571816900001</v>
      </c>
      <c r="S183" s="79">
        <v>1E-3</v>
      </c>
      <c r="T183" s="79">
        <v>2.2000000000000001E-3</v>
      </c>
      <c r="U183" s="79">
        <v>5.0000000000000001E-4</v>
      </c>
    </row>
    <row r="184" spans="2:21">
      <c r="B184" t="s">
        <v>880</v>
      </c>
      <c r="C184" t="s">
        <v>881</v>
      </c>
      <c r="D184" t="s">
        <v>100</v>
      </c>
      <c r="E184" t="s">
        <v>123</v>
      </c>
      <c r="F184" t="s">
        <v>384</v>
      </c>
      <c r="G184" t="s">
        <v>378</v>
      </c>
      <c r="H184" t="s">
        <v>490</v>
      </c>
      <c r="I184" t="s">
        <v>211</v>
      </c>
      <c r="J184" t="s">
        <v>258</v>
      </c>
      <c r="K184" s="78">
        <v>0.84</v>
      </c>
      <c r="L184" t="s">
        <v>102</v>
      </c>
      <c r="M184" s="79">
        <v>3.6400000000000002E-2</v>
      </c>
      <c r="N184" s="79">
        <v>2.4500000000000001E-2</v>
      </c>
      <c r="O184" s="78">
        <v>948139.36</v>
      </c>
      <c r="P184" s="78">
        <v>99.55</v>
      </c>
      <c r="Q184" s="78">
        <v>0</v>
      </c>
      <c r="R184" s="78">
        <v>943.87273287999994</v>
      </c>
      <c r="S184" s="79">
        <v>1.1999999999999999E-3</v>
      </c>
      <c r="T184" s="79">
        <v>4.7999999999999996E-3</v>
      </c>
      <c r="U184" s="79">
        <v>1E-3</v>
      </c>
    </row>
    <row r="185" spans="2:21">
      <c r="B185" t="s">
        <v>882</v>
      </c>
      <c r="C185" t="s">
        <v>883</v>
      </c>
      <c r="D185" t="s">
        <v>100</v>
      </c>
      <c r="E185" t="s">
        <v>123</v>
      </c>
      <c r="F185" t="s">
        <v>884</v>
      </c>
      <c r="G185" t="s">
        <v>656</v>
      </c>
      <c r="H185" t="s">
        <v>490</v>
      </c>
      <c r="I185" t="s">
        <v>211</v>
      </c>
      <c r="J185" t="s">
        <v>885</v>
      </c>
      <c r="K185" s="78">
        <v>2.82</v>
      </c>
      <c r="L185" t="s">
        <v>102</v>
      </c>
      <c r="M185" s="79">
        <v>4.3499999999999997E-2</v>
      </c>
      <c r="N185" s="79">
        <v>0.18529999999999999</v>
      </c>
      <c r="O185" s="78">
        <v>457584.3</v>
      </c>
      <c r="P185" s="78">
        <v>68.3</v>
      </c>
      <c r="Q185" s="78">
        <v>0</v>
      </c>
      <c r="R185" s="78">
        <v>312.53007689999998</v>
      </c>
      <c r="S185" s="79">
        <v>2.9999999999999997E-4</v>
      </c>
      <c r="T185" s="79">
        <v>1.6000000000000001E-3</v>
      </c>
      <c r="U185" s="79">
        <v>2.9999999999999997E-4</v>
      </c>
    </row>
    <row r="186" spans="2:21">
      <c r="B186" t="s">
        <v>886</v>
      </c>
      <c r="C186" t="s">
        <v>887</v>
      </c>
      <c r="D186" t="s">
        <v>100</v>
      </c>
      <c r="E186" t="s">
        <v>123</v>
      </c>
      <c r="F186" t="s">
        <v>564</v>
      </c>
      <c r="G186" t="s">
        <v>565</v>
      </c>
      <c r="H186" t="s">
        <v>566</v>
      </c>
      <c r="I186" t="s">
        <v>150</v>
      </c>
      <c r="J186" t="s">
        <v>570</v>
      </c>
      <c r="K186" s="78">
        <v>2.42</v>
      </c>
      <c r="L186" t="s">
        <v>102</v>
      </c>
      <c r="M186" s="79">
        <v>4.8000000000000001E-2</v>
      </c>
      <c r="N186" s="79">
        <v>1.43E-2</v>
      </c>
      <c r="O186" s="78">
        <v>885355.47</v>
      </c>
      <c r="P186" s="78">
        <v>108.15</v>
      </c>
      <c r="Q186" s="78">
        <v>21.248529999999999</v>
      </c>
      <c r="R186" s="78">
        <v>978.76047080499995</v>
      </c>
      <c r="S186" s="79">
        <v>4.0000000000000002E-4</v>
      </c>
      <c r="T186" s="79">
        <v>4.8999999999999998E-3</v>
      </c>
      <c r="U186" s="79">
        <v>1E-3</v>
      </c>
    </row>
    <row r="187" spans="2:21">
      <c r="B187" t="s">
        <v>888</v>
      </c>
      <c r="C187" t="s">
        <v>889</v>
      </c>
      <c r="D187" t="s">
        <v>100</v>
      </c>
      <c r="E187" t="s">
        <v>123</v>
      </c>
      <c r="F187" t="s">
        <v>564</v>
      </c>
      <c r="G187" t="s">
        <v>565</v>
      </c>
      <c r="H187" t="s">
        <v>566</v>
      </c>
      <c r="I187" t="s">
        <v>150</v>
      </c>
      <c r="J187" t="s">
        <v>359</v>
      </c>
      <c r="K187" s="78">
        <v>0.9</v>
      </c>
      <c r="L187" t="s">
        <v>102</v>
      </c>
      <c r="M187" s="79">
        <v>4.4999999999999998E-2</v>
      </c>
      <c r="N187" s="79">
        <v>1.2500000000000001E-2</v>
      </c>
      <c r="O187" s="78">
        <v>0.04</v>
      </c>
      <c r="P187" s="78">
        <v>103.34</v>
      </c>
      <c r="Q187" s="78">
        <v>0</v>
      </c>
      <c r="R187" s="78">
        <v>4.1335999999999999E-5</v>
      </c>
      <c r="S187" s="79">
        <v>0</v>
      </c>
      <c r="T187" s="79">
        <v>0</v>
      </c>
      <c r="U187" s="79">
        <v>0</v>
      </c>
    </row>
    <row r="188" spans="2:21">
      <c r="B188" t="s">
        <v>890</v>
      </c>
      <c r="C188" t="s">
        <v>891</v>
      </c>
      <c r="D188" t="s">
        <v>100</v>
      </c>
      <c r="E188" t="s">
        <v>123</v>
      </c>
      <c r="F188" t="s">
        <v>576</v>
      </c>
      <c r="G188" t="s">
        <v>451</v>
      </c>
      <c r="H188" t="s">
        <v>490</v>
      </c>
      <c r="I188" t="s">
        <v>211</v>
      </c>
      <c r="J188" t="s">
        <v>315</v>
      </c>
      <c r="K188" s="78">
        <v>8.06</v>
      </c>
      <c r="L188" t="s">
        <v>102</v>
      </c>
      <c r="M188" s="79">
        <v>8.3999999999999995E-3</v>
      </c>
      <c r="N188" s="79">
        <v>2.1600000000000001E-2</v>
      </c>
      <c r="O188" s="78">
        <v>396837.19</v>
      </c>
      <c r="P188" s="78">
        <v>89.75</v>
      </c>
      <c r="Q188" s="78">
        <v>0</v>
      </c>
      <c r="R188" s="78">
        <v>356.16137802499998</v>
      </c>
      <c r="S188" s="79">
        <v>1.6000000000000001E-3</v>
      </c>
      <c r="T188" s="79">
        <v>1.8E-3</v>
      </c>
      <c r="U188" s="79">
        <v>4.0000000000000002E-4</v>
      </c>
    </row>
    <row r="189" spans="2:21">
      <c r="B189" t="s">
        <v>892</v>
      </c>
      <c r="C189" t="s">
        <v>893</v>
      </c>
      <c r="D189" t="s">
        <v>100</v>
      </c>
      <c r="E189" t="s">
        <v>123</v>
      </c>
      <c r="F189" t="s">
        <v>894</v>
      </c>
      <c r="G189" t="s">
        <v>619</v>
      </c>
      <c r="H189" t="s">
        <v>490</v>
      </c>
      <c r="I189" t="s">
        <v>211</v>
      </c>
      <c r="J189" t="s">
        <v>303</v>
      </c>
      <c r="K189" s="78">
        <v>10.92</v>
      </c>
      <c r="L189" t="s">
        <v>102</v>
      </c>
      <c r="M189" s="79">
        <v>2.4E-2</v>
      </c>
      <c r="N189" s="79">
        <v>3.0599999999999999E-2</v>
      </c>
      <c r="O189" s="78">
        <v>105463.52</v>
      </c>
      <c r="P189" s="78">
        <v>93.85</v>
      </c>
      <c r="Q189" s="78">
        <v>0</v>
      </c>
      <c r="R189" s="78">
        <v>98.977513520000002</v>
      </c>
      <c r="S189" s="79">
        <v>2.9999999999999997E-4</v>
      </c>
      <c r="T189" s="79">
        <v>5.0000000000000001E-4</v>
      </c>
      <c r="U189" s="79">
        <v>1E-4</v>
      </c>
    </row>
    <row r="190" spans="2:21">
      <c r="B190" t="s">
        <v>895</v>
      </c>
      <c r="C190" t="s">
        <v>896</v>
      </c>
      <c r="D190" t="s">
        <v>100</v>
      </c>
      <c r="E190" t="s">
        <v>123</v>
      </c>
      <c r="F190" t="s">
        <v>894</v>
      </c>
      <c r="G190" t="s">
        <v>619</v>
      </c>
      <c r="H190" t="s">
        <v>490</v>
      </c>
      <c r="I190" t="s">
        <v>211</v>
      </c>
      <c r="J190" t="s">
        <v>615</v>
      </c>
      <c r="K190" s="78">
        <v>2.42</v>
      </c>
      <c r="L190" t="s">
        <v>102</v>
      </c>
      <c r="M190" s="79">
        <v>2.4500000000000001E-2</v>
      </c>
      <c r="N190" s="79">
        <v>2.3800000000000002E-2</v>
      </c>
      <c r="O190" s="78">
        <v>144779.12</v>
      </c>
      <c r="P190" s="78">
        <v>100.21</v>
      </c>
      <c r="Q190" s="78">
        <v>0</v>
      </c>
      <c r="R190" s="78">
        <v>145.08315615199999</v>
      </c>
      <c r="S190" s="79">
        <v>1E-4</v>
      </c>
      <c r="T190" s="79">
        <v>6.9999999999999999E-4</v>
      </c>
      <c r="U190" s="79">
        <v>2.0000000000000001E-4</v>
      </c>
    </row>
    <row r="191" spans="2:21">
      <c r="B191" t="s">
        <v>897</v>
      </c>
      <c r="C191" t="s">
        <v>898</v>
      </c>
      <c r="D191" t="s">
        <v>100</v>
      </c>
      <c r="E191" t="s">
        <v>123</v>
      </c>
      <c r="F191" t="s">
        <v>384</v>
      </c>
      <c r="G191" t="s">
        <v>378</v>
      </c>
      <c r="H191" t="s">
        <v>490</v>
      </c>
      <c r="I191" t="s">
        <v>211</v>
      </c>
      <c r="J191" t="s">
        <v>899</v>
      </c>
      <c r="K191" s="78">
        <v>0.8</v>
      </c>
      <c r="L191" t="s">
        <v>102</v>
      </c>
      <c r="M191" s="79">
        <v>3.2500000000000001E-2</v>
      </c>
      <c r="N191" s="79">
        <v>3.7999999999999999E-2</v>
      </c>
      <c r="O191" s="78">
        <v>1.8</v>
      </c>
      <c r="P191" s="78">
        <v>4980000</v>
      </c>
      <c r="Q191" s="78">
        <v>0</v>
      </c>
      <c r="R191" s="78">
        <v>89.64</v>
      </c>
      <c r="S191" s="79">
        <v>0</v>
      </c>
      <c r="T191" s="79">
        <v>5.0000000000000001E-4</v>
      </c>
      <c r="U191" s="79">
        <v>1E-4</v>
      </c>
    </row>
    <row r="192" spans="2:21">
      <c r="B192" t="s">
        <v>900</v>
      </c>
      <c r="C192" t="s">
        <v>901</v>
      </c>
      <c r="D192" t="s">
        <v>100</v>
      </c>
      <c r="E192" t="s">
        <v>123</v>
      </c>
      <c r="F192" t="s">
        <v>902</v>
      </c>
      <c r="G192" t="s">
        <v>850</v>
      </c>
      <c r="H192" t="s">
        <v>490</v>
      </c>
      <c r="I192" t="s">
        <v>211</v>
      </c>
      <c r="J192" t="s">
        <v>359</v>
      </c>
      <c r="K192" s="78">
        <v>0.74</v>
      </c>
      <c r="L192" t="s">
        <v>102</v>
      </c>
      <c r="M192" s="79">
        <v>4.1000000000000002E-2</v>
      </c>
      <c r="N192" s="79">
        <v>1.0200000000000001E-2</v>
      </c>
      <c r="O192" s="78">
        <v>1001.64</v>
      </c>
      <c r="P192" s="78">
        <v>103.32</v>
      </c>
      <c r="Q192" s="78">
        <v>0</v>
      </c>
      <c r="R192" s="78">
        <v>1.034894448</v>
      </c>
      <c r="S192" s="79">
        <v>0</v>
      </c>
      <c r="T192" s="79">
        <v>0</v>
      </c>
      <c r="U192" s="79">
        <v>0</v>
      </c>
    </row>
    <row r="193" spans="2:21">
      <c r="B193" t="s">
        <v>903</v>
      </c>
      <c r="C193" t="s">
        <v>904</v>
      </c>
      <c r="D193" t="s">
        <v>100</v>
      </c>
      <c r="E193" t="s">
        <v>123</v>
      </c>
      <c r="F193" t="s">
        <v>902</v>
      </c>
      <c r="G193" t="s">
        <v>850</v>
      </c>
      <c r="H193" t="s">
        <v>490</v>
      </c>
      <c r="I193" t="s">
        <v>211</v>
      </c>
      <c r="J193" t="s">
        <v>905</v>
      </c>
      <c r="K193" s="78">
        <v>2.62</v>
      </c>
      <c r="L193" t="s">
        <v>102</v>
      </c>
      <c r="M193" s="79">
        <v>1.2E-2</v>
      </c>
      <c r="N193" s="79">
        <v>1.4E-2</v>
      </c>
      <c r="O193" s="78">
        <v>0.14000000000000001</v>
      </c>
      <c r="P193" s="78">
        <v>99.89</v>
      </c>
      <c r="Q193" s="78">
        <v>0</v>
      </c>
      <c r="R193" s="78">
        <v>1.39846E-4</v>
      </c>
      <c r="S193" s="79">
        <v>0</v>
      </c>
      <c r="T193" s="79">
        <v>0</v>
      </c>
      <c r="U193" s="79">
        <v>0</v>
      </c>
    </row>
    <row r="194" spans="2:21">
      <c r="B194" t="s">
        <v>906</v>
      </c>
      <c r="C194" t="s">
        <v>907</v>
      </c>
      <c r="D194" t="s">
        <v>100</v>
      </c>
      <c r="E194" t="s">
        <v>123</v>
      </c>
      <c r="F194" t="s">
        <v>611</v>
      </c>
      <c r="G194" t="s">
        <v>565</v>
      </c>
      <c r="H194" t="s">
        <v>600</v>
      </c>
      <c r="I194" t="s">
        <v>211</v>
      </c>
      <c r="J194" t="s">
        <v>303</v>
      </c>
      <c r="K194" s="78">
        <v>7.72</v>
      </c>
      <c r="L194" t="s">
        <v>102</v>
      </c>
      <c r="M194" s="79">
        <v>2.4299999999999999E-2</v>
      </c>
      <c r="N194" s="79">
        <v>3.5799999999999998E-2</v>
      </c>
      <c r="O194" s="78">
        <v>932214.11</v>
      </c>
      <c r="P194" s="78">
        <v>92.11</v>
      </c>
      <c r="Q194" s="78">
        <v>0</v>
      </c>
      <c r="R194" s="78">
        <v>858.662416721</v>
      </c>
      <c r="S194" s="79">
        <v>1.1000000000000001E-3</v>
      </c>
      <c r="T194" s="79">
        <v>4.3E-3</v>
      </c>
      <c r="U194" s="79">
        <v>8.9999999999999998E-4</v>
      </c>
    </row>
    <row r="195" spans="2:21">
      <c r="B195" t="s">
        <v>908</v>
      </c>
      <c r="C195" t="s">
        <v>909</v>
      </c>
      <c r="D195" t="s">
        <v>100</v>
      </c>
      <c r="E195" t="s">
        <v>123</v>
      </c>
      <c r="F195" t="s">
        <v>611</v>
      </c>
      <c r="G195" t="s">
        <v>565</v>
      </c>
      <c r="H195" t="s">
        <v>600</v>
      </c>
      <c r="I195" t="s">
        <v>211</v>
      </c>
      <c r="J195" t="s">
        <v>612</v>
      </c>
      <c r="K195" s="78">
        <v>2.56</v>
      </c>
      <c r="L195" t="s">
        <v>102</v>
      </c>
      <c r="M195" s="79">
        <v>2.9499999999999998E-2</v>
      </c>
      <c r="N195" s="79">
        <v>1.3100000000000001E-2</v>
      </c>
      <c r="O195" s="78">
        <v>215624.58</v>
      </c>
      <c r="P195" s="78">
        <v>105.32</v>
      </c>
      <c r="Q195" s="78">
        <v>0</v>
      </c>
      <c r="R195" s="78">
        <v>227.09580765600001</v>
      </c>
      <c r="S195" s="79">
        <v>5.0000000000000001E-4</v>
      </c>
      <c r="T195" s="79">
        <v>1.1000000000000001E-3</v>
      </c>
      <c r="U195" s="79">
        <v>2.0000000000000001E-4</v>
      </c>
    </row>
    <row r="196" spans="2:21">
      <c r="B196" t="s">
        <v>910</v>
      </c>
      <c r="C196" t="s">
        <v>911</v>
      </c>
      <c r="D196" t="s">
        <v>100</v>
      </c>
      <c r="E196" t="s">
        <v>123</v>
      </c>
      <c r="F196" t="s">
        <v>611</v>
      </c>
      <c r="G196" t="s">
        <v>565</v>
      </c>
      <c r="H196" t="s">
        <v>600</v>
      </c>
      <c r="I196" t="s">
        <v>211</v>
      </c>
      <c r="J196" t="s">
        <v>912</v>
      </c>
      <c r="K196" s="78">
        <v>4.01</v>
      </c>
      <c r="L196" t="s">
        <v>102</v>
      </c>
      <c r="M196" s="79">
        <v>1.9E-2</v>
      </c>
      <c r="N196" s="79">
        <v>2.3599999999999999E-2</v>
      </c>
      <c r="O196" s="78">
        <v>602183.18000000005</v>
      </c>
      <c r="P196" s="78">
        <v>98.42</v>
      </c>
      <c r="Q196" s="78">
        <v>0</v>
      </c>
      <c r="R196" s="78">
        <v>592.66868575599995</v>
      </c>
      <c r="S196" s="79">
        <v>8.9999999999999998E-4</v>
      </c>
      <c r="T196" s="79">
        <v>3.0000000000000001E-3</v>
      </c>
      <c r="U196" s="79">
        <v>5.9999999999999995E-4</v>
      </c>
    </row>
    <row r="197" spans="2:21">
      <c r="B197" t="s">
        <v>913</v>
      </c>
      <c r="C197" t="s">
        <v>914</v>
      </c>
      <c r="D197" t="s">
        <v>100</v>
      </c>
      <c r="E197" t="s">
        <v>123</v>
      </c>
      <c r="F197" t="s">
        <v>622</v>
      </c>
      <c r="G197" t="s">
        <v>132</v>
      </c>
      <c r="H197" t="s">
        <v>600</v>
      </c>
      <c r="I197" t="s">
        <v>211</v>
      </c>
      <c r="J197" t="s">
        <v>623</v>
      </c>
      <c r="K197" s="78">
        <v>4.12</v>
      </c>
      <c r="L197" t="s">
        <v>102</v>
      </c>
      <c r="M197" s="79">
        <v>3.6499999999999998E-2</v>
      </c>
      <c r="N197" s="79">
        <v>2.8500000000000001E-2</v>
      </c>
      <c r="O197" s="78">
        <v>1075776.67</v>
      </c>
      <c r="P197" s="78">
        <v>104.6</v>
      </c>
      <c r="Q197" s="78">
        <v>0</v>
      </c>
      <c r="R197" s="78">
        <v>1125.26239682</v>
      </c>
      <c r="S197" s="79">
        <v>5.0000000000000001E-4</v>
      </c>
      <c r="T197" s="79">
        <v>5.7000000000000002E-3</v>
      </c>
      <c r="U197" s="79">
        <v>1.1999999999999999E-3</v>
      </c>
    </row>
    <row r="198" spans="2:21">
      <c r="B198" t="s">
        <v>915</v>
      </c>
      <c r="C198" t="s">
        <v>916</v>
      </c>
      <c r="D198" t="s">
        <v>100</v>
      </c>
      <c r="E198" t="s">
        <v>123</v>
      </c>
      <c r="F198" t="s">
        <v>549</v>
      </c>
      <c r="G198" t="s">
        <v>451</v>
      </c>
      <c r="H198" t="s">
        <v>600</v>
      </c>
      <c r="I198" t="s">
        <v>211</v>
      </c>
      <c r="J198" t="s">
        <v>917</v>
      </c>
      <c r="K198" s="78">
        <v>2.72</v>
      </c>
      <c r="L198" t="s">
        <v>102</v>
      </c>
      <c r="M198" s="79">
        <v>3.5000000000000003E-2</v>
      </c>
      <c r="N198" s="79">
        <v>2.2100000000000002E-2</v>
      </c>
      <c r="O198" s="78">
        <v>158539.5</v>
      </c>
      <c r="P198" s="78">
        <v>104.42</v>
      </c>
      <c r="Q198" s="78">
        <v>0</v>
      </c>
      <c r="R198" s="78">
        <v>165.5469459</v>
      </c>
      <c r="S198" s="79">
        <v>1.1000000000000001E-3</v>
      </c>
      <c r="T198" s="79">
        <v>8.0000000000000004E-4</v>
      </c>
      <c r="U198" s="79">
        <v>2.0000000000000001E-4</v>
      </c>
    </row>
    <row r="199" spans="2:21">
      <c r="B199" t="s">
        <v>918</v>
      </c>
      <c r="C199" t="s">
        <v>919</v>
      </c>
      <c r="D199" t="s">
        <v>100</v>
      </c>
      <c r="E199" t="s">
        <v>123</v>
      </c>
      <c r="F199" t="s">
        <v>454</v>
      </c>
      <c r="G199" t="s">
        <v>378</v>
      </c>
      <c r="H199" t="s">
        <v>629</v>
      </c>
      <c r="I199" t="s">
        <v>150</v>
      </c>
      <c r="J199" t="s">
        <v>920</v>
      </c>
      <c r="K199" s="78">
        <v>1.74</v>
      </c>
      <c r="L199" t="s">
        <v>102</v>
      </c>
      <c r="M199" s="79">
        <v>3.5999999999999997E-2</v>
      </c>
      <c r="N199" s="79">
        <v>4.19E-2</v>
      </c>
      <c r="O199" s="78">
        <v>17.53</v>
      </c>
      <c r="P199" s="78">
        <v>4990000</v>
      </c>
      <c r="Q199" s="78">
        <v>0</v>
      </c>
      <c r="R199" s="78">
        <v>874.74699999999996</v>
      </c>
      <c r="S199" s="79">
        <v>0</v>
      </c>
      <c r="T199" s="79">
        <v>4.4000000000000003E-3</v>
      </c>
      <c r="U199" s="79">
        <v>8.9999999999999998E-4</v>
      </c>
    </row>
    <row r="200" spans="2:21">
      <c r="B200" t="s">
        <v>921</v>
      </c>
      <c r="C200" t="s">
        <v>922</v>
      </c>
      <c r="D200" t="s">
        <v>100</v>
      </c>
      <c r="E200" t="s">
        <v>123</v>
      </c>
      <c r="F200" t="s">
        <v>560</v>
      </c>
      <c r="G200" t="s">
        <v>561</v>
      </c>
      <c r="H200" t="s">
        <v>600</v>
      </c>
      <c r="I200" t="s">
        <v>211</v>
      </c>
      <c r="J200" t="s">
        <v>923</v>
      </c>
      <c r="K200" s="78">
        <v>9.9</v>
      </c>
      <c r="L200" t="s">
        <v>102</v>
      </c>
      <c r="M200" s="79">
        <v>3.0499999999999999E-2</v>
      </c>
      <c r="N200" s="79">
        <v>3.04E-2</v>
      </c>
      <c r="O200" s="78">
        <v>416033.1</v>
      </c>
      <c r="P200" s="78">
        <v>101.05</v>
      </c>
      <c r="Q200" s="78">
        <v>0</v>
      </c>
      <c r="R200" s="78">
        <v>420.40144755</v>
      </c>
      <c r="S200" s="79">
        <v>1.2999999999999999E-3</v>
      </c>
      <c r="T200" s="79">
        <v>2.0999999999999999E-3</v>
      </c>
      <c r="U200" s="79">
        <v>4.0000000000000002E-4</v>
      </c>
    </row>
    <row r="201" spans="2:21">
      <c r="B201" t="s">
        <v>924</v>
      </c>
      <c r="C201" t="s">
        <v>925</v>
      </c>
      <c r="D201" t="s">
        <v>100</v>
      </c>
      <c r="E201" t="s">
        <v>123</v>
      </c>
      <c r="F201" t="s">
        <v>560</v>
      </c>
      <c r="G201" t="s">
        <v>561</v>
      </c>
      <c r="H201" t="s">
        <v>600</v>
      </c>
      <c r="I201" t="s">
        <v>211</v>
      </c>
      <c r="J201" t="s">
        <v>289</v>
      </c>
      <c r="K201" s="78">
        <v>5.73</v>
      </c>
      <c r="L201" t="s">
        <v>102</v>
      </c>
      <c r="M201" s="79">
        <v>2.9100000000000001E-2</v>
      </c>
      <c r="N201" s="79">
        <v>2.53E-2</v>
      </c>
      <c r="O201" s="78">
        <v>350087.72</v>
      </c>
      <c r="P201" s="78">
        <v>103.01</v>
      </c>
      <c r="Q201" s="78">
        <v>0</v>
      </c>
      <c r="R201" s="78">
        <v>360.62536037199999</v>
      </c>
      <c r="S201" s="79">
        <v>5.9999999999999995E-4</v>
      </c>
      <c r="T201" s="79">
        <v>1.8E-3</v>
      </c>
      <c r="U201" s="79">
        <v>4.0000000000000002E-4</v>
      </c>
    </row>
    <row r="202" spans="2:21">
      <c r="B202" t="s">
        <v>926</v>
      </c>
      <c r="C202" t="s">
        <v>927</v>
      </c>
      <c r="D202" t="s">
        <v>100</v>
      </c>
      <c r="E202" t="s">
        <v>123</v>
      </c>
      <c r="F202" t="s">
        <v>560</v>
      </c>
      <c r="G202" t="s">
        <v>561</v>
      </c>
      <c r="H202" t="s">
        <v>600</v>
      </c>
      <c r="I202" t="s">
        <v>211</v>
      </c>
      <c r="J202" t="s">
        <v>923</v>
      </c>
      <c r="K202" s="78">
        <v>9.18</v>
      </c>
      <c r="L202" t="s">
        <v>102</v>
      </c>
      <c r="M202" s="79">
        <v>3.0499999999999999E-2</v>
      </c>
      <c r="N202" s="79">
        <v>3.0800000000000001E-2</v>
      </c>
      <c r="O202" s="78">
        <v>712919.93</v>
      </c>
      <c r="P202" s="78">
        <v>100.65</v>
      </c>
      <c r="Q202" s="78">
        <v>0</v>
      </c>
      <c r="R202" s="78">
        <v>717.55390954500001</v>
      </c>
      <c r="S202" s="79">
        <v>1E-3</v>
      </c>
      <c r="T202" s="79">
        <v>3.5999999999999999E-3</v>
      </c>
      <c r="U202" s="79">
        <v>8.0000000000000004E-4</v>
      </c>
    </row>
    <row r="203" spans="2:21">
      <c r="B203" t="s">
        <v>928</v>
      </c>
      <c r="C203" t="s">
        <v>929</v>
      </c>
      <c r="D203" t="s">
        <v>100</v>
      </c>
      <c r="E203" t="s">
        <v>123</v>
      </c>
      <c r="F203" t="s">
        <v>560</v>
      </c>
      <c r="G203" t="s">
        <v>561</v>
      </c>
      <c r="H203" t="s">
        <v>600</v>
      </c>
      <c r="I203" t="s">
        <v>211</v>
      </c>
      <c r="J203" t="s">
        <v>930</v>
      </c>
      <c r="K203" s="78">
        <v>7.51</v>
      </c>
      <c r="L203" t="s">
        <v>102</v>
      </c>
      <c r="M203" s="79">
        <v>3.95E-2</v>
      </c>
      <c r="N203" s="79">
        <v>2.3900000000000001E-2</v>
      </c>
      <c r="O203" s="78">
        <v>254824.64</v>
      </c>
      <c r="P203" s="78">
        <v>113.38</v>
      </c>
      <c r="Q203" s="78">
        <v>0</v>
      </c>
      <c r="R203" s="78">
        <v>288.92017683199998</v>
      </c>
      <c r="S203" s="79">
        <v>1.1000000000000001E-3</v>
      </c>
      <c r="T203" s="79">
        <v>1.5E-3</v>
      </c>
      <c r="U203" s="79">
        <v>2.9999999999999997E-4</v>
      </c>
    </row>
    <row r="204" spans="2:21">
      <c r="B204" t="s">
        <v>931</v>
      </c>
      <c r="C204" t="s">
        <v>932</v>
      </c>
      <c r="D204" t="s">
        <v>100</v>
      </c>
      <c r="E204" t="s">
        <v>123</v>
      </c>
      <c r="F204" t="s">
        <v>560</v>
      </c>
      <c r="G204" t="s">
        <v>561</v>
      </c>
      <c r="H204" t="s">
        <v>600</v>
      </c>
      <c r="I204" t="s">
        <v>211</v>
      </c>
      <c r="J204" t="s">
        <v>930</v>
      </c>
      <c r="K204" s="78">
        <v>8.1999999999999993</v>
      </c>
      <c r="L204" t="s">
        <v>102</v>
      </c>
      <c r="M204" s="79">
        <v>3.95E-2</v>
      </c>
      <c r="N204" s="79">
        <v>2.8299999999999999E-2</v>
      </c>
      <c r="O204" s="78">
        <v>62655.24</v>
      </c>
      <c r="P204" s="78">
        <v>110.66</v>
      </c>
      <c r="Q204" s="78">
        <v>0</v>
      </c>
      <c r="R204" s="78">
        <v>69.334288584000006</v>
      </c>
      <c r="S204" s="79">
        <v>2.9999999999999997E-4</v>
      </c>
      <c r="T204" s="79">
        <v>2.9999999999999997E-4</v>
      </c>
      <c r="U204" s="79">
        <v>1E-4</v>
      </c>
    </row>
    <row r="205" spans="2:21">
      <c r="B205" t="s">
        <v>933</v>
      </c>
      <c r="C205" t="s">
        <v>934</v>
      </c>
      <c r="D205" t="s">
        <v>100</v>
      </c>
      <c r="E205" t="s">
        <v>123</v>
      </c>
      <c r="F205" t="s">
        <v>576</v>
      </c>
      <c r="G205" t="s">
        <v>451</v>
      </c>
      <c r="H205" t="s">
        <v>629</v>
      </c>
      <c r="I205" t="s">
        <v>150</v>
      </c>
      <c r="J205" t="s">
        <v>935</v>
      </c>
      <c r="K205" s="78">
        <v>3.62</v>
      </c>
      <c r="L205" t="s">
        <v>102</v>
      </c>
      <c r="M205" s="79">
        <v>5.0500000000000003E-2</v>
      </c>
      <c r="N205" s="79">
        <v>2.1999999999999999E-2</v>
      </c>
      <c r="O205" s="78">
        <v>88765.61</v>
      </c>
      <c r="P205" s="78">
        <v>111</v>
      </c>
      <c r="Q205" s="78">
        <v>0</v>
      </c>
      <c r="R205" s="78">
        <v>98.529827100000006</v>
      </c>
      <c r="S205" s="79">
        <v>1E-4</v>
      </c>
      <c r="T205" s="79">
        <v>5.0000000000000001E-4</v>
      </c>
      <c r="U205" s="79">
        <v>1E-4</v>
      </c>
    </row>
    <row r="206" spans="2:21">
      <c r="B206" t="s">
        <v>936</v>
      </c>
      <c r="C206" t="s">
        <v>937</v>
      </c>
      <c r="D206" t="s">
        <v>100</v>
      </c>
      <c r="E206" t="s">
        <v>123</v>
      </c>
      <c r="F206" t="s">
        <v>580</v>
      </c>
      <c r="G206" t="s">
        <v>561</v>
      </c>
      <c r="H206" t="s">
        <v>629</v>
      </c>
      <c r="I206" t="s">
        <v>150</v>
      </c>
      <c r="J206" t="s">
        <v>683</v>
      </c>
      <c r="K206" s="78">
        <v>4.01</v>
      </c>
      <c r="L206" t="s">
        <v>102</v>
      </c>
      <c r="M206" s="79">
        <v>3.9199999999999999E-2</v>
      </c>
      <c r="N206" s="79">
        <v>2.9000000000000001E-2</v>
      </c>
      <c r="O206" s="78">
        <v>444267.59</v>
      </c>
      <c r="P206" s="78">
        <v>104.86</v>
      </c>
      <c r="Q206" s="78">
        <v>0</v>
      </c>
      <c r="R206" s="78">
        <v>465.85899487400002</v>
      </c>
      <c r="S206" s="79">
        <v>5.0000000000000001E-4</v>
      </c>
      <c r="T206" s="79">
        <v>2.3999999999999998E-3</v>
      </c>
      <c r="U206" s="79">
        <v>5.0000000000000001E-4</v>
      </c>
    </row>
    <row r="207" spans="2:21">
      <c r="B207" t="s">
        <v>938</v>
      </c>
      <c r="C207" t="s">
        <v>939</v>
      </c>
      <c r="D207" t="s">
        <v>100</v>
      </c>
      <c r="E207" t="s">
        <v>123</v>
      </c>
      <c r="F207" t="s">
        <v>580</v>
      </c>
      <c r="G207" t="s">
        <v>561</v>
      </c>
      <c r="H207" t="s">
        <v>629</v>
      </c>
      <c r="I207" t="s">
        <v>150</v>
      </c>
      <c r="J207" t="s">
        <v>315</v>
      </c>
      <c r="K207" s="78">
        <v>8.77</v>
      </c>
      <c r="L207" t="s">
        <v>102</v>
      </c>
      <c r="M207" s="79">
        <v>2.64E-2</v>
      </c>
      <c r="N207" s="79">
        <v>3.9800000000000002E-2</v>
      </c>
      <c r="O207" s="78">
        <v>1386889.44</v>
      </c>
      <c r="P207" s="78">
        <v>89.29</v>
      </c>
      <c r="Q207" s="78">
        <v>0</v>
      </c>
      <c r="R207" s="78">
        <v>1238.3535809760001</v>
      </c>
      <c r="S207" s="79">
        <v>8.0000000000000004E-4</v>
      </c>
      <c r="T207" s="79">
        <v>6.1999999999999998E-3</v>
      </c>
      <c r="U207" s="79">
        <v>1.2999999999999999E-3</v>
      </c>
    </row>
    <row r="208" spans="2:21">
      <c r="B208" t="s">
        <v>940</v>
      </c>
      <c r="C208" t="s">
        <v>941</v>
      </c>
      <c r="D208" t="s">
        <v>100</v>
      </c>
      <c r="E208" t="s">
        <v>123</v>
      </c>
      <c r="F208" t="s">
        <v>593</v>
      </c>
      <c r="G208" t="s">
        <v>451</v>
      </c>
      <c r="H208" t="s">
        <v>600</v>
      </c>
      <c r="I208" t="s">
        <v>211</v>
      </c>
      <c r="J208" t="s">
        <v>359</v>
      </c>
      <c r="K208" s="78">
        <v>4.0199999999999996</v>
      </c>
      <c r="L208" t="s">
        <v>102</v>
      </c>
      <c r="M208" s="79">
        <v>5.6500000000000002E-2</v>
      </c>
      <c r="N208" s="79">
        <v>2.5399999999999999E-2</v>
      </c>
      <c r="O208" s="78">
        <v>17027.91</v>
      </c>
      <c r="P208" s="78">
        <v>114.38</v>
      </c>
      <c r="Q208" s="78">
        <v>0</v>
      </c>
      <c r="R208" s="78">
        <v>19.476523457999999</v>
      </c>
      <c r="S208" s="79">
        <v>2.0000000000000001E-4</v>
      </c>
      <c r="T208" s="79">
        <v>1E-4</v>
      </c>
      <c r="U208" s="79">
        <v>0</v>
      </c>
    </row>
    <row r="209" spans="2:21">
      <c r="B209" t="s">
        <v>942</v>
      </c>
      <c r="C209" t="s">
        <v>943</v>
      </c>
      <c r="D209" t="s">
        <v>100</v>
      </c>
      <c r="E209" t="s">
        <v>123</v>
      </c>
      <c r="F209" t="s">
        <v>593</v>
      </c>
      <c r="G209" t="s">
        <v>451</v>
      </c>
      <c r="H209" t="s">
        <v>600</v>
      </c>
      <c r="I209" t="s">
        <v>211</v>
      </c>
      <c r="J209" t="s">
        <v>944</v>
      </c>
      <c r="K209" s="78">
        <v>2.38</v>
      </c>
      <c r="L209" t="s">
        <v>102</v>
      </c>
      <c r="M209" s="79">
        <v>5.74E-2</v>
      </c>
      <c r="N209" s="79">
        <v>2.53E-2</v>
      </c>
      <c r="O209" s="78">
        <v>91.49</v>
      </c>
      <c r="P209" s="78">
        <v>107.73</v>
      </c>
      <c r="Q209" s="78">
        <v>2.615E-2</v>
      </c>
      <c r="R209" s="78">
        <v>0.12471217699999999</v>
      </c>
      <c r="S209" s="79">
        <v>0</v>
      </c>
      <c r="T209" s="79">
        <v>0</v>
      </c>
      <c r="U209" s="79">
        <v>0</v>
      </c>
    </row>
    <row r="210" spans="2:21">
      <c r="B210" t="s">
        <v>945</v>
      </c>
      <c r="C210" t="s">
        <v>946</v>
      </c>
      <c r="D210" t="s">
        <v>100</v>
      </c>
      <c r="E210" t="s">
        <v>123</v>
      </c>
      <c r="F210" t="s">
        <v>710</v>
      </c>
      <c r="G210" t="s">
        <v>561</v>
      </c>
      <c r="H210" t="s">
        <v>629</v>
      </c>
      <c r="I210" t="s">
        <v>150</v>
      </c>
      <c r="J210" t="s">
        <v>306</v>
      </c>
      <c r="K210" s="78">
        <v>3.93</v>
      </c>
      <c r="L210" t="s">
        <v>102</v>
      </c>
      <c r="M210" s="79">
        <v>4.1000000000000002E-2</v>
      </c>
      <c r="N210" s="79">
        <v>1.7899999999999999E-2</v>
      </c>
      <c r="O210" s="78">
        <v>160262.71</v>
      </c>
      <c r="P210" s="78">
        <v>110.47</v>
      </c>
      <c r="Q210" s="78">
        <v>0</v>
      </c>
      <c r="R210" s="78">
        <v>177.04221573699999</v>
      </c>
      <c r="S210" s="79">
        <v>5.0000000000000001E-4</v>
      </c>
      <c r="T210" s="79">
        <v>8.9999999999999998E-4</v>
      </c>
      <c r="U210" s="79">
        <v>2.0000000000000001E-4</v>
      </c>
    </row>
    <row r="211" spans="2:21">
      <c r="B211" t="s">
        <v>947</v>
      </c>
      <c r="C211" t="s">
        <v>948</v>
      </c>
      <c r="D211" t="s">
        <v>100</v>
      </c>
      <c r="E211" t="s">
        <v>123</v>
      </c>
      <c r="F211" t="s">
        <v>726</v>
      </c>
      <c r="G211" t="s">
        <v>561</v>
      </c>
      <c r="H211" t="s">
        <v>600</v>
      </c>
      <c r="I211" t="s">
        <v>211</v>
      </c>
      <c r="J211" t="s">
        <v>306</v>
      </c>
      <c r="K211" s="78">
        <v>3.59</v>
      </c>
      <c r="L211" t="s">
        <v>102</v>
      </c>
      <c r="M211" s="79">
        <v>3.85E-2</v>
      </c>
      <c r="N211" s="79">
        <v>2.3400000000000001E-2</v>
      </c>
      <c r="O211" s="78">
        <v>60517.04</v>
      </c>
      <c r="P211" s="78">
        <v>106.18</v>
      </c>
      <c r="Q211" s="78">
        <v>0</v>
      </c>
      <c r="R211" s="78">
        <v>64.256993072</v>
      </c>
      <c r="S211" s="79">
        <v>2.0000000000000001E-4</v>
      </c>
      <c r="T211" s="79">
        <v>2.9999999999999997E-4</v>
      </c>
      <c r="U211" s="79">
        <v>1E-4</v>
      </c>
    </row>
    <row r="212" spans="2:21">
      <c r="B212" t="s">
        <v>949</v>
      </c>
      <c r="C212" t="s">
        <v>950</v>
      </c>
      <c r="D212" t="s">
        <v>100</v>
      </c>
      <c r="E212" t="s">
        <v>123</v>
      </c>
      <c r="F212" t="s">
        <v>726</v>
      </c>
      <c r="G212" t="s">
        <v>561</v>
      </c>
      <c r="H212" t="s">
        <v>629</v>
      </c>
      <c r="I212" t="s">
        <v>150</v>
      </c>
      <c r="J212" t="s">
        <v>509</v>
      </c>
      <c r="K212" s="78">
        <v>4.8899999999999997</v>
      </c>
      <c r="L212" t="s">
        <v>102</v>
      </c>
      <c r="M212" s="79">
        <v>3.61E-2</v>
      </c>
      <c r="N212" s="79">
        <v>2.06E-2</v>
      </c>
      <c r="O212" s="78">
        <v>876042.04</v>
      </c>
      <c r="P212" s="78">
        <v>108.42</v>
      </c>
      <c r="Q212" s="78">
        <v>0</v>
      </c>
      <c r="R212" s="78">
        <v>949.804779768</v>
      </c>
      <c r="S212" s="79">
        <v>1.1000000000000001E-3</v>
      </c>
      <c r="T212" s="79">
        <v>4.7999999999999996E-3</v>
      </c>
      <c r="U212" s="79">
        <v>1E-3</v>
      </c>
    </row>
    <row r="213" spans="2:21">
      <c r="B213" t="s">
        <v>951</v>
      </c>
      <c r="C213" t="s">
        <v>952</v>
      </c>
      <c r="D213" t="s">
        <v>100</v>
      </c>
      <c r="E213" t="s">
        <v>123</v>
      </c>
      <c r="F213" t="s">
        <v>726</v>
      </c>
      <c r="G213" t="s">
        <v>561</v>
      </c>
      <c r="H213" t="s">
        <v>629</v>
      </c>
      <c r="I213" t="s">
        <v>150</v>
      </c>
      <c r="J213" t="s">
        <v>953</v>
      </c>
      <c r="K213" s="78">
        <v>5.83</v>
      </c>
      <c r="L213" t="s">
        <v>102</v>
      </c>
      <c r="M213" s="79">
        <v>3.3000000000000002E-2</v>
      </c>
      <c r="N213" s="79">
        <v>2.7099999999999999E-2</v>
      </c>
      <c r="O213" s="78">
        <v>304267.63</v>
      </c>
      <c r="P213" s="78">
        <v>103.83</v>
      </c>
      <c r="Q213" s="78">
        <v>0</v>
      </c>
      <c r="R213" s="78">
        <v>315.92108022899998</v>
      </c>
      <c r="S213" s="79">
        <v>1E-3</v>
      </c>
      <c r="T213" s="79">
        <v>1.6000000000000001E-3</v>
      </c>
      <c r="U213" s="79">
        <v>2.9999999999999997E-4</v>
      </c>
    </row>
    <row r="214" spans="2:21">
      <c r="B214" t="s">
        <v>954</v>
      </c>
      <c r="C214" t="s">
        <v>955</v>
      </c>
      <c r="D214" t="s">
        <v>100</v>
      </c>
      <c r="E214" t="s">
        <v>123</v>
      </c>
      <c r="F214" t="s">
        <v>726</v>
      </c>
      <c r="G214" t="s">
        <v>561</v>
      </c>
      <c r="H214" t="s">
        <v>629</v>
      </c>
      <c r="I214" t="s">
        <v>150</v>
      </c>
      <c r="J214" t="s">
        <v>526</v>
      </c>
      <c r="K214" s="78">
        <v>8.0299999999999994</v>
      </c>
      <c r="L214" t="s">
        <v>102</v>
      </c>
      <c r="M214" s="79">
        <v>2.6200000000000001E-2</v>
      </c>
      <c r="N214" s="79">
        <v>3.1199999999999999E-2</v>
      </c>
      <c r="O214" s="78">
        <v>941303.04</v>
      </c>
      <c r="P214" s="78">
        <v>97.33</v>
      </c>
      <c r="Q214" s="78">
        <v>0</v>
      </c>
      <c r="R214" s="78">
        <v>916.17024883199997</v>
      </c>
      <c r="S214" s="79">
        <v>1.1999999999999999E-3</v>
      </c>
      <c r="T214" s="79">
        <v>4.5999999999999999E-3</v>
      </c>
      <c r="U214" s="79">
        <v>1E-3</v>
      </c>
    </row>
    <row r="215" spans="2:21">
      <c r="B215" t="s">
        <v>956</v>
      </c>
      <c r="C215" t="s">
        <v>957</v>
      </c>
      <c r="D215" t="s">
        <v>100</v>
      </c>
      <c r="E215" t="s">
        <v>123</v>
      </c>
      <c r="F215" t="s">
        <v>958</v>
      </c>
      <c r="G215" t="s">
        <v>523</v>
      </c>
      <c r="H215" t="s">
        <v>629</v>
      </c>
      <c r="I215" t="s">
        <v>150</v>
      </c>
      <c r="J215" t="s">
        <v>959</v>
      </c>
      <c r="K215" s="78">
        <v>4.05</v>
      </c>
      <c r="L215" t="s">
        <v>102</v>
      </c>
      <c r="M215" s="79">
        <v>2.3E-2</v>
      </c>
      <c r="N215" s="79">
        <v>2.53E-2</v>
      </c>
      <c r="O215" s="78">
        <v>494352.03</v>
      </c>
      <c r="P215" s="78">
        <v>99.34</v>
      </c>
      <c r="Q215" s="78">
        <v>0</v>
      </c>
      <c r="R215" s="78">
        <v>491.08930660200002</v>
      </c>
      <c r="S215" s="79">
        <v>1.6000000000000001E-3</v>
      </c>
      <c r="T215" s="79">
        <v>2.5000000000000001E-3</v>
      </c>
      <c r="U215" s="79">
        <v>5.0000000000000001E-4</v>
      </c>
    </row>
    <row r="216" spans="2:21">
      <c r="B216" t="s">
        <v>960</v>
      </c>
      <c r="C216" t="s">
        <v>961</v>
      </c>
      <c r="D216" t="s">
        <v>100</v>
      </c>
      <c r="E216" t="s">
        <v>123</v>
      </c>
      <c r="F216" t="s">
        <v>958</v>
      </c>
      <c r="G216" t="s">
        <v>523</v>
      </c>
      <c r="H216" t="s">
        <v>629</v>
      </c>
      <c r="I216" t="s">
        <v>150</v>
      </c>
      <c r="J216" t="s">
        <v>503</v>
      </c>
      <c r="K216" s="78">
        <v>3.18</v>
      </c>
      <c r="L216" t="s">
        <v>102</v>
      </c>
      <c r="M216" s="79">
        <v>2.75E-2</v>
      </c>
      <c r="N216" s="79">
        <v>4.4699999999999997E-2</v>
      </c>
      <c r="O216" s="78">
        <v>266009.05</v>
      </c>
      <c r="P216" s="78">
        <v>95.08</v>
      </c>
      <c r="Q216" s="78">
        <v>0</v>
      </c>
      <c r="R216" s="78">
        <v>252.92140474000001</v>
      </c>
      <c r="S216" s="79">
        <v>6.9999999999999999E-4</v>
      </c>
      <c r="T216" s="79">
        <v>1.2999999999999999E-3</v>
      </c>
      <c r="U216" s="79">
        <v>2.9999999999999997E-4</v>
      </c>
    </row>
    <row r="217" spans="2:21">
      <c r="B217" t="s">
        <v>962</v>
      </c>
      <c r="C217" t="s">
        <v>963</v>
      </c>
      <c r="D217" t="s">
        <v>100</v>
      </c>
      <c r="E217" t="s">
        <v>123</v>
      </c>
      <c r="F217" t="s">
        <v>733</v>
      </c>
      <c r="G217" t="s">
        <v>127</v>
      </c>
      <c r="H217" t="s">
        <v>600</v>
      </c>
      <c r="I217" t="s">
        <v>211</v>
      </c>
      <c r="J217" t="s">
        <v>353</v>
      </c>
      <c r="K217" s="78">
        <v>3.01</v>
      </c>
      <c r="L217" t="s">
        <v>102</v>
      </c>
      <c r="M217" s="79">
        <v>2.7E-2</v>
      </c>
      <c r="N217" s="79">
        <v>4.1500000000000002E-2</v>
      </c>
      <c r="O217" s="78">
        <v>12728.12</v>
      </c>
      <c r="P217" s="78">
        <v>96</v>
      </c>
      <c r="Q217" s="78">
        <v>0</v>
      </c>
      <c r="R217" s="78">
        <v>12.2189952</v>
      </c>
      <c r="S217" s="79">
        <v>1E-4</v>
      </c>
      <c r="T217" s="79">
        <v>1E-4</v>
      </c>
      <c r="U217" s="79">
        <v>0</v>
      </c>
    </row>
    <row r="218" spans="2:21">
      <c r="B218" t="s">
        <v>964</v>
      </c>
      <c r="C218" t="s">
        <v>965</v>
      </c>
      <c r="D218" t="s">
        <v>100</v>
      </c>
      <c r="E218" t="s">
        <v>123</v>
      </c>
      <c r="F218" t="s">
        <v>966</v>
      </c>
      <c r="G218" t="s">
        <v>112</v>
      </c>
      <c r="H218" t="s">
        <v>744</v>
      </c>
      <c r="I218" t="s">
        <v>211</v>
      </c>
      <c r="J218" t="s">
        <v>359</v>
      </c>
      <c r="K218" s="78">
        <v>3.06</v>
      </c>
      <c r="L218" t="s">
        <v>102</v>
      </c>
      <c r="M218" s="79">
        <v>3.7499999999999999E-2</v>
      </c>
      <c r="N218" s="79">
        <v>2.18E-2</v>
      </c>
      <c r="O218" s="78">
        <v>64858.39</v>
      </c>
      <c r="P218" s="78">
        <v>105.81</v>
      </c>
      <c r="Q218" s="78">
        <v>0</v>
      </c>
      <c r="R218" s="78">
        <v>68.626662459000002</v>
      </c>
      <c r="S218" s="79">
        <v>1E-4</v>
      </c>
      <c r="T218" s="79">
        <v>2.9999999999999997E-4</v>
      </c>
      <c r="U218" s="79">
        <v>1E-4</v>
      </c>
    </row>
    <row r="219" spans="2:21">
      <c r="B219" t="s">
        <v>967</v>
      </c>
      <c r="C219" t="s">
        <v>968</v>
      </c>
      <c r="D219" t="s">
        <v>100</v>
      </c>
      <c r="E219" t="s">
        <v>123</v>
      </c>
      <c r="F219" t="s">
        <v>966</v>
      </c>
      <c r="G219" t="s">
        <v>112</v>
      </c>
      <c r="H219" t="s">
        <v>744</v>
      </c>
      <c r="I219" t="s">
        <v>211</v>
      </c>
      <c r="J219" t="s">
        <v>969</v>
      </c>
      <c r="K219" s="78">
        <v>6.01</v>
      </c>
      <c r="L219" t="s">
        <v>102</v>
      </c>
      <c r="M219" s="79">
        <v>3.7499999999999999E-2</v>
      </c>
      <c r="N219" s="79">
        <v>2.4299999999999999E-2</v>
      </c>
      <c r="O219" s="78">
        <v>323354.06</v>
      </c>
      <c r="P219" s="78">
        <v>109</v>
      </c>
      <c r="Q219" s="78">
        <v>0</v>
      </c>
      <c r="R219" s="78">
        <v>352.45592540000001</v>
      </c>
      <c r="S219" s="79">
        <v>8.9999999999999998E-4</v>
      </c>
      <c r="T219" s="79">
        <v>1.8E-3</v>
      </c>
      <c r="U219" s="79">
        <v>4.0000000000000002E-4</v>
      </c>
    </row>
    <row r="220" spans="2:21">
      <c r="B220" t="s">
        <v>970</v>
      </c>
      <c r="C220" t="s">
        <v>971</v>
      </c>
      <c r="D220" t="s">
        <v>100</v>
      </c>
      <c r="E220" t="s">
        <v>123</v>
      </c>
      <c r="F220" t="s">
        <v>972</v>
      </c>
      <c r="G220" t="s">
        <v>973</v>
      </c>
      <c r="H220" t="s">
        <v>740</v>
      </c>
      <c r="I220" t="s">
        <v>150</v>
      </c>
      <c r="J220" t="s">
        <v>353</v>
      </c>
      <c r="K220" s="78">
        <v>2.96</v>
      </c>
      <c r="L220" t="s">
        <v>102</v>
      </c>
      <c r="M220" s="79">
        <v>3.2500000000000001E-2</v>
      </c>
      <c r="N220" s="79">
        <v>0.19950000000000001</v>
      </c>
      <c r="O220" s="78">
        <v>66070.789999999994</v>
      </c>
      <c r="P220" s="78">
        <v>62.26</v>
      </c>
      <c r="Q220" s="78">
        <v>0</v>
      </c>
      <c r="R220" s="78">
        <v>41.135673853999997</v>
      </c>
      <c r="S220" s="79">
        <v>1E-4</v>
      </c>
      <c r="T220" s="79">
        <v>2.0000000000000001E-4</v>
      </c>
      <c r="U220" s="79">
        <v>0</v>
      </c>
    </row>
    <row r="221" spans="2:21">
      <c r="B221" t="s">
        <v>974</v>
      </c>
      <c r="C221" t="s">
        <v>975</v>
      </c>
      <c r="D221" t="s">
        <v>100</v>
      </c>
      <c r="E221" t="s">
        <v>123</v>
      </c>
      <c r="F221" t="s">
        <v>972</v>
      </c>
      <c r="G221" t="s">
        <v>973</v>
      </c>
      <c r="H221" t="s">
        <v>740</v>
      </c>
      <c r="I221" t="s">
        <v>150</v>
      </c>
      <c r="J221" t="s">
        <v>295</v>
      </c>
      <c r="K221" s="78">
        <v>4.6900000000000004</v>
      </c>
      <c r="L221" t="s">
        <v>102</v>
      </c>
      <c r="M221" s="79">
        <v>2.1600000000000001E-2</v>
      </c>
      <c r="N221" s="79">
        <v>0.1336</v>
      </c>
      <c r="O221" s="78">
        <v>333880.65000000002</v>
      </c>
      <c r="P221" s="78">
        <v>58.64</v>
      </c>
      <c r="Q221" s="78">
        <v>0</v>
      </c>
      <c r="R221" s="78">
        <v>195.78761316000001</v>
      </c>
      <c r="S221" s="79">
        <v>1.5E-3</v>
      </c>
      <c r="T221" s="79">
        <v>1E-3</v>
      </c>
      <c r="U221" s="79">
        <v>2.0000000000000001E-4</v>
      </c>
    </row>
    <row r="222" spans="2:21">
      <c r="B222" t="s">
        <v>976</v>
      </c>
      <c r="C222" t="s">
        <v>977</v>
      </c>
      <c r="D222" t="s">
        <v>100</v>
      </c>
      <c r="E222" t="s">
        <v>123</v>
      </c>
      <c r="F222" t="s">
        <v>978</v>
      </c>
      <c r="G222" t="s">
        <v>979</v>
      </c>
      <c r="H222" t="s">
        <v>744</v>
      </c>
      <c r="I222" t="s">
        <v>211</v>
      </c>
      <c r="J222" t="s">
        <v>980</v>
      </c>
      <c r="K222" s="78">
        <v>2.89</v>
      </c>
      <c r="L222" t="s">
        <v>102</v>
      </c>
      <c r="M222" s="79">
        <v>3.3500000000000002E-2</v>
      </c>
      <c r="N222" s="79">
        <v>1.47E-2</v>
      </c>
      <c r="O222" s="78">
        <v>188955.88</v>
      </c>
      <c r="P222" s="78">
        <v>105.47</v>
      </c>
      <c r="Q222" s="78">
        <v>3.1650100000000001</v>
      </c>
      <c r="R222" s="78">
        <v>202.456776636</v>
      </c>
      <c r="S222" s="79">
        <v>5.0000000000000001E-4</v>
      </c>
      <c r="T222" s="79">
        <v>1E-3</v>
      </c>
      <c r="U222" s="79">
        <v>2.0000000000000001E-4</v>
      </c>
    </row>
    <row r="223" spans="2:21">
      <c r="B223" t="s">
        <v>981</v>
      </c>
      <c r="C223" t="s">
        <v>982</v>
      </c>
      <c r="D223" t="s">
        <v>100</v>
      </c>
      <c r="E223" t="s">
        <v>123</v>
      </c>
      <c r="F223" t="s">
        <v>978</v>
      </c>
      <c r="G223" t="s">
        <v>979</v>
      </c>
      <c r="H223" t="s">
        <v>744</v>
      </c>
      <c r="I223" t="s">
        <v>211</v>
      </c>
      <c r="J223" t="s">
        <v>359</v>
      </c>
      <c r="K223" s="78">
        <v>4.9000000000000004</v>
      </c>
      <c r="L223" t="s">
        <v>102</v>
      </c>
      <c r="M223" s="79">
        <v>3.3500000000000002E-2</v>
      </c>
      <c r="N223" s="79">
        <v>1.8499999999999999E-2</v>
      </c>
      <c r="O223" s="78">
        <v>183917.97</v>
      </c>
      <c r="P223" s="78">
        <v>104.45</v>
      </c>
      <c r="Q223" s="78">
        <v>0</v>
      </c>
      <c r="R223" s="78">
        <v>192.10231966500001</v>
      </c>
      <c r="S223" s="79">
        <v>4.0000000000000002E-4</v>
      </c>
      <c r="T223" s="79">
        <v>1E-3</v>
      </c>
      <c r="U223" s="79">
        <v>2.0000000000000001E-4</v>
      </c>
    </row>
    <row r="224" spans="2:21">
      <c r="B224" t="s">
        <v>983</v>
      </c>
      <c r="C224" t="s">
        <v>984</v>
      </c>
      <c r="D224" t="s">
        <v>100</v>
      </c>
      <c r="E224" t="s">
        <v>123</v>
      </c>
      <c r="F224" t="s">
        <v>985</v>
      </c>
      <c r="G224" t="s">
        <v>127</v>
      </c>
      <c r="H224" t="s">
        <v>744</v>
      </c>
      <c r="I224" t="s">
        <v>211</v>
      </c>
      <c r="J224" t="s">
        <v>986</v>
      </c>
      <c r="K224" s="78">
        <v>0.81</v>
      </c>
      <c r="L224" t="s">
        <v>102</v>
      </c>
      <c r="M224" s="79">
        <v>3.3000000000000002E-2</v>
      </c>
      <c r="N224" s="79">
        <v>0.24429999999999999</v>
      </c>
      <c r="O224" s="78">
        <v>74077.89</v>
      </c>
      <c r="P224" s="78">
        <v>86</v>
      </c>
      <c r="Q224" s="78">
        <v>0</v>
      </c>
      <c r="R224" s="78">
        <v>63.706985400000001</v>
      </c>
      <c r="S224" s="79">
        <v>2.9999999999999997E-4</v>
      </c>
      <c r="T224" s="79">
        <v>2.9999999999999997E-4</v>
      </c>
      <c r="U224" s="79">
        <v>1E-4</v>
      </c>
    </row>
    <row r="225" spans="2:21">
      <c r="B225" t="s">
        <v>987</v>
      </c>
      <c r="C225" t="s">
        <v>988</v>
      </c>
      <c r="D225" t="s">
        <v>100</v>
      </c>
      <c r="E225" t="s">
        <v>123</v>
      </c>
      <c r="F225" t="s">
        <v>743</v>
      </c>
      <c r="G225" t="s">
        <v>127</v>
      </c>
      <c r="H225" t="s">
        <v>744</v>
      </c>
      <c r="I225" t="s">
        <v>211</v>
      </c>
      <c r="J225" t="s">
        <v>989</v>
      </c>
      <c r="K225" s="78">
        <v>0.63</v>
      </c>
      <c r="L225" t="s">
        <v>102</v>
      </c>
      <c r="M225" s="79">
        <v>4.2999999999999997E-2</v>
      </c>
      <c r="N225" s="79">
        <v>0.65129999999999999</v>
      </c>
      <c r="O225" s="78">
        <v>102379.99</v>
      </c>
      <c r="P225" s="78">
        <v>74.7</v>
      </c>
      <c r="Q225" s="78">
        <v>0</v>
      </c>
      <c r="R225" s="78">
        <v>76.477852530000007</v>
      </c>
      <c r="S225" s="79">
        <v>6.9999999999999999E-4</v>
      </c>
      <c r="T225" s="79">
        <v>4.0000000000000002E-4</v>
      </c>
      <c r="U225" s="79">
        <v>1E-4</v>
      </c>
    </row>
    <row r="226" spans="2:21">
      <c r="B226" t="s">
        <v>990</v>
      </c>
      <c r="C226" t="s">
        <v>991</v>
      </c>
      <c r="D226" t="s">
        <v>100</v>
      </c>
      <c r="E226" t="s">
        <v>123</v>
      </c>
      <c r="F226" t="s">
        <v>743</v>
      </c>
      <c r="G226" t="s">
        <v>127</v>
      </c>
      <c r="H226" t="s">
        <v>744</v>
      </c>
      <c r="I226" t="s">
        <v>211</v>
      </c>
      <c r="J226" t="s">
        <v>992</v>
      </c>
      <c r="K226" s="78">
        <v>0.95</v>
      </c>
      <c r="L226" t="s">
        <v>102</v>
      </c>
      <c r="M226" s="79">
        <v>4.2500000000000003E-2</v>
      </c>
      <c r="N226" s="79">
        <v>0.34789999999999999</v>
      </c>
      <c r="O226" s="78">
        <v>136741.26</v>
      </c>
      <c r="P226" s="78">
        <v>78</v>
      </c>
      <c r="Q226" s="78">
        <v>0</v>
      </c>
      <c r="R226" s="78">
        <v>106.65818280000001</v>
      </c>
      <c r="S226" s="79">
        <v>4.0000000000000002E-4</v>
      </c>
      <c r="T226" s="79">
        <v>5.0000000000000001E-4</v>
      </c>
      <c r="U226" s="79">
        <v>1E-4</v>
      </c>
    </row>
    <row r="227" spans="2:21">
      <c r="B227" t="s">
        <v>993</v>
      </c>
      <c r="C227" t="s">
        <v>994</v>
      </c>
      <c r="D227" t="s">
        <v>100</v>
      </c>
      <c r="E227" t="s">
        <v>123</v>
      </c>
      <c r="F227" t="s">
        <v>743</v>
      </c>
      <c r="G227" t="s">
        <v>127</v>
      </c>
      <c r="H227" t="s">
        <v>744</v>
      </c>
      <c r="I227" t="s">
        <v>211</v>
      </c>
      <c r="J227" t="s">
        <v>995</v>
      </c>
      <c r="K227" s="78">
        <v>1.38</v>
      </c>
      <c r="L227" t="s">
        <v>102</v>
      </c>
      <c r="M227" s="79">
        <v>3.6999999999999998E-2</v>
      </c>
      <c r="N227" s="79">
        <v>0.27379999999999999</v>
      </c>
      <c r="O227" s="78">
        <v>243451.93</v>
      </c>
      <c r="P227" s="78">
        <v>75.400000000000006</v>
      </c>
      <c r="Q227" s="78">
        <v>0</v>
      </c>
      <c r="R227" s="78">
        <v>183.56275522000001</v>
      </c>
      <c r="S227" s="79">
        <v>1.1999999999999999E-3</v>
      </c>
      <c r="T227" s="79">
        <v>8.9999999999999998E-4</v>
      </c>
      <c r="U227" s="79">
        <v>2.0000000000000001E-4</v>
      </c>
    </row>
    <row r="228" spans="2:21">
      <c r="B228" t="s">
        <v>996</v>
      </c>
      <c r="C228" t="s">
        <v>997</v>
      </c>
      <c r="D228" t="s">
        <v>100</v>
      </c>
      <c r="E228" t="s">
        <v>123</v>
      </c>
      <c r="F228" t="s">
        <v>998</v>
      </c>
      <c r="G228" t="s">
        <v>523</v>
      </c>
      <c r="H228" t="s">
        <v>744</v>
      </c>
      <c r="I228" t="s">
        <v>211</v>
      </c>
      <c r="J228" t="s">
        <v>999</v>
      </c>
      <c r="K228" s="78">
        <v>1.65</v>
      </c>
      <c r="L228" t="s">
        <v>102</v>
      </c>
      <c r="M228" s="79">
        <v>3.4000000000000002E-2</v>
      </c>
      <c r="N228" s="79">
        <v>5.6399999999999999E-2</v>
      </c>
      <c r="O228" s="78">
        <v>21487.77</v>
      </c>
      <c r="P228" s="78">
        <v>97.04</v>
      </c>
      <c r="Q228" s="78">
        <v>0</v>
      </c>
      <c r="R228" s="78">
        <v>20.851732007999999</v>
      </c>
      <c r="S228" s="79">
        <v>0</v>
      </c>
      <c r="T228" s="79">
        <v>1E-4</v>
      </c>
      <c r="U228" s="79">
        <v>0</v>
      </c>
    </row>
    <row r="229" spans="2:21">
      <c r="B229" t="s">
        <v>1000</v>
      </c>
      <c r="C229" t="s">
        <v>1001</v>
      </c>
      <c r="D229" t="s">
        <v>100</v>
      </c>
      <c r="E229" t="s">
        <v>123</v>
      </c>
      <c r="F229" t="s">
        <v>1002</v>
      </c>
      <c r="G229" t="s">
        <v>656</v>
      </c>
      <c r="H229" t="s">
        <v>744</v>
      </c>
      <c r="I229" t="s">
        <v>211</v>
      </c>
      <c r="J229" t="s">
        <v>1003</v>
      </c>
      <c r="K229" s="78">
        <v>1.97</v>
      </c>
      <c r="L229" t="s">
        <v>102</v>
      </c>
      <c r="M229" s="79">
        <v>6.0499999999999998E-2</v>
      </c>
      <c r="N229" s="79">
        <v>6.0400000000000002E-2</v>
      </c>
      <c r="O229" s="78">
        <v>679.77</v>
      </c>
      <c r="P229" s="78">
        <v>102.44</v>
      </c>
      <c r="Q229" s="78">
        <v>0</v>
      </c>
      <c r="R229" s="78">
        <v>0.69635638799999999</v>
      </c>
      <c r="S229" s="79">
        <v>0</v>
      </c>
      <c r="T229" s="79">
        <v>0</v>
      </c>
      <c r="U229" s="79">
        <v>0</v>
      </c>
    </row>
    <row r="230" spans="2:21">
      <c r="B230" t="s">
        <v>1004</v>
      </c>
      <c r="C230" t="s">
        <v>1005</v>
      </c>
      <c r="D230" t="s">
        <v>100</v>
      </c>
      <c r="E230" t="s">
        <v>123</v>
      </c>
      <c r="F230" t="s">
        <v>1006</v>
      </c>
      <c r="G230" t="s">
        <v>127</v>
      </c>
      <c r="H230" t="s">
        <v>744</v>
      </c>
      <c r="I230" t="s">
        <v>211</v>
      </c>
      <c r="J230" t="s">
        <v>539</v>
      </c>
      <c r="K230" s="78">
        <v>2.33</v>
      </c>
      <c r="L230" t="s">
        <v>102</v>
      </c>
      <c r="M230" s="79">
        <v>2.9499999999999998E-2</v>
      </c>
      <c r="N230" s="79">
        <v>5.57E-2</v>
      </c>
      <c r="O230" s="78">
        <v>230059.5</v>
      </c>
      <c r="P230" s="78">
        <v>95</v>
      </c>
      <c r="Q230" s="78">
        <v>0</v>
      </c>
      <c r="R230" s="78">
        <v>218.55652499999999</v>
      </c>
      <c r="S230" s="79">
        <v>1.2999999999999999E-3</v>
      </c>
      <c r="T230" s="79">
        <v>1.1000000000000001E-3</v>
      </c>
      <c r="U230" s="79">
        <v>2.0000000000000001E-4</v>
      </c>
    </row>
    <row r="231" spans="2:21">
      <c r="B231" t="s">
        <v>1007</v>
      </c>
      <c r="C231" t="s">
        <v>1008</v>
      </c>
      <c r="D231" t="s">
        <v>100</v>
      </c>
      <c r="E231" t="s">
        <v>123</v>
      </c>
      <c r="F231" t="s">
        <v>710</v>
      </c>
      <c r="G231" t="s">
        <v>561</v>
      </c>
      <c r="H231" t="s">
        <v>744</v>
      </c>
      <c r="I231" t="s">
        <v>211</v>
      </c>
      <c r="J231" t="s">
        <v>1009</v>
      </c>
      <c r="K231" s="78">
        <v>7.97</v>
      </c>
      <c r="L231" t="s">
        <v>102</v>
      </c>
      <c r="M231" s="79">
        <v>1.72E-2</v>
      </c>
      <c r="N231" s="79">
        <v>0.03</v>
      </c>
      <c r="O231" s="78">
        <v>411179.45</v>
      </c>
      <c r="P231" s="78">
        <v>104.5</v>
      </c>
      <c r="Q231" s="78">
        <v>0</v>
      </c>
      <c r="R231" s="78">
        <v>429.68252525000003</v>
      </c>
      <c r="S231" s="79">
        <v>1.6000000000000001E-3</v>
      </c>
      <c r="T231" s="79">
        <v>2.2000000000000001E-3</v>
      </c>
      <c r="U231" s="79">
        <v>5.0000000000000001E-4</v>
      </c>
    </row>
    <row r="232" spans="2:21">
      <c r="B232" t="s">
        <v>1010</v>
      </c>
      <c r="C232" t="s">
        <v>1011</v>
      </c>
      <c r="D232" t="s">
        <v>100</v>
      </c>
      <c r="E232" t="s">
        <v>123</v>
      </c>
      <c r="F232" t="s">
        <v>1012</v>
      </c>
      <c r="G232" t="s">
        <v>656</v>
      </c>
      <c r="H232" t="s">
        <v>744</v>
      </c>
      <c r="I232" t="s">
        <v>211</v>
      </c>
      <c r="J232" t="s">
        <v>1013</v>
      </c>
      <c r="K232" s="78">
        <v>4.12</v>
      </c>
      <c r="L232" t="s">
        <v>102</v>
      </c>
      <c r="M232" s="79">
        <v>3.9E-2</v>
      </c>
      <c r="N232" s="79">
        <v>4.1599999999999998E-2</v>
      </c>
      <c r="O232" s="78">
        <v>391161.21</v>
      </c>
      <c r="P232" s="78">
        <v>100.39</v>
      </c>
      <c r="Q232" s="78">
        <v>0</v>
      </c>
      <c r="R232" s="78">
        <v>392.686738719</v>
      </c>
      <c r="S232" s="79">
        <v>8.9999999999999998E-4</v>
      </c>
      <c r="T232" s="79">
        <v>2E-3</v>
      </c>
      <c r="U232" s="79">
        <v>4.0000000000000002E-4</v>
      </c>
    </row>
    <row r="233" spans="2:21">
      <c r="B233" t="s">
        <v>1014</v>
      </c>
      <c r="C233" t="s">
        <v>1015</v>
      </c>
      <c r="D233" t="s">
        <v>100</v>
      </c>
      <c r="E233" t="s">
        <v>123</v>
      </c>
      <c r="F233" t="s">
        <v>1016</v>
      </c>
      <c r="G233" t="s">
        <v>132</v>
      </c>
      <c r="H233" t="s">
        <v>744</v>
      </c>
      <c r="I233" t="s">
        <v>211</v>
      </c>
      <c r="J233" t="s">
        <v>258</v>
      </c>
      <c r="K233" s="78">
        <v>1.23</v>
      </c>
      <c r="L233" t="s">
        <v>102</v>
      </c>
      <c r="M233" s="79">
        <v>1.3100000000000001E-2</v>
      </c>
      <c r="N233" s="79">
        <v>2.7400000000000001E-2</v>
      </c>
      <c r="O233" s="78">
        <v>169749.34</v>
      </c>
      <c r="P233" s="78">
        <v>98.42</v>
      </c>
      <c r="Q233" s="78">
        <v>0</v>
      </c>
      <c r="R233" s="78">
        <v>167.06730042800001</v>
      </c>
      <c r="S233" s="79">
        <v>8.0000000000000004E-4</v>
      </c>
      <c r="T233" s="79">
        <v>8.0000000000000004E-4</v>
      </c>
      <c r="U233" s="79">
        <v>2.0000000000000001E-4</v>
      </c>
    </row>
    <row r="234" spans="2:21">
      <c r="B234" t="s">
        <v>1017</v>
      </c>
      <c r="C234" t="s">
        <v>1018</v>
      </c>
      <c r="D234" t="s">
        <v>100</v>
      </c>
      <c r="E234" t="s">
        <v>123</v>
      </c>
      <c r="F234" t="s">
        <v>1016</v>
      </c>
      <c r="G234" t="s">
        <v>132</v>
      </c>
      <c r="H234" t="s">
        <v>744</v>
      </c>
      <c r="I234" t="s">
        <v>211</v>
      </c>
      <c r="J234" t="s">
        <v>1019</v>
      </c>
      <c r="K234" s="78">
        <v>2.17</v>
      </c>
      <c r="L234" t="s">
        <v>102</v>
      </c>
      <c r="M234" s="79">
        <v>2.1600000000000001E-2</v>
      </c>
      <c r="N234" s="79">
        <v>1.6E-2</v>
      </c>
      <c r="O234" s="78">
        <v>871769.92</v>
      </c>
      <c r="P234" s="78">
        <v>101.8</v>
      </c>
      <c r="Q234" s="78">
        <v>0</v>
      </c>
      <c r="R234" s="78">
        <v>887.46177855999997</v>
      </c>
      <c r="S234" s="79">
        <v>8.9999999999999998E-4</v>
      </c>
      <c r="T234" s="79">
        <v>4.4999999999999997E-3</v>
      </c>
      <c r="U234" s="79">
        <v>8.9999999999999998E-4</v>
      </c>
    </row>
    <row r="235" spans="2:21">
      <c r="B235" t="s">
        <v>1020</v>
      </c>
      <c r="C235" t="s">
        <v>1021</v>
      </c>
      <c r="D235" t="s">
        <v>100</v>
      </c>
      <c r="E235" t="s">
        <v>123</v>
      </c>
      <c r="F235" t="s">
        <v>958</v>
      </c>
      <c r="G235" t="s">
        <v>523</v>
      </c>
      <c r="H235" t="s">
        <v>740</v>
      </c>
      <c r="I235" t="s">
        <v>150</v>
      </c>
      <c r="J235" t="s">
        <v>1022</v>
      </c>
      <c r="K235" s="78">
        <v>2.0499999999999998</v>
      </c>
      <c r="L235" t="s">
        <v>102</v>
      </c>
      <c r="M235" s="79">
        <v>2.4E-2</v>
      </c>
      <c r="N235" s="79">
        <v>5.8099999999999999E-2</v>
      </c>
      <c r="O235" s="78">
        <v>148434.26999999999</v>
      </c>
      <c r="P235" s="78">
        <v>93.65</v>
      </c>
      <c r="Q235" s="78">
        <v>0</v>
      </c>
      <c r="R235" s="78">
        <v>139.00869385499999</v>
      </c>
      <c r="S235" s="79">
        <v>5.0000000000000001E-4</v>
      </c>
      <c r="T235" s="79">
        <v>6.9999999999999999E-4</v>
      </c>
      <c r="U235" s="79">
        <v>1E-4</v>
      </c>
    </row>
    <row r="236" spans="2:21">
      <c r="B236" t="s">
        <v>1023</v>
      </c>
      <c r="C236" t="s">
        <v>1024</v>
      </c>
      <c r="D236" t="s">
        <v>100</v>
      </c>
      <c r="E236" t="s">
        <v>123</v>
      </c>
      <c r="F236" t="s">
        <v>739</v>
      </c>
      <c r="G236" t="s">
        <v>378</v>
      </c>
      <c r="H236" t="s">
        <v>766</v>
      </c>
      <c r="I236" t="s">
        <v>150</v>
      </c>
      <c r="J236" t="s">
        <v>258</v>
      </c>
      <c r="K236" s="78">
        <v>0.44</v>
      </c>
      <c r="L236" t="s">
        <v>102</v>
      </c>
      <c r="M236" s="79">
        <v>3.7600000000000001E-2</v>
      </c>
      <c r="N236" s="79">
        <v>3.27E-2</v>
      </c>
      <c r="O236" s="78">
        <v>31881.55</v>
      </c>
      <c r="P236" s="78">
        <v>99.9</v>
      </c>
      <c r="Q236" s="78">
        <v>0</v>
      </c>
      <c r="R236" s="78">
        <v>31.849668449999999</v>
      </c>
      <c r="S236" s="79">
        <v>2.9999999999999997E-4</v>
      </c>
      <c r="T236" s="79">
        <v>2.0000000000000001E-4</v>
      </c>
      <c r="U236" s="79">
        <v>0</v>
      </c>
    </row>
    <row r="237" spans="2:21">
      <c r="B237" t="s">
        <v>1025</v>
      </c>
      <c r="C237" t="s">
        <v>1026</v>
      </c>
      <c r="D237" t="s">
        <v>100</v>
      </c>
      <c r="E237" t="s">
        <v>123</v>
      </c>
      <c r="F237" t="s">
        <v>1027</v>
      </c>
      <c r="G237" t="s">
        <v>125</v>
      </c>
      <c r="H237" t="s">
        <v>775</v>
      </c>
      <c r="I237" t="s">
        <v>211</v>
      </c>
      <c r="J237" t="s">
        <v>353</v>
      </c>
      <c r="K237" s="78">
        <v>5.61</v>
      </c>
      <c r="L237" t="s">
        <v>102</v>
      </c>
      <c r="M237" s="79">
        <v>2.0500000000000001E-2</v>
      </c>
      <c r="N237" s="79">
        <v>3.04E-2</v>
      </c>
      <c r="O237" s="78">
        <v>62019.8</v>
      </c>
      <c r="P237" s="78">
        <v>95.08</v>
      </c>
      <c r="Q237" s="78">
        <v>0</v>
      </c>
      <c r="R237" s="78">
        <v>58.968425840000002</v>
      </c>
      <c r="S237" s="79">
        <v>1E-4</v>
      </c>
      <c r="T237" s="79">
        <v>2.9999999999999997E-4</v>
      </c>
      <c r="U237" s="79">
        <v>1E-4</v>
      </c>
    </row>
    <row r="238" spans="2:21">
      <c r="B238" t="s">
        <v>1028</v>
      </c>
      <c r="C238" t="s">
        <v>1029</v>
      </c>
      <c r="D238" t="s">
        <v>100</v>
      </c>
      <c r="E238" t="s">
        <v>123</v>
      </c>
      <c r="F238" t="s">
        <v>1030</v>
      </c>
      <c r="G238" t="s">
        <v>656</v>
      </c>
      <c r="H238" t="s">
        <v>766</v>
      </c>
      <c r="I238" t="s">
        <v>150</v>
      </c>
      <c r="J238" t="s">
        <v>995</v>
      </c>
      <c r="K238" s="78">
        <v>3.39</v>
      </c>
      <c r="L238" t="s">
        <v>102</v>
      </c>
      <c r="M238" s="79">
        <v>3.95E-2</v>
      </c>
      <c r="N238" s="79">
        <v>0.1215</v>
      </c>
      <c r="O238" s="78">
        <v>322334.09000000003</v>
      </c>
      <c r="P238" s="78">
        <v>77.8</v>
      </c>
      <c r="Q238" s="78">
        <v>0</v>
      </c>
      <c r="R238" s="78">
        <v>250.77592202</v>
      </c>
      <c r="S238" s="79">
        <v>5.0000000000000001E-4</v>
      </c>
      <c r="T238" s="79">
        <v>1.2999999999999999E-3</v>
      </c>
      <c r="U238" s="79">
        <v>2.9999999999999997E-4</v>
      </c>
    </row>
    <row r="239" spans="2:21">
      <c r="B239" t="s">
        <v>1031</v>
      </c>
      <c r="C239" t="s">
        <v>1032</v>
      </c>
      <c r="D239" t="s">
        <v>100</v>
      </c>
      <c r="E239" t="s">
        <v>123</v>
      </c>
      <c r="F239" t="s">
        <v>1030</v>
      </c>
      <c r="G239" t="s">
        <v>656</v>
      </c>
      <c r="H239" t="s">
        <v>766</v>
      </c>
      <c r="I239" t="s">
        <v>150</v>
      </c>
      <c r="J239" t="s">
        <v>678</v>
      </c>
      <c r="K239" s="78">
        <v>3.92</v>
      </c>
      <c r="L239" t="s">
        <v>102</v>
      </c>
      <c r="M239" s="79">
        <v>0.03</v>
      </c>
      <c r="N239" s="79">
        <v>4.2299999999999997E-2</v>
      </c>
      <c r="O239" s="78">
        <v>545480.22</v>
      </c>
      <c r="P239" s="78">
        <v>96</v>
      </c>
      <c r="Q239" s="78">
        <v>0</v>
      </c>
      <c r="R239" s="78">
        <v>523.66101119999996</v>
      </c>
      <c r="S239" s="79">
        <v>6.9999999999999999E-4</v>
      </c>
      <c r="T239" s="79">
        <v>2.5999999999999999E-3</v>
      </c>
      <c r="U239" s="79">
        <v>5.9999999999999995E-4</v>
      </c>
    </row>
    <row r="240" spans="2:21">
      <c r="B240" t="s">
        <v>1033</v>
      </c>
      <c r="C240" t="s">
        <v>1034</v>
      </c>
      <c r="D240" t="s">
        <v>100</v>
      </c>
      <c r="E240" t="s">
        <v>123</v>
      </c>
      <c r="F240" t="s">
        <v>1035</v>
      </c>
      <c r="G240" t="s">
        <v>561</v>
      </c>
      <c r="H240" t="s">
        <v>766</v>
      </c>
      <c r="I240" t="s">
        <v>150</v>
      </c>
      <c r="J240" t="s">
        <v>353</v>
      </c>
      <c r="K240" s="78">
        <v>2.19</v>
      </c>
      <c r="L240" t="s">
        <v>102</v>
      </c>
      <c r="M240" s="79">
        <v>4.3499999999999997E-2</v>
      </c>
      <c r="N240" s="79">
        <v>9.4999999999999998E-3</v>
      </c>
      <c r="O240" s="78">
        <v>858.98</v>
      </c>
      <c r="P240" s="78">
        <v>108.6</v>
      </c>
      <c r="Q240" s="78">
        <v>0</v>
      </c>
      <c r="R240" s="78">
        <v>0.93285227999999998</v>
      </c>
      <c r="S240" s="79">
        <v>0</v>
      </c>
      <c r="T240" s="79">
        <v>0</v>
      </c>
      <c r="U240" s="79">
        <v>0</v>
      </c>
    </row>
    <row r="241" spans="2:21">
      <c r="B241" t="s">
        <v>1036</v>
      </c>
      <c r="C241" t="s">
        <v>1037</v>
      </c>
      <c r="D241" t="s">
        <v>100</v>
      </c>
      <c r="E241" t="s">
        <v>123</v>
      </c>
      <c r="F241" t="s">
        <v>1035</v>
      </c>
      <c r="G241" t="s">
        <v>561</v>
      </c>
      <c r="H241" t="s">
        <v>766</v>
      </c>
      <c r="I241" t="s">
        <v>150</v>
      </c>
      <c r="J241" t="s">
        <v>359</v>
      </c>
      <c r="K241" s="78">
        <v>5.13</v>
      </c>
      <c r="L241" t="s">
        <v>102</v>
      </c>
      <c r="M241" s="79">
        <v>3.27E-2</v>
      </c>
      <c r="N241" s="79">
        <v>3.1899999999999998E-2</v>
      </c>
      <c r="O241" s="78">
        <v>176779.68</v>
      </c>
      <c r="P241" s="78">
        <v>101.76</v>
      </c>
      <c r="Q241" s="78">
        <v>0</v>
      </c>
      <c r="R241" s="78">
        <v>179.89100236799999</v>
      </c>
      <c r="S241" s="79">
        <v>8.0000000000000004E-4</v>
      </c>
      <c r="T241" s="79">
        <v>8.9999999999999998E-4</v>
      </c>
      <c r="U241" s="79">
        <v>2.0000000000000001E-4</v>
      </c>
    </row>
    <row r="242" spans="2:21">
      <c r="B242" t="s">
        <v>1038</v>
      </c>
      <c r="C242" t="s">
        <v>1039</v>
      </c>
      <c r="D242" t="s">
        <v>100</v>
      </c>
      <c r="E242" t="s">
        <v>123</v>
      </c>
      <c r="F242" t="s">
        <v>743</v>
      </c>
      <c r="G242" t="s">
        <v>127</v>
      </c>
      <c r="H242" t="s">
        <v>775</v>
      </c>
      <c r="I242" t="s">
        <v>211</v>
      </c>
      <c r="J242" t="s">
        <v>295</v>
      </c>
      <c r="K242" s="78">
        <v>2.97</v>
      </c>
      <c r="L242" t="s">
        <v>102</v>
      </c>
      <c r="M242" s="79">
        <v>2.8000000000000001E-2</v>
      </c>
      <c r="N242" s="79">
        <v>0.1777</v>
      </c>
      <c r="O242" s="78">
        <v>342265.68</v>
      </c>
      <c r="P242" s="78">
        <v>65.02</v>
      </c>
      <c r="Q242" s="78">
        <v>0</v>
      </c>
      <c r="R242" s="78">
        <v>222.54114513600001</v>
      </c>
      <c r="S242" s="79">
        <v>1.2999999999999999E-3</v>
      </c>
      <c r="T242" s="79">
        <v>1.1000000000000001E-3</v>
      </c>
      <c r="U242" s="79">
        <v>2.0000000000000001E-4</v>
      </c>
    </row>
    <row r="243" spans="2:21">
      <c r="B243" t="s">
        <v>1040</v>
      </c>
      <c r="C243" t="s">
        <v>1041</v>
      </c>
      <c r="D243" t="s">
        <v>100</v>
      </c>
      <c r="E243" t="s">
        <v>123</v>
      </c>
      <c r="F243" t="s">
        <v>792</v>
      </c>
      <c r="G243" t="s">
        <v>132</v>
      </c>
      <c r="H243" t="s">
        <v>775</v>
      </c>
      <c r="I243" t="s">
        <v>211</v>
      </c>
      <c r="J243" t="s">
        <v>793</v>
      </c>
      <c r="K243" s="78">
        <v>2.69</v>
      </c>
      <c r="L243" t="s">
        <v>102</v>
      </c>
      <c r="M243" s="79">
        <v>4.1399999999999999E-2</v>
      </c>
      <c r="N243" s="79">
        <v>3.5299999999999998E-2</v>
      </c>
      <c r="O243" s="78">
        <v>211465.23</v>
      </c>
      <c r="P243" s="78">
        <v>102.69</v>
      </c>
      <c r="Q243" s="78">
        <v>0</v>
      </c>
      <c r="R243" s="78">
        <v>217.153644687</v>
      </c>
      <c r="S243" s="79">
        <v>2.9999999999999997E-4</v>
      </c>
      <c r="T243" s="79">
        <v>1.1000000000000001E-3</v>
      </c>
      <c r="U243" s="79">
        <v>2.0000000000000001E-4</v>
      </c>
    </row>
    <row r="244" spans="2:21">
      <c r="B244" t="s">
        <v>1042</v>
      </c>
      <c r="C244" t="s">
        <v>1043</v>
      </c>
      <c r="D244" t="s">
        <v>100</v>
      </c>
      <c r="E244" t="s">
        <v>123</v>
      </c>
      <c r="F244" t="s">
        <v>792</v>
      </c>
      <c r="G244" t="s">
        <v>132</v>
      </c>
      <c r="H244" t="s">
        <v>775</v>
      </c>
      <c r="I244" t="s">
        <v>211</v>
      </c>
      <c r="J244" t="s">
        <v>615</v>
      </c>
      <c r="K244" s="78">
        <v>3.64</v>
      </c>
      <c r="L244" t="s">
        <v>102</v>
      </c>
      <c r="M244" s="79">
        <v>3.5499999999999997E-2</v>
      </c>
      <c r="N244" s="79">
        <v>3.9300000000000002E-2</v>
      </c>
      <c r="O244" s="78">
        <v>294490.28999999998</v>
      </c>
      <c r="P244" s="78">
        <v>99.61</v>
      </c>
      <c r="Q244" s="78">
        <v>0</v>
      </c>
      <c r="R244" s="78">
        <v>293.341777869</v>
      </c>
      <c r="S244" s="79">
        <v>4.0000000000000002E-4</v>
      </c>
      <c r="T244" s="79">
        <v>1.5E-3</v>
      </c>
      <c r="U244" s="79">
        <v>2.9999999999999997E-4</v>
      </c>
    </row>
    <row r="245" spans="2:21">
      <c r="B245" t="s">
        <v>1044</v>
      </c>
      <c r="C245" t="s">
        <v>1045</v>
      </c>
      <c r="D245" t="s">
        <v>100</v>
      </c>
      <c r="E245" t="s">
        <v>123</v>
      </c>
      <c r="F245" t="s">
        <v>792</v>
      </c>
      <c r="G245" t="s">
        <v>132</v>
      </c>
      <c r="H245" t="s">
        <v>775</v>
      </c>
      <c r="I245" t="s">
        <v>211</v>
      </c>
      <c r="J245" t="s">
        <v>1046</v>
      </c>
      <c r="K245" s="78">
        <v>5.0599999999999996</v>
      </c>
      <c r="L245" t="s">
        <v>102</v>
      </c>
      <c r="M245" s="79">
        <v>2.5000000000000001E-2</v>
      </c>
      <c r="N245" s="79">
        <v>4.1300000000000003E-2</v>
      </c>
      <c r="O245" s="78">
        <v>675230.91</v>
      </c>
      <c r="P245" s="78">
        <v>92.81</v>
      </c>
      <c r="Q245" s="78">
        <v>0</v>
      </c>
      <c r="R245" s="78">
        <v>626.68180757100004</v>
      </c>
      <c r="S245" s="79">
        <v>1.1000000000000001E-3</v>
      </c>
      <c r="T245" s="79">
        <v>3.2000000000000002E-3</v>
      </c>
      <c r="U245" s="79">
        <v>6.9999999999999999E-4</v>
      </c>
    </row>
    <row r="246" spans="2:21">
      <c r="B246" t="s">
        <v>1047</v>
      </c>
      <c r="C246" t="s">
        <v>1048</v>
      </c>
      <c r="D246" t="s">
        <v>100</v>
      </c>
      <c r="E246" t="s">
        <v>123</v>
      </c>
      <c r="F246" t="s">
        <v>1049</v>
      </c>
      <c r="G246" t="s">
        <v>565</v>
      </c>
      <c r="H246" t="s">
        <v>805</v>
      </c>
      <c r="I246" t="s">
        <v>211</v>
      </c>
      <c r="J246" t="s">
        <v>1050</v>
      </c>
      <c r="K246" s="78">
        <v>5.0999999999999996</v>
      </c>
      <c r="L246" t="s">
        <v>102</v>
      </c>
      <c r="M246" s="79">
        <v>4.4499999999999998E-2</v>
      </c>
      <c r="N246" s="79">
        <v>0.03</v>
      </c>
      <c r="O246" s="78">
        <v>370117.94</v>
      </c>
      <c r="P246" s="78">
        <v>108.72</v>
      </c>
      <c r="Q246" s="78">
        <v>0</v>
      </c>
      <c r="R246" s="78">
        <v>402.39222436799997</v>
      </c>
      <c r="S246" s="79">
        <v>1.2999999999999999E-3</v>
      </c>
      <c r="T246" s="79">
        <v>2E-3</v>
      </c>
      <c r="U246" s="79">
        <v>4.0000000000000002E-4</v>
      </c>
    </row>
    <row r="247" spans="2:21">
      <c r="B247" t="s">
        <v>1051</v>
      </c>
      <c r="C247" t="s">
        <v>1052</v>
      </c>
      <c r="D247" t="s">
        <v>100</v>
      </c>
      <c r="E247" t="s">
        <v>123</v>
      </c>
      <c r="F247" t="s">
        <v>1053</v>
      </c>
      <c r="G247" t="s">
        <v>125</v>
      </c>
      <c r="H247" t="s">
        <v>797</v>
      </c>
      <c r="I247" t="s">
        <v>150</v>
      </c>
      <c r="J247" t="s">
        <v>353</v>
      </c>
      <c r="K247" s="78">
        <v>4.37</v>
      </c>
      <c r="L247" t="s">
        <v>102</v>
      </c>
      <c r="M247" s="79">
        <v>3.4500000000000003E-2</v>
      </c>
      <c r="N247" s="79">
        <v>2.6599999999999999E-2</v>
      </c>
      <c r="O247" s="78">
        <v>58118.32</v>
      </c>
      <c r="P247" s="78">
        <v>103.8</v>
      </c>
      <c r="Q247" s="78">
        <v>0</v>
      </c>
      <c r="R247" s="78">
        <v>60.32681616</v>
      </c>
      <c r="S247" s="79">
        <v>2.9999999999999997E-4</v>
      </c>
      <c r="T247" s="79">
        <v>2.9999999999999997E-4</v>
      </c>
      <c r="U247" s="79">
        <v>1E-4</v>
      </c>
    </row>
    <row r="248" spans="2:21">
      <c r="B248" t="s">
        <v>1054</v>
      </c>
      <c r="C248" t="s">
        <v>1055</v>
      </c>
      <c r="D248" t="s">
        <v>100</v>
      </c>
      <c r="E248" t="s">
        <v>123</v>
      </c>
      <c r="F248" t="s">
        <v>804</v>
      </c>
      <c r="G248" t="s">
        <v>565</v>
      </c>
      <c r="H248" t="s">
        <v>805</v>
      </c>
      <c r="I248" t="s">
        <v>211</v>
      </c>
      <c r="J248" t="s">
        <v>405</v>
      </c>
      <c r="K248" s="78">
        <v>1.2</v>
      </c>
      <c r="L248" t="s">
        <v>102</v>
      </c>
      <c r="M248" s="79">
        <v>0.06</v>
      </c>
      <c r="N248" s="79">
        <v>6.1600000000000002E-2</v>
      </c>
      <c r="O248" s="78">
        <v>206203.84</v>
      </c>
      <c r="P248" s="78">
        <v>101.4</v>
      </c>
      <c r="Q248" s="78">
        <v>0</v>
      </c>
      <c r="R248" s="78">
        <v>209.09069375999999</v>
      </c>
      <c r="S248" s="79">
        <v>8.0000000000000004E-4</v>
      </c>
      <c r="T248" s="79">
        <v>1.1000000000000001E-3</v>
      </c>
      <c r="U248" s="79">
        <v>2.0000000000000001E-4</v>
      </c>
    </row>
    <row r="249" spans="2:21">
      <c r="B249" t="s">
        <v>1056</v>
      </c>
      <c r="C249" t="s">
        <v>1057</v>
      </c>
      <c r="D249" t="s">
        <v>100</v>
      </c>
      <c r="E249" t="s">
        <v>123</v>
      </c>
      <c r="F249" t="s">
        <v>804</v>
      </c>
      <c r="G249" t="s">
        <v>565</v>
      </c>
      <c r="H249" t="s">
        <v>805</v>
      </c>
      <c r="I249" t="s">
        <v>211</v>
      </c>
      <c r="J249" t="s">
        <v>1058</v>
      </c>
      <c r="K249" s="78">
        <v>2.5099999999999998</v>
      </c>
      <c r="L249" t="s">
        <v>102</v>
      </c>
      <c r="M249" s="79">
        <v>5.8999999999999997E-2</v>
      </c>
      <c r="N249" s="79">
        <v>4.2299999999999997E-2</v>
      </c>
      <c r="O249" s="78">
        <v>26697.94</v>
      </c>
      <c r="P249" s="78">
        <v>105.79</v>
      </c>
      <c r="Q249" s="78">
        <v>0</v>
      </c>
      <c r="R249" s="78">
        <v>28.243750725999998</v>
      </c>
      <c r="S249" s="79">
        <v>0</v>
      </c>
      <c r="T249" s="79">
        <v>1E-4</v>
      </c>
      <c r="U249" s="79">
        <v>0</v>
      </c>
    </row>
    <row r="250" spans="2:21">
      <c r="B250" t="s">
        <v>1059</v>
      </c>
      <c r="C250" t="s">
        <v>1060</v>
      </c>
      <c r="D250" t="s">
        <v>100</v>
      </c>
      <c r="E250" t="s">
        <v>123</v>
      </c>
      <c r="F250" t="s">
        <v>804</v>
      </c>
      <c r="G250" t="s">
        <v>565</v>
      </c>
      <c r="H250" t="s">
        <v>805</v>
      </c>
      <c r="I250" t="s">
        <v>211</v>
      </c>
      <c r="J250" t="s">
        <v>353</v>
      </c>
      <c r="K250" s="78">
        <v>5.3</v>
      </c>
      <c r="L250" t="s">
        <v>102</v>
      </c>
      <c r="M250" s="79">
        <v>2.7E-2</v>
      </c>
      <c r="N250" s="79">
        <v>5.6300000000000003E-2</v>
      </c>
      <c r="O250" s="78">
        <v>62114.01</v>
      </c>
      <c r="P250" s="78">
        <v>86</v>
      </c>
      <c r="Q250" s="78">
        <v>0</v>
      </c>
      <c r="R250" s="78">
        <v>53.418048599999999</v>
      </c>
      <c r="S250" s="79">
        <v>1E-4</v>
      </c>
      <c r="T250" s="79">
        <v>2.9999999999999997E-4</v>
      </c>
      <c r="U250" s="79">
        <v>1E-4</v>
      </c>
    </row>
    <row r="251" spans="2:21">
      <c r="B251" t="s">
        <v>1061</v>
      </c>
      <c r="C251" t="s">
        <v>1062</v>
      </c>
      <c r="D251" t="s">
        <v>100</v>
      </c>
      <c r="E251" t="s">
        <v>123</v>
      </c>
      <c r="F251" t="s">
        <v>1063</v>
      </c>
      <c r="G251" t="s">
        <v>656</v>
      </c>
      <c r="H251" t="s">
        <v>797</v>
      </c>
      <c r="I251" t="s">
        <v>150</v>
      </c>
      <c r="J251" t="s">
        <v>1064</v>
      </c>
      <c r="K251" s="78">
        <v>2.87</v>
      </c>
      <c r="L251" t="s">
        <v>102</v>
      </c>
      <c r="M251" s="79">
        <v>4.5999999999999999E-2</v>
      </c>
      <c r="N251" s="79">
        <v>0.13420000000000001</v>
      </c>
      <c r="O251" s="78">
        <v>186491.2</v>
      </c>
      <c r="P251" s="78">
        <v>79.12</v>
      </c>
      <c r="Q251" s="78">
        <v>0</v>
      </c>
      <c r="R251" s="78">
        <v>147.55183744000001</v>
      </c>
      <c r="S251" s="79">
        <v>8.0000000000000004E-4</v>
      </c>
      <c r="T251" s="79">
        <v>6.9999999999999999E-4</v>
      </c>
      <c r="U251" s="79">
        <v>2.0000000000000001E-4</v>
      </c>
    </row>
    <row r="252" spans="2:21">
      <c r="B252" t="s">
        <v>1065</v>
      </c>
      <c r="C252" t="s">
        <v>1066</v>
      </c>
      <c r="D252" t="s">
        <v>100</v>
      </c>
      <c r="E252" t="s">
        <v>123</v>
      </c>
      <c r="F252" t="s">
        <v>1067</v>
      </c>
      <c r="G252" t="s">
        <v>565</v>
      </c>
      <c r="H252" t="s">
        <v>1068</v>
      </c>
      <c r="I252" t="s">
        <v>211</v>
      </c>
      <c r="J252" t="s">
        <v>1069</v>
      </c>
      <c r="K252" s="78">
        <v>0.66</v>
      </c>
      <c r="L252" t="s">
        <v>102</v>
      </c>
      <c r="M252" s="79">
        <v>4.7E-2</v>
      </c>
      <c r="N252" s="79">
        <v>7.0400000000000004E-2</v>
      </c>
      <c r="O252" s="78">
        <v>17097.36</v>
      </c>
      <c r="P252" s="78">
        <v>100.12</v>
      </c>
      <c r="Q252" s="78">
        <v>0</v>
      </c>
      <c r="R252" s="78">
        <v>17.117876832</v>
      </c>
      <c r="S252" s="79">
        <v>8.0000000000000004E-4</v>
      </c>
      <c r="T252" s="79">
        <v>1E-4</v>
      </c>
      <c r="U252" s="79">
        <v>0</v>
      </c>
    </row>
    <row r="253" spans="2:21">
      <c r="B253" t="s">
        <v>1070</v>
      </c>
      <c r="C253" t="s">
        <v>1071</v>
      </c>
      <c r="D253" t="s">
        <v>100</v>
      </c>
      <c r="E253" t="s">
        <v>123</v>
      </c>
      <c r="F253" t="s">
        <v>1072</v>
      </c>
      <c r="G253" t="s">
        <v>656</v>
      </c>
      <c r="H253" t="s">
        <v>1073</v>
      </c>
      <c r="I253" t="s">
        <v>211</v>
      </c>
      <c r="J253" t="s">
        <v>1074</v>
      </c>
      <c r="K253" s="78">
        <v>0.5</v>
      </c>
      <c r="L253" t="s">
        <v>102</v>
      </c>
      <c r="M253" s="79">
        <v>0.04</v>
      </c>
      <c r="N253" s="79">
        <v>0.37580000000000002</v>
      </c>
      <c r="O253" s="78">
        <v>665704.35</v>
      </c>
      <c r="P253" s="78">
        <v>88</v>
      </c>
      <c r="Q253" s="78">
        <v>0</v>
      </c>
      <c r="R253" s="78">
        <v>585.81982800000003</v>
      </c>
      <c r="S253" s="79">
        <v>1E-3</v>
      </c>
      <c r="T253" s="79">
        <v>3.0000000000000001E-3</v>
      </c>
      <c r="U253" s="79">
        <v>5.9999999999999995E-4</v>
      </c>
    </row>
    <row r="254" spans="2:21">
      <c r="B254" t="s">
        <v>1075</v>
      </c>
      <c r="C254" t="s">
        <v>1076</v>
      </c>
      <c r="D254" t="s">
        <v>100</v>
      </c>
      <c r="E254" t="s">
        <v>123</v>
      </c>
      <c r="F254" t="s">
        <v>1053</v>
      </c>
      <c r="G254" t="s">
        <v>125</v>
      </c>
      <c r="H254" t="s">
        <v>217</v>
      </c>
      <c r="I254" t="s">
        <v>218</v>
      </c>
      <c r="J254" t="s">
        <v>353</v>
      </c>
      <c r="K254" s="78">
        <v>3.71</v>
      </c>
      <c r="L254" t="s">
        <v>102</v>
      </c>
      <c r="M254" s="79">
        <v>4.2500000000000003E-2</v>
      </c>
      <c r="N254" s="79">
        <v>4.1200000000000001E-2</v>
      </c>
      <c r="O254" s="78">
        <v>36904.44</v>
      </c>
      <c r="P254" s="78">
        <v>100.95</v>
      </c>
      <c r="Q254" s="78">
        <v>0</v>
      </c>
      <c r="R254" s="78">
        <v>37.255032180000001</v>
      </c>
      <c r="S254" s="79">
        <v>2.9999999999999997E-4</v>
      </c>
      <c r="T254" s="79">
        <v>2.0000000000000001E-4</v>
      </c>
      <c r="U254" s="79">
        <v>0</v>
      </c>
    </row>
    <row r="255" spans="2:21">
      <c r="B255" s="80" t="s">
        <v>372</v>
      </c>
      <c r="C255" s="16"/>
      <c r="D255" s="16"/>
      <c r="E255" s="16"/>
      <c r="F255" s="16"/>
      <c r="K255" s="82">
        <v>3.58</v>
      </c>
      <c r="N255" s="81">
        <v>8.2100000000000006E-2</v>
      </c>
      <c r="O255" s="82">
        <v>5665735.6100000003</v>
      </c>
      <c r="Q255" s="82">
        <v>0</v>
      </c>
      <c r="R255" s="82">
        <v>4812.5000830990002</v>
      </c>
      <c r="T255" s="81">
        <v>2.4299999999999999E-2</v>
      </c>
      <c r="U255" s="81">
        <v>5.1000000000000004E-3</v>
      </c>
    </row>
    <row r="256" spans="2:21">
      <c r="B256" t="s">
        <v>1077</v>
      </c>
      <c r="C256" t="s">
        <v>1078</v>
      </c>
      <c r="D256" t="s">
        <v>100</v>
      </c>
      <c r="E256" t="s">
        <v>123</v>
      </c>
      <c r="F256" t="s">
        <v>1079</v>
      </c>
      <c r="G256" t="s">
        <v>1080</v>
      </c>
      <c r="H256" t="s">
        <v>490</v>
      </c>
      <c r="I256" t="s">
        <v>211</v>
      </c>
      <c r="J256" t="s">
        <v>1081</v>
      </c>
      <c r="K256" s="78">
        <v>2.5299999999999998</v>
      </c>
      <c r="L256" t="s">
        <v>102</v>
      </c>
      <c r="M256" s="79">
        <v>3.49E-2</v>
      </c>
      <c r="N256" s="79">
        <v>5.1799999999999999E-2</v>
      </c>
      <c r="O256" s="78">
        <v>2274641.16</v>
      </c>
      <c r="P256" s="78">
        <v>96.05</v>
      </c>
      <c r="Q256" s="78">
        <v>0</v>
      </c>
      <c r="R256" s="78">
        <v>2184.7928341800002</v>
      </c>
      <c r="S256" s="79">
        <v>1.1000000000000001E-3</v>
      </c>
      <c r="T256" s="79">
        <v>1.0999999999999999E-2</v>
      </c>
      <c r="U256" s="79">
        <v>2.3E-3</v>
      </c>
    </row>
    <row r="257" spans="2:21">
      <c r="B257" t="s">
        <v>1082</v>
      </c>
      <c r="C257" t="s">
        <v>1083</v>
      </c>
      <c r="D257" t="s">
        <v>100</v>
      </c>
      <c r="E257" t="s">
        <v>123</v>
      </c>
      <c r="F257" t="s">
        <v>1084</v>
      </c>
      <c r="G257" t="s">
        <v>1080</v>
      </c>
      <c r="H257" t="s">
        <v>740</v>
      </c>
      <c r="I257" t="s">
        <v>150</v>
      </c>
      <c r="J257" t="s">
        <v>353</v>
      </c>
      <c r="K257" s="78">
        <v>1.68</v>
      </c>
      <c r="L257" t="s">
        <v>102</v>
      </c>
      <c r="M257" s="79">
        <v>4.4999999999999998E-2</v>
      </c>
      <c r="N257" s="79">
        <v>0.15240000000000001</v>
      </c>
      <c r="O257" s="78">
        <v>22387.41</v>
      </c>
      <c r="P257" s="78">
        <v>79.87</v>
      </c>
      <c r="Q257" s="78">
        <v>0</v>
      </c>
      <c r="R257" s="78">
        <v>17.880824366999999</v>
      </c>
      <c r="S257" s="79">
        <v>0</v>
      </c>
      <c r="T257" s="79">
        <v>1E-4</v>
      </c>
      <c r="U257" s="79">
        <v>0</v>
      </c>
    </row>
    <row r="258" spans="2:21">
      <c r="B258" t="s">
        <v>1085</v>
      </c>
      <c r="C258" t="s">
        <v>1086</v>
      </c>
      <c r="D258" t="s">
        <v>100</v>
      </c>
      <c r="E258" t="s">
        <v>123</v>
      </c>
      <c r="F258" t="s">
        <v>1087</v>
      </c>
      <c r="G258" t="s">
        <v>1080</v>
      </c>
      <c r="H258" t="s">
        <v>740</v>
      </c>
      <c r="I258" t="s">
        <v>150</v>
      </c>
      <c r="J258" t="s">
        <v>1088</v>
      </c>
      <c r="K258" s="78">
        <v>4.93</v>
      </c>
      <c r="L258" t="s">
        <v>102</v>
      </c>
      <c r="M258" s="79">
        <v>4.6899999999999997E-2</v>
      </c>
      <c r="N258" s="79">
        <v>0.1104</v>
      </c>
      <c r="O258" s="78">
        <v>1927308.64</v>
      </c>
      <c r="P258" s="78">
        <v>76.150000000000006</v>
      </c>
      <c r="Q258" s="78">
        <v>0</v>
      </c>
      <c r="R258" s="78">
        <v>1467.64552936</v>
      </c>
      <c r="S258" s="79">
        <v>1.1999999999999999E-3</v>
      </c>
      <c r="T258" s="79">
        <v>7.4000000000000003E-3</v>
      </c>
      <c r="U258" s="79">
        <v>1.6000000000000001E-3</v>
      </c>
    </row>
    <row r="259" spans="2:21">
      <c r="B259" t="s">
        <v>1089</v>
      </c>
      <c r="C259" t="s">
        <v>1090</v>
      </c>
      <c r="D259" t="s">
        <v>100</v>
      </c>
      <c r="E259" t="s">
        <v>123</v>
      </c>
      <c r="F259" t="s">
        <v>1087</v>
      </c>
      <c r="G259" t="s">
        <v>1080</v>
      </c>
      <c r="H259" t="s">
        <v>740</v>
      </c>
      <c r="I259" t="s">
        <v>150</v>
      </c>
      <c r="J259" t="s">
        <v>1091</v>
      </c>
      <c r="K259" s="78">
        <v>4.63</v>
      </c>
      <c r="L259" t="s">
        <v>102</v>
      </c>
      <c r="M259" s="79">
        <v>4.6899999999999997E-2</v>
      </c>
      <c r="N259" s="79">
        <v>0.11600000000000001</v>
      </c>
      <c r="O259" s="78">
        <v>977564.38</v>
      </c>
      <c r="P259" s="78">
        <v>74.19</v>
      </c>
      <c r="Q259" s="78">
        <v>0</v>
      </c>
      <c r="R259" s="78">
        <v>725.25501352200001</v>
      </c>
      <c r="S259" s="79">
        <v>5.0000000000000001E-4</v>
      </c>
      <c r="T259" s="79">
        <v>3.7000000000000002E-3</v>
      </c>
      <c r="U259" s="79">
        <v>8.0000000000000004E-4</v>
      </c>
    </row>
    <row r="260" spans="2:21">
      <c r="B260" t="s">
        <v>1092</v>
      </c>
      <c r="C260" t="s">
        <v>1093</v>
      </c>
      <c r="D260" t="s">
        <v>100</v>
      </c>
      <c r="E260" t="s">
        <v>123</v>
      </c>
      <c r="F260" t="s">
        <v>804</v>
      </c>
      <c r="G260" t="s">
        <v>565</v>
      </c>
      <c r="H260" t="s">
        <v>805</v>
      </c>
      <c r="I260" t="s">
        <v>211</v>
      </c>
      <c r="J260" t="s">
        <v>303</v>
      </c>
      <c r="K260" s="78">
        <v>3.39</v>
      </c>
      <c r="L260" t="s">
        <v>102</v>
      </c>
      <c r="M260" s="79">
        <v>4.7E-2</v>
      </c>
      <c r="N260" s="79">
        <v>8.1100000000000005E-2</v>
      </c>
      <c r="O260" s="78">
        <v>188295.75</v>
      </c>
      <c r="P260" s="78">
        <v>87.38</v>
      </c>
      <c r="Q260" s="78">
        <v>0</v>
      </c>
      <c r="R260" s="78">
        <v>164.53282634999999</v>
      </c>
      <c r="S260" s="79">
        <v>2.9999999999999997E-4</v>
      </c>
      <c r="T260" s="79">
        <v>8.0000000000000004E-4</v>
      </c>
      <c r="U260" s="79">
        <v>2.0000000000000001E-4</v>
      </c>
    </row>
    <row r="261" spans="2:21">
      <c r="B261" t="s">
        <v>1094</v>
      </c>
      <c r="C261" t="s">
        <v>1095</v>
      </c>
      <c r="D261" t="s">
        <v>100</v>
      </c>
      <c r="E261" t="s">
        <v>123</v>
      </c>
      <c r="F261" t="s">
        <v>804</v>
      </c>
      <c r="G261" t="s">
        <v>565</v>
      </c>
      <c r="H261" t="s">
        <v>805</v>
      </c>
      <c r="I261" t="s">
        <v>211</v>
      </c>
      <c r="J261" t="s">
        <v>1096</v>
      </c>
      <c r="K261" s="78">
        <v>2.0499999999999998</v>
      </c>
      <c r="L261" t="s">
        <v>102</v>
      </c>
      <c r="M261" s="79">
        <v>6.7000000000000004E-2</v>
      </c>
      <c r="N261" s="79">
        <v>7.7200000000000005E-2</v>
      </c>
      <c r="O261" s="78">
        <v>275538.27</v>
      </c>
      <c r="P261" s="78">
        <v>91.6</v>
      </c>
      <c r="Q261" s="78">
        <v>0</v>
      </c>
      <c r="R261" s="78">
        <v>252.39305532</v>
      </c>
      <c r="S261" s="79">
        <v>2.0000000000000001E-4</v>
      </c>
      <c r="T261" s="79">
        <v>1.2999999999999999E-3</v>
      </c>
      <c r="U261" s="79">
        <v>2.9999999999999997E-4</v>
      </c>
    </row>
    <row r="262" spans="2:21">
      <c r="B262" s="80" t="s">
        <v>1097</v>
      </c>
      <c r="C262" s="16"/>
      <c r="D262" s="16"/>
      <c r="E262" s="16"/>
      <c r="F262" s="16"/>
      <c r="K262" s="82">
        <v>0</v>
      </c>
      <c r="N262" s="81">
        <v>0</v>
      </c>
      <c r="O262" s="82">
        <v>0</v>
      </c>
      <c r="Q262" s="82">
        <v>0</v>
      </c>
      <c r="R262" s="82">
        <v>0</v>
      </c>
      <c r="T262" s="81">
        <v>0</v>
      </c>
      <c r="U262" s="81">
        <v>0</v>
      </c>
    </row>
    <row r="263" spans="2:21">
      <c r="B263" t="s">
        <v>217</v>
      </c>
      <c r="C263" t="s">
        <v>217</v>
      </c>
      <c r="D263" s="16"/>
      <c r="E263" s="16"/>
      <c r="F263" s="16"/>
      <c r="G263" t="s">
        <v>217</v>
      </c>
      <c r="H263" t="s">
        <v>217</v>
      </c>
      <c r="K263" s="78">
        <v>0</v>
      </c>
      <c r="L263" t="s">
        <v>217</v>
      </c>
      <c r="M263" s="79">
        <v>0</v>
      </c>
      <c r="N263" s="79">
        <v>0</v>
      </c>
      <c r="O263" s="78">
        <v>0</v>
      </c>
      <c r="P263" s="78">
        <v>0</v>
      </c>
      <c r="R263" s="78">
        <v>0</v>
      </c>
      <c r="S263" s="79">
        <v>0</v>
      </c>
      <c r="T263" s="79">
        <v>0</v>
      </c>
      <c r="U263" s="79">
        <v>0</v>
      </c>
    </row>
    <row r="264" spans="2:21">
      <c r="B264" s="80" t="s">
        <v>247</v>
      </c>
      <c r="C264" s="16"/>
      <c r="D264" s="16"/>
      <c r="E264" s="16"/>
      <c r="F264" s="16"/>
      <c r="K264" s="82">
        <v>8.48</v>
      </c>
      <c r="N264" s="81">
        <v>5.5899999999999998E-2</v>
      </c>
      <c r="O264" s="82">
        <v>10567749.01</v>
      </c>
      <c r="Q264" s="82">
        <v>0</v>
      </c>
      <c r="R264" s="82">
        <v>36992.083673033638</v>
      </c>
      <c r="T264" s="81">
        <v>0.18659999999999999</v>
      </c>
      <c r="U264" s="81">
        <v>3.9100000000000003E-2</v>
      </c>
    </row>
    <row r="265" spans="2:21">
      <c r="B265" s="80" t="s">
        <v>373</v>
      </c>
      <c r="C265" s="16"/>
      <c r="D265" s="16"/>
      <c r="E265" s="16"/>
      <c r="F265" s="16"/>
      <c r="K265" s="82">
        <v>7.08</v>
      </c>
      <c r="N265" s="81">
        <v>5.6599999999999998E-2</v>
      </c>
      <c r="O265" s="82">
        <v>887479.29</v>
      </c>
      <c r="Q265" s="82">
        <v>0</v>
      </c>
      <c r="R265" s="82">
        <v>3347.6357342401579</v>
      </c>
      <c r="T265" s="81">
        <v>1.6899999999999998E-2</v>
      </c>
      <c r="U265" s="81">
        <v>3.5000000000000001E-3</v>
      </c>
    </row>
    <row r="266" spans="2:21">
      <c r="B266" t="s">
        <v>1098</v>
      </c>
      <c r="C266" t="s">
        <v>1099</v>
      </c>
      <c r="D266" t="s">
        <v>1100</v>
      </c>
      <c r="E266" t="s">
        <v>1101</v>
      </c>
      <c r="F266" t="s">
        <v>1102</v>
      </c>
      <c r="G266" t="s">
        <v>1103</v>
      </c>
      <c r="H266" t="s">
        <v>805</v>
      </c>
      <c r="I266" t="s">
        <v>211</v>
      </c>
      <c r="J266" t="s">
        <v>298</v>
      </c>
      <c r="K266" s="78">
        <v>4.17</v>
      </c>
      <c r="L266" t="s">
        <v>110</v>
      </c>
      <c r="M266" s="79">
        <v>0.06</v>
      </c>
      <c r="N266" s="79">
        <v>6.3700000000000007E-2</v>
      </c>
      <c r="O266" s="78">
        <v>142488.39000000001</v>
      </c>
      <c r="P266" s="78">
        <v>99.703333322806088</v>
      </c>
      <c r="Q266" s="78">
        <v>0</v>
      </c>
      <c r="R266" s="78">
        <v>554.09874997152804</v>
      </c>
      <c r="S266" s="79">
        <v>1E-4</v>
      </c>
      <c r="T266" s="79">
        <v>2.8E-3</v>
      </c>
      <c r="U266" s="79">
        <v>5.9999999999999995E-4</v>
      </c>
    </row>
    <row r="267" spans="2:21">
      <c r="B267" t="s">
        <v>1104</v>
      </c>
      <c r="C267" t="s">
        <v>1105</v>
      </c>
      <c r="D267" t="s">
        <v>1106</v>
      </c>
      <c r="E267" t="s">
        <v>1101</v>
      </c>
      <c r="F267" t="s">
        <v>1107</v>
      </c>
      <c r="G267" t="s">
        <v>1080</v>
      </c>
      <c r="H267" t="s">
        <v>1108</v>
      </c>
      <c r="I267" t="s">
        <v>246</v>
      </c>
      <c r="J267" t="s">
        <v>289</v>
      </c>
      <c r="K267" s="78">
        <v>4.92</v>
      </c>
      <c r="L267" t="s">
        <v>106</v>
      </c>
      <c r="M267" s="79">
        <v>5.4100000000000002E-2</v>
      </c>
      <c r="N267" s="79">
        <v>6.4699999999999994E-2</v>
      </c>
      <c r="O267" s="78">
        <v>227788.74</v>
      </c>
      <c r="P267" s="78">
        <v>96.353000020984354</v>
      </c>
      <c r="Q267" s="78">
        <v>0</v>
      </c>
      <c r="R267" s="78">
        <v>782.45077995550002</v>
      </c>
      <c r="S267" s="79">
        <v>0</v>
      </c>
      <c r="T267" s="79">
        <v>3.8999999999999998E-3</v>
      </c>
      <c r="U267" s="79">
        <v>8.0000000000000004E-4</v>
      </c>
    </row>
    <row r="268" spans="2:21">
      <c r="B268" t="s">
        <v>1109</v>
      </c>
      <c r="C268" t="s">
        <v>1110</v>
      </c>
      <c r="D268" t="s">
        <v>123</v>
      </c>
      <c r="E268" t="s">
        <v>1101</v>
      </c>
      <c r="F268" t="s">
        <v>894</v>
      </c>
      <c r="G268" t="s">
        <v>619</v>
      </c>
      <c r="H268" t="s">
        <v>1108</v>
      </c>
      <c r="I268" t="s">
        <v>246</v>
      </c>
      <c r="J268" t="s">
        <v>289</v>
      </c>
      <c r="K268" s="78">
        <v>10.97</v>
      </c>
      <c r="L268" t="s">
        <v>106</v>
      </c>
      <c r="M268" s="79">
        <v>6.4399999999999999E-2</v>
      </c>
      <c r="N268" s="79">
        <v>5.4800000000000001E-2</v>
      </c>
      <c r="O268" s="78">
        <v>353277</v>
      </c>
      <c r="P268" s="78">
        <v>112.125</v>
      </c>
      <c r="Q268" s="78">
        <v>0</v>
      </c>
      <c r="R268" s="78">
        <v>1412.1386962312499</v>
      </c>
      <c r="S268" s="79">
        <v>0</v>
      </c>
      <c r="T268" s="79">
        <v>7.1000000000000004E-3</v>
      </c>
      <c r="U268" s="79">
        <v>1.5E-3</v>
      </c>
    </row>
    <row r="269" spans="2:21">
      <c r="B269" t="s">
        <v>1111</v>
      </c>
      <c r="C269" t="s">
        <v>1112</v>
      </c>
      <c r="D269" t="s">
        <v>1106</v>
      </c>
      <c r="E269" t="s">
        <v>1101</v>
      </c>
      <c r="F269" t="s">
        <v>1107</v>
      </c>
      <c r="G269" t="s">
        <v>1080</v>
      </c>
      <c r="H269" t="s">
        <v>217</v>
      </c>
      <c r="I269" t="s">
        <v>218</v>
      </c>
      <c r="J269" t="s">
        <v>289</v>
      </c>
      <c r="K269" s="78">
        <v>3.42</v>
      </c>
      <c r="L269" t="s">
        <v>106</v>
      </c>
      <c r="M269" s="79">
        <v>5.0799999999999998E-2</v>
      </c>
      <c r="N269" s="79">
        <v>4.3900000000000002E-2</v>
      </c>
      <c r="O269" s="78">
        <v>163925.16</v>
      </c>
      <c r="P269" s="78">
        <v>102.49050002574346</v>
      </c>
      <c r="Q269" s="78">
        <v>0</v>
      </c>
      <c r="R269" s="78">
        <v>598.94750808187996</v>
      </c>
      <c r="S269" s="79">
        <v>0</v>
      </c>
      <c r="T269" s="79">
        <v>3.0000000000000001E-3</v>
      </c>
      <c r="U269" s="79">
        <v>5.9999999999999995E-4</v>
      </c>
    </row>
    <row r="270" spans="2:21">
      <c r="B270" s="80" t="s">
        <v>374</v>
      </c>
      <c r="C270" s="16"/>
      <c r="D270" s="16"/>
      <c r="E270" s="16"/>
      <c r="F270" s="16"/>
      <c r="K270" s="82">
        <v>8.6199999999999992</v>
      </c>
      <c r="N270" s="81">
        <v>5.5899999999999998E-2</v>
      </c>
      <c r="O270" s="82">
        <v>9680269.7200000007</v>
      </c>
      <c r="Q270" s="82">
        <v>0</v>
      </c>
      <c r="R270" s="82">
        <v>33644.447938793477</v>
      </c>
      <c r="T270" s="81">
        <v>0.16969999999999999</v>
      </c>
      <c r="U270" s="81">
        <v>3.56E-2</v>
      </c>
    </row>
    <row r="271" spans="2:21">
      <c r="B271" t="s">
        <v>1113</v>
      </c>
      <c r="C271" t="s">
        <v>1114</v>
      </c>
      <c r="D271" t="s">
        <v>123</v>
      </c>
      <c r="E271" t="s">
        <v>1101</v>
      </c>
      <c r="F271" t="s">
        <v>1115</v>
      </c>
      <c r="G271" t="s">
        <v>1116</v>
      </c>
      <c r="H271" t="s">
        <v>1117</v>
      </c>
      <c r="I271" t="s">
        <v>246</v>
      </c>
      <c r="J271" t="s">
        <v>353</v>
      </c>
      <c r="K271" s="78">
        <v>8.51</v>
      </c>
      <c r="L271" t="s">
        <v>106</v>
      </c>
      <c r="M271" s="79">
        <v>3.5999999999999997E-2</v>
      </c>
      <c r="N271" s="79">
        <v>3.4000000000000002E-2</v>
      </c>
      <c r="O271" s="78">
        <v>117759</v>
      </c>
      <c r="P271" s="78">
        <v>101.93000366903227</v>
      </c>
      <c r="Q271" s="78">
        <v>0</v>
      </c>
      <c r="R271" s="78">
        <v>427.91319951849499</v>
      </c>
      <c r="S271" s="79">
        <v>0</v>
      </c>
      <c r="T271" s="79">
        <v>2.2000000000000001E-3</v>
      </c>
      <c r="U271" s="79">
        <v>5.0000000000000001E-4</v>
      </c>
    </row>
    <row r="272" spans="2:21">
      <c r="B272" t="s">
        <v>1118</v>
      </c>
      <c r="C272" t="s">
        <v>1119</v>
      </c>
      <c r="D272" t="s">
        <v>123</v>
      </c>
      <c r="E272" t="s">
        <v>1101</v>
      </c>
      <c r="F272" t="s">
        <v>1120</v>
      </c>
      <c r="G272" t="s">
        <v>1116</v>
      </c>
      <c r="H272" t="s">
        <v>1117</v>
      </c>
      <c r="I272" t="s">
        <v>246</v>
      </c>
      <c r="J272" t="s">
        <v>353</v>
      </c>
      <c r="K272" s="78">
        <v>8.6</v>
      </c>
      <c r="L272" t="s">
        <v>106</v>
      </c>
      <c r="M272" s="79">
        <v>3.3799999999999997E-2</v>
      </c>
      <c r="N272" s="79">
        <v>3.2399999999999998E-2</v>
      </c>
      <c r="O272" s="78">
        <v>129534.9</v>
      </c>
      <c r="P272" s="78">
        <v>101.27522129866159</v>
      </c>
      <c r="Q272" s="78">
        <v>0</v>
      </c>
      <c r="R272" s="78">
        <v>467.68078740021002</v>
      </c>
      <c r="S272" s="79">
        <v>0</v>
      </c>
      <c r="T272" s="79">
        <v>2.3999999999999998E-3</v>
      </c>
      <c r="U272" s="79">
        <v>5.0000000000000001E-4</v>
      </c>
    </row>
    <row r="273" spans="2:21">
      <c r="B273" t="s">
        <v>1121</v>
      </c>
      <c r="C273" t="s">
        <v>1122</v>
      </c>
      <c r="D273" t="s">
        <v>123</v>
      </c>
      <c r="E273" t="s">
        <v>1101</v>
      </c>
      <c r="F273" t="s">
        <v>1123</v>
      </c>
      <c r="G273" t="s">
        <v>1124</v>
      </c>
      <c r="H273" t="s">
        <v>1117</v>
      </c>
      <c r="I273" t="s">
        <v>246</v>
      </c>
      <c r="J273" t="s">
        <v>353</v>
      </c>
      <c r="K273" s="78">
        <v>8.7799999999999994</v>
      </c>
      <c r="L273" t="s">
        <v>106</v>
      </c>
      <c r="M273" s="79">
        <v>3.3000000000000002E-2</v>
      </c>
      <c r="N273" s="79">
        <v>3.3300000000000003E-2</v>
      </c>
      <c r="O273" s="78">
        <v>100095.15</v>
      </c>
      <c r="P273" s="78">
        <v>99.935016420875542</v>
      </c>
      <c r="Q273" s="78">
        <v>0</v>
      </c>
      <c r="R273" s="78">
        <v>356.60732285978497</v>
      </c>
      <c r="S273" s="79">
        <v>0</v>
      </c>
      <c r="T273" s="79">
        <v>1.8E-3</v>
      </c>
      <c r="U273" s="79">
        <v>4.0000000000000002E-4</v>
      </c>
    </row>
    <row r="274" spans="2:21">
      <c r="B274" t="s">
        <v>1125</v>
      </c>
      <c r="C274" t="s">
        <v>1126</v>
      </c>
      <c r="D274" t="s">
        <v>1106</v>
      </c>
      <c r="E274" t="s">
        <v>123</v>
      </c>
      <c r="F274" t="s">
        <v>1127</v>
      </c>
      <c r="G274" t="s">
        <v>1128</v>
      </c>
      <c r="H274" t="s">
        <v>1117</v>
      </c>
      <c r="I274" t="s">
        <v>246</v>
      </c>
      <c r="J274" t="s">
        <v>298</v>
      </c>
      <c r="K274" s="78">
        <v>4.62</v>
      </c>
      <c r="L274" t="s">
        <v>106</v>
      </c>
      <c r="M274" s="79">
        <v>0</v>
      </c>
      <c r="N274" s="79">
        <v>2.8000000000000001E-2</v>
      </c>
      <c r="O274" s="78">
        <v>30028.55</v>
      </c>
      <c r="P274" s="78">
        <v>310.86797903513587</v>
      </c>
      <c r="Q274" s="78">
        <v>0</v>
      </c>
      <c r="R274" s="78">
        <v>93.349146518555301</v>
      </c>
      <c r="S274" s="79">
        <v>1E-4</v>
      </c>
      <c r="T274" s="79">
        <v>5.0000000000000001E-4</v>
      </c>
      <c r="U274" s="79">
        <v>1E-4</v>
      </c>
    </row>
    <row r="275" spans="2:21">
      <c r="B275" t="s">
        <v>1129</v>
      </c>
      <c r="C275" t="s">
        <v>1130</v>
      </c>
      <c r="D275" t="s">
        <v>1100</v>
      </c>
      <c r="E275" t="s">
        <v>1101</v>
      </c>
      <c r="F275" t="s">
        <v>1131</v>
      </c>
      <c r="G275" t="s">
        <v>1128</v>
      </c>
      <c r="H275" t="s">
        <v>1117</v>
      </c>
      <c r="I275" t="s">
        <v>246</v>
      </c>
      <c r="J275" t="s">
        <v>353</v>
      </c>
      <c r="K275" s="78">
        <v>20.82</v>
      </c>
      <c r="L275" t="s">
        <v>106</v>
      </c>
      <c r="M275" s="79">
        <v>3.85E-2</v>
      </c>
      <c r="N275" s="79">
        <v>3.7499999999999999E-2</v>
      </c>
      <c r="O275" s="78">
        <v>158974.65</v>
      </c>
      <c r="P275" s="78">
        <v>101.9625190984852</v>
      </c>
      <c r="Q275" s="78">
        <v>0</v>
      </c>
      <c r="R275" s="78">
        <v>577.86709879941998</v>
      </c>
      <c r="S275" s="79">
        <v>0</v>
      </c>
      <c r="T275" s="79">
        <v>2.8999999999999998E-3</v>
      </c>
      <c r="U275" s="79">
        <v>5.9999999999999995E-4</v>
      </c>
    </row>
    <row r="276" spans="2:21">
      <c r="B276" t="s">
        <v>1132</v>
      </c>
      <c r="C276" t="s">
        <v>1133</v>
      </c>
      <c r="D276" t="s">
        <v>123</v>
      </c>
      <c r="E276" t="s">
        <v>1101</v>
      </c>
      <c r="F276" t="s">
        <v>1134</v>
      </c>
      <c r="G276" t="s">
        <v>1135</v>
      </c>
      <c r="H276" t="s">
        <v>1117</v>
      </c>
      <c r="I276" t="s">
        <v>246</v>
      </c>
      <c r="J276" t="s">
        <v>353</v>
      </c>
      <c r="K276" s="78">
        <v>7.76</v>
      </c>
      <c r="L276" t="s">
        <v>106</v>
      </c>
      <c r="M276" s="79">
        <v>5.9499999999999997E-2</v>
      </c>
      <c r="N276" s="79">
        <v>5.2600000000000001E-2</v>
      </c>
      <c r="O276" s="78">
        <v>58879.5</v>
      </c>
      <c r="P276" s="78">
        <v>105.82825676169125</v>
      </c>
      <c r="Q276" s="78">
        <v>0</v>
      </c>
      <c r="R276" s="78">
        <v>222.1392441886</v>
      </c>
      <c r="S276" s="79">
        <v>0</v>
      </c>
      <c r="T276" s="79">
        <v>1.1000000000000001E-3</v>
      </c>
      <c r="U276" s="79">
        <v>2.0000000000000001E-4</v>
      </c>
    </row>
    <row r="277" spans="2:21">
      <c r="B277" t="s">
        <v>1136</v>
      </c>
      <c r="C277" t="s">
        <v>1137</v>
      </c>
      <c r="D277" t="s">
        <v>1100</v>
      </c>
      <c r="E277" t="s">
        <v>1101</v>
      </c>
      <c r="F277" t="s">
        <v>1131</v>
      </c>
      <c r="G277" t="s">
        <v>1138</v>
      </c>
      <c r="H277" t="s">
        <v>1139</v>
      </c>
      <c r="I277" t="s">
        <v>246</v>
      </c>
      <c r="J277" t="s">
        <v>353</v>
      </c>
      <c r="K277" s="78">
        <v>14.29</v>
      </c>
      <c r="L277" t="s">
        <v>110</v>
      </c>
      <c r="M277" s="79">
        <v>3.6999999999999998E-2</v>
      </c>
      <c r="N277" s="79">
        <v>3.5200000000000002E-2</v>
      </c>
      <c r="O277" s="78">
        <v>76543.350000000006</v>
      </c>
      <c r="P277" s="78">
        <v>102.60010930407427</v>
      </c>
      <c r="Q277" s="78">
        <v>0</v>
      </c>
      <c r="R277" s="78">
        <v>306.30444705172999</v>
      </c>
      <c r="S277" s="79">
        <v>0</v>
      </c>
      <c r="T277" s="79">
        <v>1.5E-3</v>
      </c>
      <c r="U277" s="79">
        <v>2.9999999999999997E-4</v>
      </c>
    </row>
    <row r="278" spans="2:21">
      <c r="B278" t="s">
        <v>1140</v>
      </c>
      <c r="C278" t="s">
        <v>1141</v>
      </c>
      <c r="D278" t="s">
        <v>1142</v>
      </c>
      <c r="E278" t="s">
        <v>1101</v>
      </c>
      <c r="F278" t="s">
        <v>1143</v>
      </c>
      <c r="G278" t="s">
        <v>1144</v>
      </c>
      <c r="H278" t="s">
        <v>1145</v>
      </c>
      <c r="I278" t="s">
        <v>223</v>
      </c>
      <c r="J278" t="s">
        <v>405</v>
      </c>
      <c r="K278" s="78">
        <v>4.01</v>
      </c>
      <c r="L278" t="s">
        <v>106</v>
      </c>
      <c r="M278" s="79">
        <v>4.4999999999999998E-2</v>
      </c>
      <c r="N278" s="79">
        <v>6.6600000000000006E-2</v>
      </c>
      <c r="O278" s="78">
        <v>76.540000000000006</v>
      </c>
      <c r="P278" s="78">
        <v>93.848457538541936</v>
      </c>
      <c r="Q278" s="78">
        <v>0</v>
      </c>
      <c r="R278" s="78">
        <v>0.25607968751100002</v>
      </c>
      <c r="S278" s="79">
        <v>0</v>
      </c>
      <c r="T278" s="79">
        <v>0</v>
      </c>
      <c r="U278" s="79">
        <v>0</v>
      </c>
    </row>
    <row r="279" spans="2:21">
      <c r="B279" t="s">
        <v>1146</v>
      </c>
      <c r="C279" t="s">
        <v>1147</v>
      </c>
      <c r="D279" t="s">
        <v>123</v>
      </c>
      <c r="E279" t="s">
        <v>1101</v>
      </c>
      <c r="F279" t="s">
        <v>1148</v>
      </c>
      <c r="G279" t="s">
        <v>1116</v>
      </c>
      <c r="H279" t="s">
        <v>805</v>
      </c>
      <c r="I279" t="s">
        <v>211</v>
      </c>
      <c r="J279" t="s">
        <v>289</v>
      </c>
      <c r="K279" s="78">
        <v>6.56</v>
      </c>
      <c r="L279" t="s">
        <v>106</v>
      </c>
      <c r="M279" s="79">
        <v>5.1299999999999998E-2</v>
      </c>
      <c r="N279" s="79">
        <v>5.67E-2</v>
      </c>
      <c r="O279" s="78">
        <v>70861.48</v>
      </c>
      <c r="P279" s="78">
        <v>99.882597237314258</v>
      </c>
      <c r="Q279" s="78">
        <v>0</v>
      </c>
      <c r="R279" s="78">
        <v>252.32459196001199</v>
      </c>
      <c r="S279" s="79">
        <v>1E-4</v>
      </c>
      <c r="T279" s="79">
        <v>1.2999999999999999E-3</v>
      </c>
      <c r="U279" s="79">
        <v>2.9999999999999997E-4</v>
      </c>
    </row>
    <row r="280" spans="2:21">
      <c r="B280" t="s">
        <v>1149</v>
      </c>
      <c r="C280" t="s">
        <v>1150</v>
      </c>
      <c r="D280" t="s">
        <v>123</v>
      </c>
      <c r="E280" t="s">
        <v>1101</v>
      </c>
      <c r="F280" t="s">
        <v>1151</v>
      </c>
      <c r="G280" t="s">
        <v>1103</v>
      </c>
      <c r="H280" t="s">
        <v>1152</v>
      </c>
      <c r="I280" t="s">
        <v>246</v>
      </c>
      <c r="J280" t="s">
        <v>309</v>
      </c>
      <c r="K280" s="78">
        <v>8.0299999999999994</v>
      </c>
      <c r="L280" t="s">
        <v>110</v>
      </c>
      <c r="M280" s="79">
        <v>2.8799999999999999E-2</v>
      </c>
      <c r="N280" s="79">
        <v>3.39E-2</v>
      </c>
      <c r="O280" s="78">
        <v>121291.77</v>
      </c>
      <c r="P280" s="78">
        <v>97.580087753408606</v>
      </c>
      <c r="Q280" s="78">
        <v>0</v>
      </c>
      <c r="R280" s="78">
        <v>461.62630783896498</v>
      </c>
      <c r="S280" s="79">
        <v>1E-4</v>
      </c>
      <c r="T280" s="79">
        <v>2.3E-3</v>
      </c>
      <c r="U280" s="79">
        <v>5.0000000000000001E-4</v>
      </c>
    </row>
    <row r="281" spans="2:21">
      <c r="B281" t="s">
        <v>1153</v>
      </c>
      <c r="C281" t="s">
        <v>1154</v>
      </c>
      <c r="D281" t="s">
        <v>123</v>
      </c>
      <c r="E281" t="s">
        <v>1101</v>
      </c>
      <c r="F281" t="s">
        <v>1155</v>
      </c>
      <c r="G281" t="s">
        <v>1156</v>
      </c>
      <c r="H281" t="s">
        <v>814</v>
      </c>
      <c r="I281" t="s">
        <v>246</v>
      </c>
      <c r="J281" t="s">
        <v>526</v>
      </c>
      <c r="K281" s="78">
        <v>7.73</v>
      </c>
      <c r="L281" t="s">
        <v>106</v>
      </c>
      <c r="M281" s="79">
        <v>4.1099999999999998E-2</v>
      </c>
      <c r="N281" s="79">
        <v>4.6300000000000001E-2</v>
      </c>
      <c r="O281" s="78">
        <v>129534.9</v>
      </c>
      <c r="P281" s="78">
        <v>94.728500022001796</v>
      </c>
      <c r="Q281" s="78">
        <v>0</v>
      </c>
      <c r="R281" s="78">
        <v>437.448557617875</v>
      </c>
      <c r="S281" s="79">
        <v>1E-4</v>
      </c>
      <c r="T281" s="79">
        <v>2.2000000000000001E-3</v>
      </c>
      <c r="U281" s="79">
        <v>5.0000000000000001E-4</v>
      </c>
    </row>
    <row r="282" spans="2:21">
      <c r="B282" t="s">
        <v>1157</v>
      </c>
      <c r="C282" t="s">
        <v>1158</v>
      </c>
      <c r="D282" t="s">
        <v>123</v>
      </c>
      <c r="E282" t="s">
        <v>1101</v>
      </c>
      <c r="F282" t="s">
        <v>1159</v>
      </c>
      <c r="G282" t="s">
        <v>1103</v>
      </c>
      <c r="H282" t="s">
        <v>1160</v>
      </c>
      <c r="I282" t="s">
        <v>223</v>
      </c>
      <c r="J282" t="s">
        <v>526</v>
      </c>
      <c r="K282" s="78">
        <v>15.81</v>
      </c>
      <c r="L282" t="s">
        <v>106</v>
      </c>
      <c r="M282" s="79">
        <v>4.4499999999999998E-2</v>
      </c>
      <c r="N282" s="79">
        <v>3.8100000000000002E-2</v>
      </c>
      <c r="O282" s="78">
        <v>181655.03</v>
      </c>
      <c r="P282" s="78">
        <v>109.70949555965423</v>
      </c>
      <c r="Q282" s="78">
        <v>0</v>
      </c>
      <c r="R282" s="78">
        <v>710.47889286074803</v>
      </c>
      <c r="S282" s="79">
        <v>1E-4</v>
      </c>
      <c r="T282" s="79">
        <v>3.5999999999999999E-3</v>
      </c>
      <c r="U282" s="79">
        <v>8.0000000000000004E-4</v>
      </c>
    </row>
    <row r="283" spans="2:21">
      <c r="B283" t="s">
        <v>1161</v>
      </c>
      <c r="C283" t="s">
        <v>1162</v>
      </c>
      <c r="D283" t="s">
        <v>123</v>
      </c>
      <c r="E283" t="s">
        <v>1101</v>
      </c>
      <c r="F283" t="s">
        <v>1163</v>
      </c>
      <c r="G283" t="s">
        <v>1138</v>
      </c>
      <c r="H283" t="s">
        <v>814</v>
      </c>
      <c r="I283" t="s">
        <v>246</v>
      </c>
      <c r="J283" t="s">
        <v>289</v>
      </c>
      <c r="K283" s="78">
        <v>15.57</v>
      </c>
      <c r="L283" t="s">
        <v>106</v>
      </c>
      <c r="M283" s="79">
        <v>5.5500000000000001E-2</v>
      </c>
      <c r="N283" s="79">
        <v>4.3799999999999999E-2</v>
      </c>
      <c r="O283" s="78">
        <v>147198.75</v>
      </c>
      <c r="P283" s="78">
        <v>118.28276935900237</v>
      </c>
      <c r="Q283" s="78">
        <v>0</v>
      </c>
      <c r="R283" s="78">
        <v>620.70485213393999</v>
      </c>
      <c r="S283" s="79">
        <v>0</v>
      </c>
      <c r="T283" s="79">
        <v>3.0999999999999999E-3</v>
      </c>
      <c r="U283" s="79">
        <v>6.9999999999999999E-4</v>
      </c>
    </row>
    <row r="284" spans="2:21">
      <c r="B284" t="s">
        <v>1164</v>
      </c>
      <c r="C284" t="s">
        <v>1165</v>
      </c>
      <c r="D284" t="s">
        <v>123</v>
      </c>
      <c r="E284" t="s">
        <v>1101</v>
      </c>
      <c r="F284" t="s">
        <v>1166</v>
      </c>
      <c r="G284" t="s">
        <v>1156</v>
      </c>
      <c r="H284" t="s">
        <v>814</v>
      </c>
      <c r="I284" t="s">
        <v>246</v>
      </c>
      <c r="J284" t="s">
        <v>526</v>
      </c>
      <c r="K284" s="78">
        <v>16.72</v>
      </c>
      <c r="L284" t="s">
        <v>106</v>
      </c>
      <c r="M284" s="79">
        <v>4.5499999999999999E-2</v>
      </c>
      <c r="N284" s="79">
        <v>4.0099999999999997E-2</v>
      </c>
      <c r="O284" s="78">
        <v>176638.5</v>
      </c>
      <c r="P284" s="78">
        <v>106.98041665605177</v>
      </c>
      <c r="Q284" s="78">
        <v>0</v>
      </c>
      <c r="R284" s="78">
        <v>673.67307067537502</v>
      </c>
      <c r="S284" s="79">
        <v>1E-4</v>
      </c>
      <c r="T284" s="79">
        <v>3.3999999999999998E-3</v>
      </c>
      <c r="U284" s="79">
        <v>6.9999999999999999E-4</v>
      </c>
    </row>
    <row r="285" spans="2:21">
      <c r="B285" t="s">
        <v>1167</v>
      </c>
      <c r="C285" t="s">
        <v>1168</v>
      </c>
      <c r="D285" t="s">
        <v>123</v>
      </c>
      <c r="E285" t="s">
        <v>1101</v>
      </c>
      <c r="F285" t="s">
        <v>1169</v>
      </c>
      <c r="G285" t="s">
        <v>1144</v>
      </c>
      <c r="H285" t="s">
        <v>814</v>
      </c>
      <c r="I285" t="s">
        <v>246</v>
      </c>
      <c r="J285" t="s">
        <v>1170</v>
      </c>
      <c r="K285" s="78">
        <v>3.04</v>
      </c>
      <c r="L285" t="s">
        <v>106</v>
      </c>
      <c r="M285" s="79">
        <v>6.5000000000000002E-2</v>
      </c>
      <c r="N285" s="79">
        <v>5.7799999999999997E-2</v>
      </c>
      <c r="O285" s="78">
        <v>276.73</v>
      </c>
      <c r="P285" s="78">
        <v>102.25089350630579</v>
      </c>
      <c r="Q285" s="78">
        <v>0</v>
      </c>
      <c r="R285" s="78">
        <v>1.0087484699439999</v>
      </c>
      <c r="S285" s="79">
        <v>0</v>
      </c>
      <c r="T285" s="79">
        <v>0</v>
      </c>
      <c r="U285" s="79">
        <v>0</v>
      </c>
    </row>
    <row r="286" spans="2:21">
      <c r="B286" t="s">
        <v>1171</v>
      </c>
      <c r="C286" t="s">
        <v>1172</v>
      </c>
      <c r="D286" t="s">
        <v>123</v>
      </c>
      <c r="E286" t="s">
        <v>1101</v>
      </c>
      <c r="F286" t="s">
        <v>1159</v>
      </c>
      <c r="G286" t="s">
        <v>1173</v>
      </c>
      <c r="H286" t="s">
        <v>814</v>
      </c>
      <c r="I286" t="s">
        <v>246</v>
      </c>
      <c r="J286" t="s">
        <v>526</v>
      </c>
      <c r="K286" s="78">
        <v>13.92</v>
      </c>
      <c r="L286" t="s">
        <v>106</v>
      </c>
      <c r="M286" s="79">
        <v>5.0999999999999997E-2</v>
      </c>
      <c r="N286" s="79">
        <v>5.0500000000000003E-2</v>
      </c>
      <c r="O286" s="78">
        <v>70655.399999999994</v>
      </c>
      <c r="P286" s="78">
        <v>98.911499886417488</v>
      </c>
      <c r="Q286" s="78">
        <v>0</v>
      </c>
      <c r="R286" s="78">
        <v>249.14471615051599</v>
      </c>
      <c r="S286" s="79">
        <v>1E-4</v>
      </c>
      <c r="T286" s="79">
        <v>1.2999999999999999E-3</v>
      </c>
      <c r="U286" s="79">
        <v>2.9999999999999997E-4</v>
      </c>
    </row>
    <row r="287" spans="2:21">
      <c r="B287" t="s">
        <v>1174</v>
      </c>
      <c r="C287" t="s">
        <v>1175</v>
      </c>
      <c r="D287" t="s">
        <v>123</v>
      </c>
      <c r="E287" t="s">
        <v>1101</v>
      </c>
      <c r="F287" t="s">
        <v>1176</v>
      </c>
      <c r="G287" t="s">
        <v>1116</v>
      </c>
      <c r="H287" t="s">
        <v>1073</v>
      </c>
      <c r="I287" t="s">
        <v>211</v>
      </c>
      <c r="J287" t="s">
        <v>289</v>
      </c>
      <c r="K287" s="78">
        <v>6.27</v>
      </c>
      <c r="L287" t="s">
        <v>106</v>
      </c>
      <c r="M287" s="79">
        <v>4.4999999999999998E-2</v>
      </c>
      <c r="N287" s="79">
        <v>7.6600000000000001E-2</v>
      </c>
      <c r="O287" s="78">
        <v>106571.9</v>
      </c>
      <c r="P287" s="78">
        <v>81.32749998827083</v>
      </c>
      <c r="Q287" s="78">
        <v>0</v>
      </c>
      <c r="R287" s="78">
        <v>308.98661388739998</v>
      </c>
      <c r="S287" s="79">
        <v>1E-4</v>
      </c>
      <c r="T287" s="79">
        <v>1.6000000000000001E-3</v>
      </c>
      <c r="U287" s="79">
        <v>2.9999999999999997E-4</v>
      </c>
    </row>
    <row r="288" spans="2:21">
      <c r="B288" t="s">
        <v>1177</v>
      </c>
      <c r="C288" t="s">
        <v>1178</v>
      </c>
      <c r="D288" t="s">
        <v>123</v>
      </c>
      <c r="E288" t="s">
        <v>1101</v>
      </c>
      <c r="F288" t="s">
        <v>1179</v>
      </c>
      <c r="G288" t="s">
        <v>1116</v>
      </c>
      <c r="H288" t="s">
        <v>814</v>
      </c>
      <c r="I288" t="s">
        <v>246</v>
      </c>
      <c r="J288" t="s">
        <v>1180</v>
      </c>
      <c r="K288" s="78">
        <v>4.6100000000000003</v>
      </c>
      <c r="L288" t="s">
        <v>106</v>
      </c>
      <c r="M288" s="79">
        <v>5.7500000000000002E-2</v>
      </c>
      <c r="N288" s="79">
        <v>5.6899999999999999E-2</v>
      </c>
      <c r="O288" s="78">
        <v>49900.38</v>
      </c>
      <c r="P288" s="78">
        <v>103.42274998747504</v>
      </c>
      <c r="Q288" s="78">
        <v>0</v>
      </c>
      <c r="R288" s="78">
        <v>183.98375081696301</v>
      </c>
      <c r="S288" s="79">
        <v>1E-4</v>
      </c>
      <c r="T288" s="79">
        <v>8.9999999999999998E-4</v>
      </c>
      <c r="U288" s="79">
        <v>2.0000000000000001E-4</v>
      </c>
    </row>
    <row r="289" spans="2:21">
      <c r="B289" t="s">
        <v>1181</v>
      </c>
      <c r="C289" t="s">
        <v>1182</v>
      </c>
      <c r="D289" t="s">
        <v>123</v>
      </c>
      <c r="E289" t="s">
        <v>1101</v>
      </c>
      <c r="F289" t="s">
        <v>1183</v>
      </c>
      <c r="G289" t="s">
        <v>1184</v>
      </c>
      <c r="H289" t="s">
        <v>1185</v>
      </c>
      <c r="I289" t="s">
        <v>211</v>
      </c>
      <c r="J289" t="s">
        <v>289</v>
      </c>
      <c r="K289" s="78">
        <v>2.34</v>
      </c>
      <c r="L289" t="s">
        <v>106</v>
      </c>
      <c r="M289" s="79">
        <v>4.7500000000000001E-2</v>
      </c>
      <c r="N289" s="79">
        <v>5.8000000000000003E-2</v>
      </c>
      <c r="O289" s="78">
        <v>237260.83</v>
      </c>
      <c r="P289" s="78">
        <v>97.252722231646914</v>
      </c>
      <c r="Q289" s="78">
        <v>0</v>
      </c>
      <c r="R289" s="78">
        <v>822.597425913086</v>
      </c>
      <c r="S289" s="79">
        <v>0</v>
      </c>
      <c r="T289" s="79">
        <v>4.1000000000000003E-3</v>
      </c>
      <c r="U289" s="79">
        <v>8.9999999999999998E-4</v>
      </c>
    </row>
    <row r="290" spans="2:21">
      <c r="B290" t="s">
        <v>1186</v>
      </c>
      <c r="C290" t="s">
        <v>1187</v>
      </c>
      <c r="D290" t="s">
        <v>123</v>
      </c>
      <c r="E290" t="s">
        <v>1101</v>
      </c>
      <c r="F290" t="s">
        <v>1188</v>
      </c>
      <c r="G290" t="s">
        <v>1189</v>
      </c>
      <c r="H290" t="s">
        <v>1108</v>
      </c>
      <c r="I290" t="s">
        <v>246</v>
      </c>
      <c r="J290" t="s">
        <v>289</v>
      </c>
      <c r="K290" s="78">
        <v>5.39</v>
      </c>
      <c r="L290" t="s">
        <v>106</v>
      </c>
      <c r="M290" s="79">
        <v>5.2499999999999998E-2</v>
      </c>
      <c r="N290" s="79">
        <v>6.1499999999999999E-2</v>
      </c>
      <c r="O290" s="78">
        <v>164032.4</v>
      </c>
      <c r="P290" s="78">
        <v>95.502416661586366</v>
      </c>
      <c r="Q290" s="78">
        <v>0</v>
      </c>
      <c r="R290" s="78">
        <v>558.47474027502005</v>
      </c>
      <c r="S290" s="79">
        <v>0</v>
      </c>
      <c r="T290" s="79">
        <v>2.8E-3</v>
      </c>
      <c r="U290" s="79">
        <v>5.9999999999999995E-4</v>
      </c>
    </row>
    <row r="291" spans="2:21">
      <c r="B291" t="s">
        <v>1190</v>
      </c>
      <c r="C291" t="s">
        <v>1191</v>
      </c>
      <c r="D291" t="s">
        <v>123</v>
      </c>
      <c r="E291" t="s">
        <v>1101</v>
      </c>
      <c r="F291" t="s">
        <v>1188</v>
      </c>
      <c r="G291" t="s">
        <v>1192</v>
      </c>
      <c r="H291" t="s">
        <v>1108</v>
      </c>
      <c r="I291" t="s">
        <v>246</v>
      </c>
      <c r="J291" t="s">
        <v>292</v>
      </c>
      <c r="K291" s="78">
        <v>7.64</v>
      </c>
      <c r="L291" t="s">
        <v>106</v>
      </c>
      <c r="M291" s="79">
        <v>4.2500000000000003E-2</v>
      </c>
      <c r="N291" s="79">
        <v>6.4100000000000004E-2</v>
      </c>
      <c r="O291" s="78">
        <v>129534.9</v>
      </c>
      <c r="P291" s="78">
        <v>86.430080622535186</v>
      </c>
      <c r="Q291" s="78">
        <v>0</v>
      </c>
      <c r="R291" s="78">
        <v>399.12712746790203</v>
      </c>
      <c r="S291" s="79">
        <v>2.0000000000000001E-4</v>
      </c>
      <c r="T291" s="79">
        <v>2E-3</v>
      </c>
      <c r="U291" s="79">
        <v>4.0000000000000002E-4</v>
      </c>
    </row>
    <row r="292" spans="2:21">
      <c r="B292" t="s">
        <v>1193</v>
      </c>
      <c r="C292" t="s">
        <v>1191</v>
      </c>
      <c r="D292" t="s">
        <v>123</v>
      </c>
      <c r="E292" t="s">
        <v>1101</v>
      </c>
      <c r="F292" t="s">
        <v>1194</v>
      </c>
      <c r="G292" t="s">
        <v>1138</v>
      </c>
      <c r="H292" t="s">
        <v>1108</v>
      </c>
      <c r="I292" t="s">
        <v>246</v>
      </c>
      <c r="J292" t="s">
        <v>292</v>
      </c>
      <c r="K292" s="78">
        <v>15.55</v>
      </c>
      <c r="L292" t="s">
        <v>106</v>
      </c>
      <c r="M292" s="79">
        <v>4.2000000000000003E-2</v>
      </c>
      <c r="N292" s="79">
        <v>4.7399999999999998E-2</v>
      </c>
      <c r="O292" s="78">
        <v>117759</v>
      </c>
      <c r="P292" s="78">
        <v>90.888336931821442</v>
      </c>
      <c r="Q292" s="78">
        <v>0</v>
      </c>
      <c r="R292" s="78">
        <v>381.559086191093</v>
      </c>
      <c r="S292" s="79">
        <v>1E-4</v>
      </c>
      <c r="T292" s="79">
        <v>1.9E-3</v>
      </c>
      <c r="U292" s="79">
        <v>4.0000000000000002E-4</v>
      </c>
    </row>
    <row r="293" spans="2:21">
      <c r="B293" t="s">
        <v>1195</v>
      </c>
      <c r="C293" t="s">
        <v>1196</v>
      </c>
      <c r="D293" t="s">
        <v>123</v>
      </c>
      <c r="E293" t="s">
        <v>1101</v>
      </c>
      <c r="F293" t="s">
        <v>1197</v>
      </c>
      <c r="G293" t="s">
        <v>1128</v>
      </c>
      <c r="H293" t="s">
        <v>1108</v>
      </c>
      <c r="I293" t="s">
        <v>246</v>
      </c>
      <c r="J293" t="s">
        <v>289</v>
      </c>
      <c r="K293" s="78">
        <v>7.58</v>
      </c>
      <c r="L293" t="s">
        <v>106</v>
      </c>
      <c r="M293" s="79">
        <v>5.2999999999999999E-2</v>
      </c>
      <c r="N293" s="79">
        <v>5.3800000000000001E-2</v>
      </c>
      <c r="O293" s="78">
        <v>168984.17</v>
      </c>
      <c r="P293" s="78">
        <v>99.234240916905804</v>
      </c>
      <c r="Q293" s="78">
        <v>0</v>
      </c>
      <c r="R293" s="78">
        <v>597.81541458631796</v>
      </c>
      <c r="S293" s="79">
        <v>0</v>
      </c>
      <c r="T293" s="79">
        <v>3.0000000000000001E-3</v>
      </c>
      <c r="U293" s="79">
        <v>5.9999999999999995E-4</v>
      </c>
    </row>
    <row r="294" spans="2:21">
      <c r="B294" t="s">
        <v>1198</v>
      </c>
      <c r="C294" t="s">
        <v>1199</v>
      </c>
      <c r="D294" t="s">
        <v>123</v>
      </c>
      <c r="E294" t="s">
        <v>1101</v>
      </c>
      <c r="F294" t="s">
        <v>1200</v>
      </c>
      <c r="G294" t="s">
        <v>1201</v>
      </c>
      <c r="H294" t="s">
        <v>1108</v>
      </c>
      <c r="I294" t="s">
        <v>246</v>
      </c>
      <c r="J294" t="s">
        <v>289</v>
      </c>
      <c r="K294" s="78">
        <v>6.91</v>
      </c>
      <c r="L294" t="s">
        <v>106</v>
      </c>
      <c r="M294" s="79">
        <v>5.2499999999999998E-2</v>
      </c>
      <c r="N294" s="79">
        <v>7.8799999999999995E-2</v>
      </c>
      <c r="O294" s="78">
        <v>199342.44</v>
      </c>
      <c r="P294" s="78">
        <v>85.625819679943717</v>
      </c>
      <c r="Q294" s="78">
        <v>0</v>
      </c>
      <c r="R294" s="78">
        <v>608.50485265429995</v>
      </c>
      <c r="S294" s="79">
        <v>0</v>
      </c>
      <c r="T294" s="79">
        <v>3.0999999999999999E-3</v>
      </c>
      <c r="U294" s="79">
        <v>5.9999999999999995E-4</v>
      </c>
    </row>
    <row r="295" spans="2:21">
      <c r="B295" t="s">
        <v>1202</v>
      </c>
      <c r="C295" t="s">
        <v>1203</v>
      </c>
      <c r="D295" t="s">
        <v>123</v>
      </c>
      <c r="E295" t="s">
        <v>1101</v>
      </c>
      <c r="F295" t="s">
        <v>1204</v>
      </c>
      <c r="G295" t="s">
        <v>1205</v>
      </c>
      <c r="H295" t="s">
        <v>1206</v>
      </c>
      <c r="I295" t="s">
        <v>223</v>
      </c>
      <c r="J295" t="s">
        <v>312</v>
      </c>
      <c r="K295" s="78">
        <v>7.32</v>
      </c>
      <c r="L295" t="s">
        <v>106</v>
      </c>
      <c r="M295" s="79">
        <v>4.5999999999999999E-2</v>
      </c>
      <c r="N295" s="79">
        <v>4.0399999999999998E-2</v>
      </c>
      <c r="O295" s="78">
        <v>114455.86</v>
      </c>
      <c r="P295" s="78">
        <v>105.74777782837894</v>
      </c>
      <c r="Q295" s="78">
        <v>0</v>
      </c>
      <c r="R295" s="78">
        <v>431.48809426064503</v>
      </c>
      <c r="S295" s="79">
        <v>0</v>
      </c>
      <c r="T295" s="79">
        <v>2.2000000000000001E-3</v>
      </c>
      <c r="U295" s="79">
        <v>5.0000000000000001E-4</v>
      </c>
    </row>
    <row r="296" spans="2:21">
      <c r="B296" t="s">
        <v>1207</v>
      </c>
      <c r="C296" t="s">
        <v>1208</v>
      </c>
      <c r="D296" t="s">
        <v>1106</v>
      </c>
      <c r="E296" t="s">
        <v>1101</v>
      </c>
      <c r="F296" t="s">
        <v>1209</v>
      </c>
      <c r="G296" t="s">
        <v>1210</v>
      </c>
      <c r="H296" t="s">
        <v>1108</v>
      </c>
      <c r="I296" t="s">
        <v>246</v>
      </c>
      <c r="J296" t="s">
        <v>309</v>
      </c>
      <c r="K296" s="78">
        <v>7.47</v>
      </c>
      <c r="L296" t="s">
        <v>106</v>
      </c>
      <c r="M296" s="79">
        <v>4.2999999999999997E-2</v>
      </c>
      <c r="N296" s="79">
        <v>3.8199999999999998E-2</v>
      </c>
      <c r="O296" s="78">
        <v>87141.66</v>
      </c>
      <c r="P296" s="78">
        <v>104.77977805862317</v>
      </c>
      <c r="Q296" s="78">
        <v>0</v>
      </c>
      <c r="R296" s="78">
        <v>325.50887727249898</v>
      </c>
      <c r="S296" s="79">
        <v>1E-4</v>
      </c>
      <c r="T296" s="79">
        <v>1.6000000000000001E-3</v>
      </c>
      <c r="U296" s="79">
        <v>2.9999999999999997E-4</v>
      </c>
    </row>
    <row r="297" spans="2:21">
      <c r="B297" t="s">
        <v>1211</v>
      </c>
      <c r="C297" t="s">
        <v>1212</v>
      </c>
      <c r="D297" t="s">
        <v>123</v>
      </c>
      <c r="E297" t="s">
        <v>1101</v>
      </c>
      <c r="F297" t="s">
        <v>1213</v>
      </c>
      <c r="G297" t="s">
        <v>1144</v>
      </c>
      <c r="H297" t="s">
        <v>1108</v>
      </c>
      <c r="I297" t="s">
        <v>246</v>
      </c>
      <c r="J297" t="s">
        <v>295</v>
      </c>
      <c r="K297" s="78">
        <v>4.76</v>
      </c>
      <c r="L297" t="s">
        <v>106</v>
      </c>
      <c r="M297" s="79">
        <v>3.7499999999999999E-2</v>
      </c>
      <c r="N297" s="79">
        <v>8.0199999999999994E-2</v>
      </c>
      <c r="O297" s="78">
        <v>323837.25</v>
      </c>
      <c r="P297" s="78">
        <v>80.75914877161766</v>
      </c>
      <c r="Q297" s="78">
        <v>0</v>
      </c>
      <c r="R297" s="78">
        <v>932.34805619180599</v>
      </c>
      <c r="S297" s="79">
        <v>5.9999999999999995E-4</v>
      </c>
      <c r="T297" s="79">
        <v>4.7000000000000002E-3</v>
      </c>
      <c r="U297" s="79">
        <v>1E-3</v>
      </c>
    </row>
    <row r="298" spans="2:21">
      <c r="B298" t="s">
        <v>1214</v>
      </c>
      <c r="C298" t="s">
        <v>1215</v>
      </c>
      <c r="D298" t="s">
        <v>123</v>
      </c>
      <c r="E298" t="s">
        <v>1101</v>
      </c>
      <c r="F298" t="s">
        <v>1216</v>
      </c>
      <c r="G298" t="s">
        <v>123</v>
      </c>
      <c r="H298" t="s">
        <v>1206</v>
      </c>
      <c r="I298" t="s">
        <v>223</v>
      </c>
      <c r="J298" t="s">
        <v>315</v>
      </c>
      <c r="K298" s="78">
        <v>5.29</v>
      </c>
      <c r="L298" t="s">
        <v>110</v>
      </c>
      <c r="M298" s="79">
        <v>6.4899999999999999E-2</v>
      </c>
      <c r="N298" s="79">
        <v>0.12180000000000001</v>
      </c>
      <c r="O298" s="78">
        <v>170544.47</v>
      </c>
      <c r="P298" s="78">
        <v>68.203904143779368</v>
      </c>
      <c r="Q298" s="78">
        <v>0</v>
      </c>
      <c r="R298" s="78">
        <v>453.67504407718701</v>
      </c>
      <c r="S298" s="79">
        <v>0</v>
      </c>
      <c r="T298" s="79">
        <v>2.3E-3</v>
      </c>
      <c r="U298" s="79">
        <v>5.0000000000000001E-4</v>
      </c>
    </row>
    <row r="299" spans="2:21">
      <c r="B299" t="s">
        <v>1217</v>
      </c>
      <c r="C299" t="s">
        <v>1218</v>
      </c>
      <c r="D299" t="s">
        <v>123</v>
      </c>
      <c r="E299" t="s">
        <v>1101</v>
      </c>
      <c r="F299" t="s">
        <v>1219</v>
      </c>
      <c r="G299" t="s">
        <v>1184</v>
      </c>
      <c r="H299" t="s">
        <v>1185</v>
      </c>
      <c r="I299" t="s">
        <v>211</v>
      </c>
      <c r="J299" t="s">
        <v>289</v>
      </c>
      <c r="K299" s="78">
        <v>5.68</v>
      </c>
      <c r="L299" t="s">
        <v>106</v>
      </c>
      <c r="M299" s="79">
        <v>5.2999999999999999E-2</v>
      </c>
      <c r="N299" s="79">
        <v>0.10639999999999999</v>
      </c>
      <c r="O299" s="78">
        <v>182232.05</v>
      </c>
      <c r="P299" s="78">
        <v>72.840213108232135</v>
      </c>
      <c r="Q299" s="78">
        <v>0</v>
      </c>
      <c r="R299" s="78">
        <v>473.211731382398</v>
      </c>
      <c r="S299" s="79">
        <v>1E-4</v>
      </c>
      <c r="T299" s="79">
        <v>2.3999999999999998E-3</v>
      </c>
      <c r="U299" s="79">
        <v>5.0000000000000001E-4</v>
      </c>
    </row>
    <row r="300" spans="2:21">
      <c r="B300" t="s">
        <v>1220</v>
      </c>
      <c r="C300" t="s">
        <v>1221</v>
      </c>
      <c r="D300" t="s">
        <v>123</v>
      </c>
      <c r="E300" t="s">
        <v>1101</v>
      </c>
      <c r="F300" t="s">
        <v>1222</v>
      </c>
      <c r="G300" t="s">
        <v>1201</v>
      </c>
      <c r="H300" t="s">
        <v>1108</v>
      </c>
      <c r="I300" t="s">
        <v>246</v>
      </c>
      <c r="J300" t="s">
        <v>289</v>
      </c>
      <c r="K300" s="78">
        <v>5.23</v>
      </c>
      <c r="L300" t="s">
        <v>106</v>
      </c>
      <c r="M300" s="79">
        <v>5.8799999999999998E-2</v>
      </c>
      <c r="N300" s="79">
        <v>9.9900000000000003E-2</v>
      </c>
      <c r="O300" s="78">
        <v>41215.65</v>
      </c>
      <c r="P300" s="78">
        <v>80.795336054386766</v>
      </c>
      <c r="Q300" s="78">
        <v>0</v>
      </c>
      <c r="R300" s="78">
        <v>118.715651225842</v>
      </c>
      <c r="S300" s="79">
        <v>0</v>
      </c>
      <c r="T300" s="79">
        <v>5.9999999999999995E-4</v>
      </c>
      <c r="U300" s="79">
        <v>1E-4</v>
      </c>
    </row>
    <row r="301" spans="2:21">
      <c r="B301" t="s">
        <v>1223</v>
      </c>
      <c r="C301" t="s">
        <v>1224</v>
      </c>
      <c r="D301" t="s">
        <v>1142</v>
      </c>
      <c r="E301" t="s">
        <v>1101</v>
      </c>
      <c r="F301" t="s">
        <v>1225</v>
      </c>
      <c r="G301" t="s">
        <v>1226</v>
      </c>
      <c r="H301" t="s">
        <v>1185</v>
      </c>
      <c r="I301" t="s">
        <v>211</v>
      </c>
      <c r="J301" t="s">
        <v>289</v>
      </c>
      <c r="K301" s="78">
        <v>6.73</v>
      </c>
      <c r="L301" t="s">
        <v>110</v>
      </c>
      <c r="M301" s="79">
        <v>4.6300000000000001E-2</v>
      </c>
      <c r="N301" s="79">
        <v>5.7799999999999997E-2</v>
      </c>
      <c r="O301" s="78">
        <v>177227.3</v>
      </c>
      <c r="P301" s="78">
        <v>95.540925239652452</v>
      </c>
      <c r="Q301" s="78">
        <v>0</v>
      </c>
      <c r="R301" s="78">
        <v>660.41674594995197</v>
      </c>
      <c r="S301" s="79">
        <v>1E-4</v>
      </c>
      <c r="T301" s="79">
        <v>3.3E-3</v>
      </c>
      <c r="U301" s="79">
        <v>6.9999999999999999E-4</v>
      </c>
    </row>
    <row r="302" spans="2:21">
      <c r="B302" t="s">
        <v>1227</v>
      </c>
      <c r="C302" t="s">
        <v>1228</v>
      </c>
      <c r="D302" t="s">
        <v>1100</v>
      </c>
      <c r="E302" t="s">
        <v>1101</v>
      </c>
      <c r="F302" t="s">
        <v>1229</v>
      </c>
      <c r="G302" t="s">
        <v>1201</v>
      </c>
      <c r="H302" t="s">
        <v>1230</v>
      </c>
      <c r="I302" t="s">
        <v>246</v>
      </c>
      <c r="J302" t="s">
        <v>295</v>
      </c>
      <c r="K302" s="78">
        <v>6.34</v>
      </c>
      <c r="L302" t="s">
        <v>106</v>
      </c>
      <c r="M302" s="79">
        <v>5.1299999999999998E-2</v>
      </c>
      <c r="N302" s="79">
        <v>0.10539999999999999</v>
      </c>
      <c r="O302" s="78">
        <v>192341.66</v>
      </c>
      <c r="P302" s="78">
        <v>72.315972626101569</v>
      </c>
      <c r="Q302" s="78">
        <v>0</v>
      </c>
      <c r="R302" s="78">
        <v>495.86919092228499</v>
      </c>
      <c r="S302" s="79">
        <v>0</v>
      </c>
      <c r="T302" s="79">
        <v>2.5000000000000001E-3</v>
      </c>
      <c r="U302" s="79">
        <v>5.0000000000000001E-4</v>
      </c>
    </row>
    <row r="303" spans="2:21">
      <c r="B303" t="s">
        <v>1231</v>
      </c>
      <c r="C303" t="s">
        <v>1232</v>
      </c>
      <c r="D303" t="s">
        <v>123</v>
      </c>
      <c r="E303" t="s">
        <v>1101</v>
      </c>
      <c r="F303" t="s">
        <v>1233</v>
      </c>
      <c r="G303" t="s">
        <v>979</v>
      </c>
      <c r="H303" t="s">
        <v>1234</v>
      </c>
      <c r="I303" t="s">
        <v>223</v>
      </c>
      <c r="J303" t="s">
        <v>289</v>
      </c>
      <c r="K303" s="78">
        <v>3.95</v>
      </c>
      <c r="L303" t="s">
        <v>110</v>
      </c>
      <c r="M303" s="79">
        <v>0.03</v>
      </c>
      <c r="N303" s="79">
        <v>6.7100000000000007E-2</v>
      </c>
      <c r="O303" s="78">
        <v>145432.37</v>
      </c>
      <c r="P303" s="78">
        <v>88.165114864236216</v>
      </c>
      <c r="Q303" s="78">
        <v>0</v>
      </c>
      <c r="R303" s="78">
        <v>500.098868819914</v>
      </c>
      <c r="S303" s="79">
        <v>0</v>
      </c>
      <c r="T303" s="79">
        <v>2.5000000000000001E-3</v>
      </c>
      <c r="U303" s="79">
        <v>5.0000000000000001E-4</v>
      </c>
    </row>
    <row r="304" spans="2:21">
      <c r="B304" t="s">
        <v>1235</v>
      </c>
      <c r="C304" t="s">
        <v>1236</v>
      </c>
      <c r="D304" t="s">
        <v>123</v>
      </c>
      <c r="E304" t="s">
        <v>1101</v>
      </c>
      <c r="F304" t="s">
        <v>1237</v>
      </c>
      <c r="G304" t="s">
        <v>1205</v>
      </c>
      <c r="H304" t="s">
        <v>1230</v>
      </c>
      <c r="I304" t="s">
        <v>246</v>
      </c>
      <c r="J304" t="s">
        <v>353</v>
      </c>
      <c r="K304" s="78">
        <v>6</v>
      </c>
      <c r="L304" t="s">
        <v>106</v>
      </c>
      <c r="M304" s="79">
        <v>4.8800000000000003E-2</v>
      </c>
      <c r="N304" s="79">
        <v>4.9099999999999998E-2</v>
      </c>
      <c r="O304" s="78">
        <v>105983.1</v>
      </c>
      <c r="P304" s="78">
        <v>355.7</v>
      </c>
      <c r="Q304" s="78">
        <v>0</v>
      </c>
      <c r="R304" s="78">
        <v>376.98188670000002</v>
      </c>
      <c r="S304" s="79">
        <v>2.0000000000000001E-4</v>
      </c>
      <c r="T304" s="79">
        <v>1.9E-3</v>
      </c>
      <c r="U304" s="79">
        <v>4.0000000000000002E-4</v>
      </c>
    </row>
    <row r="305" spans="2:21">
      <c r="B305" t="s">
        <v>1238</v>
      </c>
      <c r="C305" t="s">
        <v>1239</v>
      </c>
      <c r="D305" t="s">
        <v>123</v>
      </c>
      <c r="E305" t="s">
        <v>1101</v>
      </c>
      <c r="F305" t="s">
        <v>1240</v>
      </c>
      <c r="G305" t="s">
        <v>1241</v>
      </c>
      <c r="H305" t="s">
        <v>1230</v>
      </c>
      <c r="I305" t="s">
        <v>246</v>
      </c>
      <c r="J305" t="s">
        <v>289</v>
      </c>
      <c r="K305" s="78">
        <v>3.68</v>
      </c>
      <c r="L305" t="s">
        <v>110</v>
      </c>
      <c r="M305" s="79">
        <v>4.2500000000000003E-2</v>
      </c>
      <c r="N305" s="79">
        <v>4.41E-2</v>
      </c>
      <c r="O305" s="78">
        <v>58879.5</v>
      </c>
      <c r="P305" s="78">
        <v>99.146912550208256</v>
      </c>
      <c r="Q305" s="78">
        <v>0</v>
      </c>
      <c r="R305" s="78">
        <v>227.68861802441199</v>
      </c>
      <c r="S305" s="79">
        <v>0</v>
      </c>
      <c r="T305" s="79">
        <v>1.1000000000000001E-3</v>
      </c>
      <c r="U305" s="79">
        <v>2.0000000000000001E-4</v>
      </c>
    </row>
    <row r="306" spans="2:21">
      <c r="B306" t="s">
        <v>1242</v>
      </c>
      <c r="C306" t="s">
        <v>1243</v>
      </c>
      <c r="D306" t="s">
        <v>1142</v>
      </c>
      <c r="E306" t="s">
        <v>1101</v>
      </c>
      <c r="F306" t="s">
        <v>1244</v>
      </c>
      <c r="G306" t="s">
        <v>1128</v>
      </c>
      <c r="H306" t="s">
        <v>1234</v>
      </c>
      <c r="I306" t="s">
        <v>223</v>
      </c>
      <c r="J306" t="s">
        <v>289</v>
      </c>
      <c r="K306" s="78">
        <v>6.31</v>
      </c>
      <c r="L306" t="s">
        <v>106</v>
      </c>
      <c r="M306" s="79">
        <v>4.4999999999999998E-2</v>
      </c>
      <c r="N306" s="79">
        <v>4.0800000000000003E-2</v>
      </c>
      <c r="O306" s="78">
        <v>82431.3</v>
      </c>
      <c r="P306" s="78">
        <v>101.43850001516414</v>
      </c>
      <c r="Q306" s="78">
        <v>0</v>
      </c>
      <c r="R306" s="78">
        <v>298.094869747595</v>
      </c>
      <c r="S306" s="79">
        <v>0</v>
      </c>
      <c r="T306" s="79">
        <v>1.5E-3</v>
      </c>
      <c r="U306" s="79">
        <v>2.9999999999999997E-4</v>
      </c>
    </row>
    <row r="307" spans="2:21">
      <c r="B307" t="s">
        <v>1245</v>
      </c>
      <c r="C307" t="s">
        <v>1246</v>
      </c>
      <c r="D307" t="s">
        <v>123</v>
      </c>
      <c r="E307" t="s">
        <v>1101</v>
      </c>
      <c r="F307" t="s">
        <v>1247</v>
      </c>
      <c r="G307" t="s">
        <v>1156</v>
      </c>
      <c r="H307" t="s">
        <v>1230</v>
      </c>
      <c r="I307" t="s">
        <v>246</v>
      </c>
      <c r="J307" t="s">
        <v>289</v>
      </c>
      <c r="K307" s="78">
        <v>3.75</v>
      </c>
      <c r="L307" t="s">
        <v>106</v>
      </c>
      <c r="M307" s="79">
        <v>6.25E-2</v>
      </c>
      <c r="N307" s="79">
        <v>6.6699999999999995E-2</v>
      </c>
      <c r="O307" s="78">
        <v>194302.35</v>
      </c>
      <c r="P307" s="78">
        <v>100.74791666827491</v>
      </c>
      <c r="Q307" s="78">
        <v>0</v>
      </c>
      <c r="R307" s="78">
        <v>697.86860584681199</v>
      </c>
      <c r="S307" s="79">
        <v>0</v>
      </c>
      <c r="T307" s="79">
        <v>3.5000000000000001E-3</v>
      </c>
      <c r="U307" s="79">
        <v>6.9999999999999999E-4</v>
      </c>
    </row>
    <row r="308" spans="2:21">
      <c r="B308" t="s">
        <v>1248</v>
      </c>
      <c r="C308" t="s">
        <v>1249</v>
      </c>
      <c r="D308" t="s">
        <v>1100</v>
      </c>
      <c r="E308" t="s">
        <v>1101</v>
      </c>
      <c r="F308" t="s">
        <v>1250</v>
      </c>
      <c r="G308" t="s">
        <v>1184</v>
      </c>
      <c r="H308" t="s">
        <v>1251</v>
      </c>
      <c r="I308" t="s">
        <v>246</v>
      </c>
      <c r="J308" t="s">
        <v>298</v>
      </c>
      <c r="K308" s="78">
        <v>6.67</v>
      </c>
      <c r="L308" t="s">
        <v>110</v>
      </c>
      <c r="M308" s="79">
        <v>0.03</v>
      </c>
      <c r="N308" s="79">
        <v>4.0300000000000002E-2</v>
      </c>
      <c r="O308" s="78">
        <v>60057.09</v>
      </c>
      <c r="P308" s="78">
        <v>93.871411119798935</v>
      </c>
      <c r="Q308" s="78">
        <v>0</v>
      </c>
      <c r="R308" s="78">
        <v>219.88502058725999</v>
      </c>
      <c r="S308" s="79">
        <v>1E-4</v>
      </c>
      <c r="T308" s="79">
        <v>1.1000000000000001E-3</v>
      </c>
      <c r="U308" s="79">
        <v>2.0000000000000001E-4</v>
      </c>
    </row>
    <row r="309" spans="2:21">
      <c r="B309" t="s">
        <v>1252</v>
      </c>
      <c r="C309" t="s">
        <v>1253</v>
      </c>
      <c r="D309" t="s">
        <v>1254</v>
      </c>
      <c r="E309" t="s">
        <v>1101</v>
      </c>
      <c r="F309" t="s">
        <v>1250</v>
      </c>
      <c r="G309" t="s">
        <v>1184</v>
      </c>
      <c r="H309" t="s">
        <v>1251</v>
      </c>
      <c r="I309" t="s">
        <v>246</v>
      </c>
      <c r="J309" t="s">
        <v>289</v>
      </c>
      <c r="K309" s="78">
        <v>5.14</v>
      </c>
      <c r="L309" t="s">
        <v>110</v>
      </c>
      <c r="M309" s="79">
        <v>0.05</v>
      </c>
      <c r="N309" s="79">
        <v>4.6100000000000002E-2</v>
      </c>
      <c r="O309" s="78">
        <v>58879.5</v>
      </c>
      <c r="P309" s="78">
        <v>102.23196169294938</v>
      </c>
      <c r="Q309" s="78">
        <v>0</v>
      </c>
      <c r="R309" s="78">
        <v>234.77336285186601</v>
      </c>
      <c r="S309" s="79">
        <v>0</v>
      </c>
      <c r="T309" s="79">
        <v>1.1999999999999999E-3</v>
      </c>
      <c r="U309" s="79">
        <v>2.0000000000000001E-4</v>
      </c>
    </row>
    <row r="310" spans="2:21">
      <c r="B310" t="s">
        <v>1255</v>
      </c>
      <c r="C310" t="s">
        <v>1256</v>
      </c>
      <c r="D310" t="s">
        <v>123</v>
      </c>
      <c r="E310" t="s">
        <v>1101</v>
      </c>
      <c r="F310" t="s">
        <v>1257</v>
      </c>
      <c r="G310" t="s">
        <v>1184</v>
      </c>
      <c r="H310" t="s">
        <v>1258</v>
      </c>
      <c r="I310" t="s">
        <v>211</v>
      </c>
      <c r="J310" t="s">
        <v>289</v>
      </c>
      <c r="K310" s="78">
        <v>4.9400000000000004</v>
      </c>
      <c r="L310" t="s">
        <v>113</v>
      </c>
      <c r="M310" s="79">
        <v>0.06</v>
      </c>
      <c r="N310" s="79">
        <v>6.5699999999999995E-2</v>
      </c>
      <c r="O310" s="78">
        <v>139544.42000000001</v>
      </c>
      <c r="P310" s="78">
        <v>97.537990801239872</v>
      </c>
      <c r="Q310" s="78">
        <v>0</v>
      </c>
      <c r="R310" s="78">
        <v>598.68827123731103</v>
      </c>
      <c r="S310" s="79">
        <v>1E-4</v>
      </c>
      <c r="T310" s="79">
        <v>3.0000000000000001E-3</v>
      </c>
      <c r="U310" s="79">
        <v>5.9999999999999995E-4</v>
      </c>
    </row>
    <row r="311" spans="2:21">
      <c r="B311" t="s">
        <v>1259</v>
      </c>
      <c r="C311" t="s">
        <v>1260</v>
      </c>
      <c r="D311" t="s">
        <v>1142</v>
      </c>
      <c r="E311" t="s">
        <v>1101</v>
      </c>
      <c r="F311" t="s">
        <v>1261</v>
      </c>
      <c r="G311" t="s">
        <v>1184</v>
      </c>
      <c r="H311" t="s">
        <v>1258</v>
      </c>
      <c r="I311" t="s">
        <v>211</v>
      </c>
      <c r="J311" t="s">
        <v>289</v>
      </c>
      <c r="K311" s="78">
        <v>5.37</v>
      </c>
      <c r="L311" t="s">
        <v>106</v>
      </c>
      <c r="M311" s="79">
        <v>0.06</v>
      </c>
      <c r="N311" s="79">
        <v>0.1162</v>
      </c>
      <c r="O311" s="78">
        <v>185529.3</v>
      </c>
      <c r="P311" s="78">
        <v>75.364060457790686</v>
      </c>
      <c r="Q311" s="78">
        <v>0</v>
      </c>
      <c r="R311" s="78">
        <v>498.46690526443501</v>
      </c>
      <c r="S311" s="79">
        <v>2.0000000000000001E-4</v>
      </c>
      <c r="T311" s="79">
        <v>2.5000000000000001E-3</v>
      </c>
      <c r="U311" s="79">
        <v>5.0000000000000001E-4</v>
      </c>
    </row>
    <row r="312" spans="2:21">
      <c r="B312" t="s">
        <v>1262</v>
      </c>
      <c r="C312" t="s">
        <v>1263</v>
      </c>
      <c r="D312" t="s">
        <v>1106</v>
      </c>
      <c r="E312" t="s">
        <v>1101</v>
      </c>
      <c r="F312" t="s">
        <v>1264</v>
      </c>
      <c r="G312" t="s">
        <v>1144</v>
      </c>
      <c r="H312" t="s">
        <v>1265</v>
      </c>
      <c r="I312" t="s">
        <v>223</v>
      </c>
      <c r="J312" t="s">
        <v>303</v>
      </c>
      <c r="K312" s="78">
        <v>8.68</v>
      </c>
      <c r="L312" t="s">
        <v>106</v>
      </c>
      <c r="M312" s="79">
        <v>3.6299999999999999E-2</v>
      </c>
      <c r="N312" s="79">
        <v>4.2799999999999998E-2</v>
      </c>
      <c r="O312" s="78">
        <v>206078.25</v>
      </c>
      <c r="P312" s="78">
        <v>94.824804129312597</v>
      </c>
      <c r="Q312" s="78">
        <v>0</v>
      </c>
      <c r="R312" s="78">
        <v>696.64840350416796</v>
      </c>
      <c r="S312" s="79">
        <v>5.0000000000000001E-4</v>
      </c>
      <c r="T312" s="79">
        <v>3.5000000000000001E-3</v>
      </c>
      <c r="U312" s="79">
        <v>6.9999999999999999E-4</v>
      </c>
    </row>
    <row r="313" spans="2:21">
      <c r="B313" t="s">
        <v>1266</v>
      </c>
      <c r="C313" t="s">
        <v>1267</v>
      </c>
      <c r="D313" t="s">
        <v>123</v>
      </c>
      <c r="E313" t="s">
        <v>1101</v>
      </c>
      <c r="F313" t="s">
        <v>1268</v>
      </c>
      <c r="G313" t="s">
        <v>1269</v>
      </c>
      <c r="H313" t="s">
        <v>1251</v>
      </c>
      <c r="I313" t="s">
        <v>246</v>
      </c>
      <c r="J313" t="s">
        <v>292</v>
      </c>
      <c r="K313" s="78">
        <v>4.17</v>
      </c>
      <c r="L313" t="s">
        <v>106</v>
      </c>
      <c r="M313" s="79">
        <v>3.7499999999999999E-2</v>
      </c>
      <c r="N313" s="79">
        <v>5.6599999999999998E-2</v>
      </c>
      <c r="O313" s="78">
        <v>201956.69</v>
      </c>
      <c r="P313" s="78">
        <v>93.201091027758807</v>
      </c>
      <c r="Q313" s="78">
        <v>0</v>
      </c>
      <c r="R313" s="78">
        <v>671.02511419385098</v>
      </c>
      <c r="S313" s="79">
        <v>0</v>
      </c>
      <c r="T313" s="79">
        <v>3.3999999999999998E-3</v>
      </c>
      <c r="U313" s="79">
        <v>6.9999999999999999E-4</v>
      </c>
    </row>
    <row r="314" spans="2:21">
      <c r="B314" t="s">
        <v>1270</v>
      </c>
      <c r="C314" t="s">
        <v>1271</v>
      </c>
      <c r="D314" t="s">
        <v>1106</v>
      </c>
      <c r="E314" t="s">
        <v>1101</v>
      </c>
      <c r="F314" t="s">
        <v>1272</v>
      </c>
      <c r="G314" t="s">
        <v>1189</v>
      </c>
      <c r="H314" t="s">
        <v>1251</v>
      </c>
      <c r="I314" t="s">
        <v>246</v>
      </c>
      <c r="J314" t="s">
        <v>309</v>
      </c>
      <c r="K314" s="78">
        <v>3.06</v>
      </c>
      <c r="L314" t="s">
        <v>106</v>
      </c>
      <c r="M314" s="79">
        <v>4.6300000000000001E-2</v>
      </c>
      <c r="N314" s="79">
        <v>4.1300000000000003E-2</v>
      </c>
      <c r="O314" s="78">
        <v>122616.56</v>
      </c>
      <c r="P314" s="78">
        <v>102.45639489173817</v>
      </c>
      <c r="Q314" s="78">
        <v>0</v>
      </c>
      <c r="R314" s="78">
        <v>447.865627156485</v>
      </c>
      <c r="S314" s="79">
        <v>1E-4</v>
      </c>
      <c r="T314" s="79">
        <v>2.3E-3</v>
      </c>
      <c r="U314" s="79">
        <v>5.0000000000000001E-4</v>
      </c>
    </row>
    <row r="315" spans="2:21">
      <c r="B315" t="s">
        <v>1273</v>
      </c>
      <c r="C315" t="s">
        <v>1274</v>
      </c>
      <c r="D315" t="s">
        <v>1100</v>
      </c>
      <c r="E315" t="s">
        <v>1101</v>
      </c>
      <c r="F315" t="s">
        <v>1275</v>
      </c>
      <c r="G315" t="s">
        <v>1128</v>
      </c>
      <c r="H315" t="s">
        <v>1258</v>
      </c>
      <c r="I315" t="s">
        <v>211</v>
      </c>
      <c r="J315" t="s">
        <v>1276</v>
      </c>
      <c r="K315" s="78">
        <v>1.05</v>
      </c>
      <c r="L315" t="s">
        <v>106</v>
      </c>
      <c r="M315" s="79">
        <v>4.6300000000000001E-2</v>
      </c>
      <c r="N315" s="79">
        <v>4.4699999999999997E-2</v>
      </c>
      <c r="O315" s="78">
        <v>173023.3</v>
      </c>
      <c r="P315" s="78">
        <v>101.0458391480902</v>
      </c>
      <c r="Q315" s="78">
        <v>0</v>
      </c>
      <c r="R315" s="78">
        <v>623.27909387494799</v>
      </c>
      <c r="S315" s="79">
        <v>2.0000000000000001E-4</v>
      </c>
      <c r="T315" s="79">
        <v>3.0999999999999999E-3</v>
      </c>
      <c r="U315" s="79">
        <v>6.9999999999999999E-4</v>
      </c>
    </row>
    <row r="316" spans="2:21">
      <c r="B316" t="s">
        <v>1277</v>
      </c>
      <c r="C316" t="s">
        <v>1278</v>
      </c>
      <c r="D316" t="s">
        <v>123</v>
      </c>
      <c r="E316" t="s">
        <v>1101</v>
      </c>
      <c r="F316" t="s">
        <v>1279</v>
      </c>
      <c r="G316" t="s">
        <v>1226</v>
      </c>
      <c r="H316" t="s">
        <v>1280</v>
      </c>
      <c r="I316" t="s">
        <v>223</v>
      </c>
      <c r="J316" t="s">
        <v>289</v>
      </c>
      <c r="K316" s="78">
        <v>4.07</v>
      </c>
      <c r="L316" t="s">
        <v>106</v>
      </c>
      <c r="M316" s="79">
        <v>0.05</v>
      </c>
      <c r="N316" s="79">
        <v>5.8900000000000001E-2</v>
      </c>
      <c r="O316" s="78">
        <v>126002.13</v>
      </c>
      <c r="P316" s="78">
        <v>99.029111147486276</v>
      </c>
      <c r="Q316" s="78">
        <v>0</v>
      </c>
      <c r="R316" s="78">
        <v>444.83638408943398</v>
      </c>
      <c r="S316" s="79">
        <v>1E-4</v>
      </c>
      <c r="T316" s="79">
        <v>2.2000000000000001E-3</v>
      </c>
      <c r="U316" s="79">
        <v>5.0000000000000001E-4</v>
      </c>
    </row>
    <row r="317" spans="2:21">
      <c r="B317" t="s">
        <v>1281</v>
      </c>
      <c r="C317" t="s">
        <v>1263</v>
      </c>
      <c r="D317" t="s">
        <v>1106</v>
      </c>
      <c r="E317" t="s">
        <v>1101</v>
      </c>
      <c r="F317" t="s">
        <v>1282</v>
      </c>
      <c r="G317" t="s">
        <v>1156</v>
      </c>
      <c r="H317" t="s">
        <v>1280</v>
      </c>
      <c r="I317" t="s">
        <v>223</v>
      </c>
      <c r="J317" t="s">
        <v>295</v>
      </c>
      <c r="K317" s="78">
        <v>6.02</v>
      </c>
      <c r="L317" t="s">
        <v>106</v>
      </c>
      <c r="M317" s="79">
        <v>0.04</v>
      </c>
      <c r="N317" s="79">
        <v>4.4699999999999997E-2</v>
      </c>
      <c r="O317" s="78">
        <v>182526.45</v>
      </c>
      <c r="P317" s="78">
        <v>97.98333341760339</v>
      </c>
      <c r="Q317" s="78">
        <v>0</v>
      </c>
      <c r="R317" s="78">
        <v>637.58420778097604</v>
      </c>
      <c r="S317" s="79">
        <v>1E-4</v>
      </c>
      <c r="T317" s="79">
        <v>3.2000000000000002E-3</v>
      </c>
      <c r="U317" s="79">
        <v>6.9999999999999999E-4</v>
      </c>
    </row>
    <row r="318" spans="2:21">
      <c r="B318" t="s">
        <v>1283</v>
      </c>
      <c r="C318" t="s">
        <v>1284</v>
      </c>
      <c r="D318" t="s">
        <v>123</v>
      </c>
      <c r="E318" t="s">
        <v>1101</v>
      </c>
      <c r="F318" t="s">
        <v>1285</v>
      </c>
      <c r="G318" t="s">
        <v>1201</v>
      </c>
      <c r="H318" t="s">
        <v>1280</v>
      </c>
      <c r="I318" t="s">
        <v>223</v>
      </c>
      <c r="J318" t="s">
        <v>289</v>
      </c>
      <c r="K318" s="78">
        <v>3.63</v>
      </c>
      <c r="L318" t="s">
        <v>106</v>
      </c>
      <c r="M318" s="79">
        <v>7.0000000000000007E-2</v>
      </c>
      <c r="N318" s="79">
        <v>0.10829999999999999</v>
      </c>
      <c r="O318" s="78">
        <v>170091.1</v>
      </c>
      <c r="P318" s="78">
        <v>86.640000029396006</v>
      </c>
      <c r="Q318" s="78">
        <v>0</v>
      </c>
      <c r="R318" s="78">
        <v>525.36310220585005</v>
      </c>
      <c r="S318" s="79">
        <v>1E-4</v>
      </c>
      <c r="T318" s="79">
        <v>2.7000000000000001E-3</v>
      </c>
      <c r="U318" s="79">
        <v>5.9999999999999995E-4</v>
      </c>
    </row>
    <row r="319" spans="2:21">
      <c r="B319" t="s">
        <v>1286</v>
      </c>
      <c r="C319" t="s">
        <v>1287</v>
      </c>
      <c r="D319" t="s">
        <v>123</v>
      </c>
      <c r="E319" t="s">
        <v>1101</v>
      </c>
      <c r="F319" t="s">
        <v>1288</v>
      </c>
      <c r="G319" t="s">
        <v>1144</v>
      </c>
      <c r="H319" t="s">
        <v>1280</v>
      </c>
      <c r="I319" t="s">
        <v>223</v>
      </c>
      <c r="J319" t="s">
        <v>289</v>
      </c>
      <c r="K319" s="78">
        <v>5.98</v>
      </c>
      <c r="L319" t="s">
        <v>106</v>
      </c>
      <c r="M319" s="79">
        <v>5.1299999999999998E-2</v>
      </c>
      <c r="N319" s="79">
        <v>7.0300000000000001E-2</v>
      </c>
      <c r="O319" s="78">
        <v>79487.33</v>
      </c>
      <c r="P319" s="78">
        <v>89.321248424887813</v>
      </c>
      <c r="Q319" s="78">
        <v>0</v>
      </c>
      <c r="R319" s="78">
        <v>253.11170414185099</v>
      </c>
      <c r="S319" s="79">
        <v>0</v>
      </c>
      <c r="T319" s="79">
        <v>1.2999999999999999E-3</v>
      </c>
      <c r="U319" s="79">
        <v>2.9999999999999997E-4</v>
      </c>
    </row>
    <row r="320" spans="2:21">
      <c r="B320" t="s">
        <v>1289</v>
      </c>
      <c r="C320" t="s">
        <v>1290</v>
      </c>
      <c r="D320" t="s">
        <v>123</v>
      </c>
      <c r="E320" t="s">
        <v>1101</v>
      </c>
      <c r="F320" t="s">
        <v>1285</v>
      </c>
      <c r="G320" t="s">
        <v>1201</v>
      </c>
      <c r="H320" t="s">
        <v>1280</v>
      </c>
      <c r="I320" t="s">
        <v>223</v>
      </c>
      <c r="J320" t="s">
        <v>315</v>
      </c>
      <c r="K320" s="78">
        <v>7.57</v>
      </c>
      <c r="L320" t="s">
        <v>106</v>
      </c>
      <c r="M320" s="79">
        <v>4.4999999999999998E-2</v>
      </c>
      <c r="N320" s="79">
        <v>7.6899999999999996E-2</v>
      </c>
      <c r="O320" s="78">
        <v>189003.2</v>
      </c>
      <c r="P320" s="78">
        <v>79.974999999999994</v>
      </c>
      <c r="Q320" s="78">
        <v>0</v>
      </c>
      <c r="R320" s="78">
        <v>538.86867729799997</v>
      </c>
      <c r="S320" s="79">
        <v>0</v>
      </c>
      <c r="T320" s="79">
        <v>2.7000000000000001E-3</v>
      </c>
      <c r="U320" s="79">
        <v>5.9999999999999995E-4</v>
      </c>
    </row>
    <row r="321" spans="2:21">
      <c r="B321" t="s">
        <v>1291</v>
      </c>
      <c r="C321" t="s">
        <v>1263</v>
      </c>
      <c r="D321" t="s">
        <v>1106</v>
      </c>
      <c r="E321" t="s">
        <v>1101</v>
      </c>
      <c r="F321" t="s">
        <v>1292</v>
      </c>
      <c r="G321" t="s">
        <v>1144</v>
      </c>
      <c r="H321" t="s">
        <v>1280</v>
      </c>
      <c r="I321" t="s">
        <v>223</v>
      </c>
      <c r="J321" t="s">
        <v>303</v>
      </c>
      <c r="K321" s="78">
        <v>4.3600000000000003</v>
      </c>
      <c r="L321" t="s">
        <v>106</v>
      </c>
      <c r="M321" s="79">
        <v>4.2500000000000003E-2</v>
      </c>
      <c r="N321" s="79">
        <v>9.5500000000000002E-2</v>
      </c>
      <c r="O321" s="78">
        <v>217854.15</v>
      </c>
      <c r="P321" s="78">
        <v>80.293055175269657</v>
      </c>
      <c r="Q321" s="78">
        <v>0</v>
      </c>
      <c r="R321" s="78">
        <v>623.59604894987399</v>
      </c>
      <c r="S321" s="79">
        <v>5.0000000000000001E-4</v>
      </c>
      <c r="T321" s="79">
        <v>3.0999999999999999E-3</v>
      </c>
      <c r="U321" s="79">
        <v>6.9999999999999999E-4</v>
      </c>
    </row>
    <row r="322" spans="2:21">
      <c r="B322" t="s">
        <v>1293</v>
      </c>
      <c r="C322" t="s">
        <v>1294</v>
      </c>
      <c r="D322" t="s">
        <v>123</v>
      </c>
      <c r="E322" t="s">
        <v>1101</v>
      </c>
      <c r="F322" t="s">
        <v>1295</v>
      </c>
      <c r="G322" t="s">
        <v>1296</v>
      </c>
      <c r="H322" t="s">
        <v>1297</v>
      </c>
      <c r="I322" t="s">
        <v>246</v>
      </c>
      <c r="J322" t="s">
        <v>289</v>
      </c>
      <c r="K322" s="78">
        <v>6.67</v>
      </c>
      <c r="L322" t="s">
        <v>106</v>
      </c>
      <c r="M322" s="79">
        <v>5.8799999999999998E-2</v>
      </c>
      <c r="N322" s="79">
        <v>5.3800000000000001E-2</v>
      </c>
      <c r="O322" s="78">
        <v>176638.5</v>
      </c>
      <c r="P322" s="78">
        <v>101.06969936351912</v>
      </c>
      <c r="Q322" s="78">
        <v>0</v>
      </c>
      <c r="R322" s="78">
        <v>636.45232324496897</v>
      </c>
      <c r="S322" s="79">
        <v>0</v>
      </c>
      <c r="T322" s="79">
        <v>3.2000000000000002E-3</v>
      </c>
      <c r="U322" s="79">
        <v>6.9999999999999999E-4</v>
      </c>
    </row>
    <row r="323" spans="2:21">
      <c r="B323" t="s">
        <v>1298</v>
      </c>
      <c r="C323" t="s">
        <v>1299</v>
      </c>
      <c r="D323" t="s">
        <v>123</v>
      </c>
      <c r="E323" t="s">
        <v>1101</v>
      </c>
      <c r="F323" t="s">
        <v>1300</v>
      </c>
      <c r="G323" t="s">
        <v>1144</v>
      </c>
      <c r="H323" t="s">
        <v>1280</v>
      </c>
      <c r="I323" t="s">
        <v>223</v>
      </c>
      <c r="J323" t="s">
        <v>289</v>
      </c>
      <c r="K323" s="78">
        <v>5.66</v>
      </c>
      <c r="L323" t="s">
        <v>106</v>
      </c>
      <c r="M323" s="79">
        <v>6.88E-2</v>
      </c>
      <c r="N323" s="79">
        <v>9.9400000000000002E-2</v>
      </c>
      <c r="O323" s="78">
        <v>11775.9</v>
      </c>
      <c r="P323" s="78">
        <v>82.07581121612786</v>
      </c>
      <c r="Q323" s="78">
        <v>0</v>
      </c>
      <c r="R323" s="78">
        <v>34.456314839945001</v>
      </c>
      <c r="S323" s="79">
        <v>0</v>
      </c>
      <c r="T323" s="79">
        <v>2.0000000000000001E-4</v>
      </c>
      <c r="U323" s="79">
        <v>0</v>
      </c>
    </row>
    <row r="324" spans="2:21">
      <c r="B324" t="s">
        <v>1301</v>
      </c>
      <c r="C324" t="s">
        <v>1302</v>
      </c>
      <c r="D324" t="s">
        <v>123</v>
      </c>
      <c r="E324" t="s">
        <v>1101</v>
      </c>
      <c r="F324" t="s">
        <v>1300</v>
      </c>
      <c r="G324" t="s">
        <v>1144</v>
      </c>
      <c r="H324" t="s">
        <v>1280</v>
      </c>
      <c r="I324" t="s">
        <v>223</v>
      </c>
      <c r="J324" t="s">
        <v>289</v>
      </c>
      <c r="K324" s="78">
        <v>6.38</v>
      </c>
      <c r="L324" t="s">
        <v>106</v>
      </c>
      <c r="M324" s="79">
        <v>6.88E-2</v>
      </c>
      <c r="N324" s="79">
        <v>9.98E-2</v>
      </c>
      <c r="O324" s="78">
        <v>135422.85</v>
      </c>
      <c r="P324" s="78">
        <v>81.237883751500476</v>
      </c>
      <c r="Q324" s="78">
        <v>0</v>
      </c>
      <c r="R324" s="78">
        <v>392.202253830529</v>
      </c>
      <c r="S324" s="79">
        <v>0</v>
      </c>
      <c r="T324" s="79">
        <v>2E-3</v>
      </c>
      <c r="U324" s="79">
        <v>4.0000000000000002E-4</v>
      </c>
    </row>
    <row r="325" spans="2:21">
      <c r="B325" t="s">
        <v>1303</v>
      </c>
      <c r="C325" t="s">
        <v>1304</v>
      </c>
      <c r="D325" t="s">
        <v>123</v>
      </c>
      <c r="E325" t="s">
        <v>1101</v>
      </c>
      <c r="F325" t="s">
        <v>1272</v>
      </c>
      <c r="G325" t="s">
        <v>1156</v>
      </c>
      <c r="H325" t="s">
        <v>1280</v>
      </c>
      <c r="I325" t="s">
        <v>223</v>
      </c>
      <c r="J325" t="s">
        <v>1305</v>
      </c>
      <c r="K325" s="78">
        <v>1.0900000000000001</v>
      </c>
      <c r="L325" t="s">
        <v>106</v>
      </c>
      <c r="M325" s="79">
        <v>4.6300000000000001E-2</v>
      </c>
      <c r="N325" s="79">
        <v>4.5699999999999998E-2</v>
      </c>
      <c r="O325" s="78">
        <v>23180.86</v>
      </c>
      <c r="P325" s="78">
        <v>100.64704117971201</v>
      </c>
      <c r="Q325" s="78">
        <v>0</v>
      </c>
      <c r="R325" s="78">
        <v>83.174479216190605</v>
      </c>
      <c r="S325" s="79">
        <v>0</v>
      </c>
      <c r="T325" s="79">
        <v>4.0000000000000002E-4</v>
      </c>
      <c r="U325" s="79">
        <v>1E-4</v>
      </c>
    </row>
    <row r="326" spans="2:21">
      <c r="B326" t="s">
        <v>1306</v>
      </c>
      <c r="C326" t="s">
        <v>1212</v>
      </c>
      <c r="D326" t="s">
        <v>123</v>
      </c>
      <c r="E326" t="s">
        <v>1101</v>
      </c>
      <c r="F326" t="s">
        <v>1307</v>
      </c>
      <c r="G326" t="s">
        <v>1144</v>
      </c>
      <c r="H326" t="s">
        <v>1297</v>
      </c>
      <c r="I326" t="s">
        <v>246</v>
      </c>
      <c r="J326" t="s">
        <v>303</v>
      </c>
      <c r="K326" s="78">
        <v>8.3800000000000008</v>
      </c>
      <c r="L326" t="s">
        <v>106</v>
      </c>
      <c r="M326" s="79">
        <v>0.04</v>
      </c>
      <c r="N326" s="79">
        <v>5.2600000000000001E-2</v>
      </c>
      <c r="O326" s="78">
        <v>147198.75</v>
      </c>
      <c r="P326" s="78">
        <v>89.475654292146132</v>
      </c>
      <c r="Q326" s="78">
        <v>0</v>
      </c>
      <c r="R326" s="78">
        <v>469.535614256965</v>
      </c>
      <c r="S326" s="79">
        <v>2.0000000000000001E-4</v>
      </c>
      <c r="T326" s="79">
        <v>2.3999999999999998E-3</v>
      </c>
      <c r="U326" s="79">
        <v>5.0000000000000001E-4</v>
      </c>
    </row>
    <row r="327" spans="2:21">
      <c r="B327" t="s">
        <v>1308</v>
      </c>
      <c r="C327" t="s">
        <v>1309</v>
      </c>
      <c r="D327" t="s">
        <v>1106</v>
      </c>
      <c r="E327" t="s">
        <v>1101</v>
      </c>
      <c r="F327" t="s">
        <v>1310</v>
      </c>
      <c r="G327" t="s">
        <v>1311</v>
      </c>
      <c r="H327" t="s">
        <v>1312</v>
      </c>
      <c r="I327" t="s">
        <v>223</v>
      </c>
      <c r="J327" t="s">
        <v>353</v>
      </c>
      <c r="K327" s="78">
        <v>8.33</v>
      </c>
      <c r="L327" t="s">
        <v>106</v>
      </c>
      <c r="M327" s="79">
        <v>4.4999999999999998E-2</v>
      </c>
      <c r="N327" s="79">
        <v>4.7500000000000001E-2</v>
      </c>
      <c r="O327" s="78">
        <v>41215.65</v>
      </c>
      <c r="P327" s="78">
        <v>98.238997108035235</v>
      </c>
      <c r="Q327" s="78">
        <v>0</v>
      </c>
      <c r="R327" s="78">
        <v>144.34628391920401</v>
      </c>
      <c r="S327" s="79">
        <v>0</v>
      </c>
      <c r="T327" s="79">
        <v>6.9999999999999999E-4</v>
      </c>
      <c r="U327" s="79">
        <v>2.0000000000000001E-4</v>
      </c>
    </row>
    <row r="328" spans="2:21">
      <c r="B328" t="s">
        <v>1313</v>
      </c>
      <c r="C328" t="s">
        <v>1314</v>
      </c>
      <c r="D328" t="s">
        <v>123</v>
      </c>
      <c r="E328" t="s">
        <v>1101</v>
      </c>
      <c r="F328" t="s">
        <v>1310</v>
      </c>
      <c r="G328" t="s">
        <v>1311</v>
      </c>
      <c r="H328" t="s">
        <v>1312</v>
      </c>
      <c r="I328" t="s">
        <v>223</v>
      </c>
      <c r="J328" t="s">
        <v>315</v>
      </c>
      <c r="K328" s="78">
        <v>6.32</v>
      </c>
      <c r="L328" t="s">
        <v>106</v>
      </c>
      <c r="M328" s="79">
        <v>4.7500000000000001E-2</v>
      </c>
      <c r="N328" s="79">
        <v>4.4900000000000002E-2</v>
      </c>
      <c r="O328" s="78">
        <v>188414.4</v>
      </c>
      <c r="P328" s="78">
        <v>97.522638972068222</v>
      </c>
      <c r="Q328" s="78">
        <v>0</v>
      </c>
      <c r="R328" s="78">
        <v>655.05696797227995</v>
      </c>
      <c r="S328" s="79">
        <v>0</v>
      </c>
      <c r="T328" s="79">
        <v>3.3E-3</v>
      </c>
      <c r="U328" s="79">
        <v>6.9999999999999999E-4</v>
      </c>
    </row>
    <row r="329" spans="2:21">
      <c r="B329" t="s">
        <v>1315</v>
      </c>
      <c r="C329" t="s">
        <v>1316</v>
      </c>
      <c r="D329" t="s">
        <v>1100</v>
      </c>
      <c r="E329" t="s">
        <v>1101</v>
      </c>
      <c r="F329" t="s">
        <v>1317</v>
      </c>
      <c r="G329" t="s">
        <v>1201</v>
      </c>
      <c r="H329" t="s">
        <v>1318</v>
      </c>
      <c r="I329" t="s">
        <v>211</v>
      </c>
      <c r="J329" t="s">
        <v>1319</v>
      </c>
      <c r="K329" s="78">
        <v>2.35</v>
      </c>
      <c r="L329" t="s">
        <v>106</v>
      </c>
      <c r="M329" s="79">
        <v>7.7499999999999999E-2</v>
      </c>
      <c r="N329" s="79">
        <v>0.13919999999999999</v>
      </c>
      <c r="O329" s="78">
        <v>94981.47</v>
      </c>
      <c r="P329" s="78">
        <v>89.823609558793152</v>
      </c>
      <c r="Q329" s="78">
        <v>0</v>
      </c>
      <c r="R329" s="78">
        <v>304.15077269079802</v>
      </c>
      <c r="S329" s="79">
        <v>2.0000000000000001E-4</v>
      </c>
      <c r="T329" s="79">
        <v>1.5E-3</v>
      </c>
      <c r="U329" s="79">
        <v>2.9999999999999997E-4</v>
      </c>
    </row>
    <row r="330" spans="2:21">
      <c r="B330" t="s">
        <v>1320</v>
      </c>
      <c r="C330" t="s">
        <v>1321</v>
      </c>
      <c r="D330" t="s">
        <v>123</v>
      </c>
      <c r="E330" t="s">
        <v>1101</v>
      </c>
      <c r="F330" t="s">
        <v>1322</v>
      </c>
      <c r="G330" t="s">
        <v>1210</v>
      </c>
      <c r="H330" t="s">
        <v>217</v>
      </c>
      <c r="I330" t="s">
        <v>218</v>
      </c>
      <c r="J330" t="s">
        <v>289</v>
      </c>
      <c r="K330" s="78">
        <v>7.14</v>
      </c>
      <c r="L330" t="s">
        <v>106</v>
      </c>
      <c r="M330" s="79">
        <v>4.7500000000000001E-2</v>
      </c>
      <c r="N330" s="79">
        <v>4.58E-2</v>
      </c>
      <c r="O330" s="78">
        <v>176638.5</v>
      </c>
      <c r="P330" s="78">
        <v>102.52939441474714</v>
      </c>
      <c r="Q330" s="78">
        <v>0</v>
      </c>
      <c r="R330" s="78">
        <v>645.64426021948998</v>
      </c>
      <c r="S330" s="79">
        <v>0</v>
      </c>
      <c r="T330" s="79">
        <v>3.3E-3</v>
      </c>
      <c r="U330" s="79">
        <v>6.9999999999999999E-4</v>
      </c>
    </row>
    <row r="331" spans="2:21">
      <c r="B331" t="s">
        <v>1323</v>
      </c>
      <c r="C331" t="s">
        <v>1309</v>
      </c>
      <c r="D331" t="s">
        <v>1106</v>
      </c>
      <c r="E331" t="s">
        <v>1101</v>
      </c>
      <c r="F331" t="s">
        <v>1324</v>
      </c>
      <c r="G331" t="s">
        <v>1296</v>
      </c>
      <c r="H331" t="s">
        <v>217</v>
      </c>
      <c r="I331" t="s">
        <v>218</v>
      </c>
      <c r="J331" t="s">
        <v>353</v>
      </c>
      <c r="K331" s="78">
        <v>8.27</v>
      </c>
      <c r="L331" t="s">
        <v>106</v>
      </c>
      <c r="M331" s="79">
        <v>3.95E-2</v>
      </c>
      <c r="N331" s="79">
        <v>2.9600000000000001E-2</v>
      </c>
      <c r="O331" s="78">
        <v>82431.3</v>
      </c>
      <c r="P331" s="78">
        <v>107.72488745510991</v>
      </c>
      <c r="Q331" s="78">
        <v>0</v>
      </c>
      <c r="R331" s="78">
        <v>316.56852466967501</v>
      </c>
      <c r="S331" s="79">
        <v>2.0000000000000001E-4</v>
      </c>
      <c r="T331" s="79">
        <v>1.6000000000000001E-3</v>
      </c>
      <c r="U331" s="79">
        <v>2.9999999999999997E-4</v>
      </c>
    </row>
    <row r="332" spans="2:21">
      <c r="B332" t="s">
        <v>1325</v>
      </c>
      <c r="C332" t="s">
        <v>1326</v>
      </c>
      <c r="D332" t="s">
        <v>1100</v>
      </c>
      <c r="E332" t="s">
        <v>1101</v>
      </c>
      <c r="F332" t="s">
        <v>1327</v>
      </c>
      <c r="G332" t="s">
        <v>1103</v>
      </c>
      <c r="H332" t="s">
        <v>217</v>
      </c>
      <c r="I332" t="s">
        <v>218</v>
      </c>
      <c r="J332" t="s">
        <v>298</v>
      </c>
      <c r="K332" s="78">
        <v>6.77</v>
      </c>
      <c r="L332" t="s">
        <v>110</v>
      </c>
      <c r="M332" s="79">
        <v>3.1300000000000001E-2</v>
      </c>
      <c r="N332" s="79">
        <v>4.3099999999999999E-2</v>
      </c>
      <c r="O332" s="78">
        <v>176638.5</v>
      </c>
      <c r="P332" s="78">
        <v>92.936221880486912</v>
      </c>
      <c r="Q332" s="78">
        <v>0</v>
      </c>
      <c r="R332" s="78">
        <v>640.277726661305</v>
      </c>
      <c r="S332" s="79">
        <v>2.0000000000000001E-4</v>
      </c>
      <c r="T332" s="79">
        <v>3.2000000000000002E-3</v>
      </c>
      <c r="U332" s="79">
        <v>6.9999999999999999E-4</v>
      </c>
    </row>
    <row r="333" spans="2:21">
      <c r="B333" t="s">
        <v>1328</v>
      </c>
      <c r="C333" t="s">
        <v>1329</v>
      </c>
      <c r="D333" t="s">
        <v>123</v>
      </c>
      <c r="E333" t="s">
        <v>1101</v>
      </c>
      <c r="F333" t="s">
        <v>1330</v>
      </c>
      <c r="G333" t="s">
        <v>1269</v>
      </c>
      <c r="H333" t="s">
        <v>217</v>
      </c>
      <c r="I333" t="s">
        <v>218</v>
      </c>
      <c r="J333" t="s">
        <v>315</v>
      </c>
      <c r="K333" s="78">
        <v>8.01</v>
      </c>
      <c r="L333" t="s">
        <v>106</v>
      </c>
      <c r="M333" s="79">
        <v>3.61E-2</v>
      </c>
      <c r="N333" s="79">
        <v>4.5499999999999999E-2</v>
      </c>
      <c r="O333" s="78">
        <v>176638.5</v>
      </c>
      <c r="P333" s="78">
        <v>91.315527762093296</v>
      </c>
      <c r="Q333" s="78">
        <v>0</v>
      </c>
      <c r="R333" s="78">
        <v>575.02871937405098</v>
      </c>
      <c r="S333" s="79">
        <v>0</v>
      </c>
      <c r="T333" s="79">
        <v>2.8999999999999998E-3</v>
      </c>
      <c r="U333" s="79">
        <v>5.9999999999999995E-4</v>
      </c>
    </row>
    <row r="334" spans="2:21">
      <c r="B334" t="s">
        <v>1331</v>
      </c>
      <c r="C334" t="s">
        <v>1332</v>
      </c>
      <c r="D334" t="s">
        <v>1100</v>
      </c>
      <c r="E334" t="s">
        <v>1101</v>
      </c>
      <c r="F334" t="s">
        <v>1333</v>
      </c>
      <c r="G334" t="s">
        <v>1201</v>
      </c>
      <c r="H334" t="s">
        <v>217</v>
      </c>
      <c r="I334" t="s">
        <v>218</v>
      </c>
      <c r="J334" t="s">
        <v>298</v>
      </c>
      <c r="K334" s="78">
        <v>7.77</v>
      </c>
      <c r="L334" t="s">
        <v>106</v>
      </c>
      <c r="M334" s="79">
        <v>3.6999999999999998E-2</v>
      </c>
      <c r="N334" s="79">
        <v>7.2800000000000004E-2</v>
      </c>
      <c r="O334" s="78">
        <v>91263.23</v>
      </c>
      <c r="P334" s="78">
        <v>76.934054865974289</v>
      </c>
      <c r="Q334" s="78">
        <v>0</v>
      </c>
      <c r="R334" s="78">
        <v>250.307574765954</v>
      </c>
      <c r="S334" s="79">
        <v>1E-4</v>
      </c>
      <c r="T334" s="79">
        <v>1.2999999999999999E-3</v>
      </c>
      <c r="U334" s="79">
        <v>2.9999999999999997E-4</v>
      </c>
    </row>
    <row r="335" spans="2:21">
      <c r="B335" t="s">
        <v>1334</v>
      </c>
      <c r="C335" t="s">
        <v>1335</v>
      </c>
      <c r="D335" t="s">
        <v>1100</v>
      </c>
      <c r="E335" t="s">
        <v>1101</v>
      </c>
      <c r="F335" t="s">
        <v>1336</v>
      </c>
      <c r="G335" t="s">
        <v>1296</v>
      </c>
      <c r="H335" t="s">
        <v>217</v>
      </c>
      <c r="I335" t="s">
        <v>218</v>
      </c>
      <c r="J335" t="s">
        <v>298</v>
      </c>
      <c r="K335" s="78">
        <v>6.48</v>
      </c>
      <c r="L335" t="s">
        <v>106</v>
      </c>
      <c r="M335" s="79">
        <v>4.6300000000000001E-2</v>
      </c>
      <c r="N335" s="79">
        <v>4.5900000000000003E-2</v>
      </c>
      <c r="O335" s="78">
        <v>29439.75</v>
      </c>
      <c r="P335" s="78">
        <v>101.11857399008294</v>
      </c>
      <c r="Q335" s="78">
        <v>0</v>
      </c>
      <c r="R335" s="78">
        <v>106.126682451965</v>
      </c>
      <c r="S335" s="79">
        <v>0</v>
      </c>
      <c r="T335" s="79">
        <v>5.0000000000000001E-4</v>
      </c>
      <c r="U335" s="79">
        <v>1E-4</v>
      </c>
    </row>
    <row r="336" spans="2:21">
      <c r="B336" t="s">
        <v>1337</v>
      </c>
      <c r="C336" t="s">
        <v>1309</v>
      </c>
      <c r="D336" t="s">
        <v>1106</v>
      </c>
      <c r="E336" t="s">
        <v>1101</v>
      </c>
      <c r="F336" t="s">
        <v>1338</v>
      </c>
      <c r="G336" t="s">
        <v>1135</v>
      </c>
      <c r="H336" t="s">
        <v>217</v>
      </c>
      <c r="I336" t="s">
        <v>218</v>
      </c>
      <c r="J336" t="s">
        <v>353</v>
      </c>
      <c r="K336" s="78">
        <v>18.95</v>
      </c>
      <c r="L336" t="s">
        <v>106</v>
      </c>
      <c r="M336" s="79">
        <v>4.2000000000000003E-2</v>
      </c>
      <c r="N336" s="79">
        <v>2.7199999999999998E-2</v>
      </c>
      <c r="O336" s="78">
        <v>153086.70000000001</v>
      </c>
      <c r="P336" s="78">
        <v>128.37333398006308</v>
      </c>
      <c r="Q336" s="78">
        <v>0</v>
      </c>
      <c r="R336" s="78">
        <v>700.60271488875401</v>
      </c>
      <c r="S336" s="79">
        <v>1E-4</v>
      </c>
      <c r="T336" s="79">
        <v>3.5000000000000001E-3</v>
      </c>
      <c r="U336" s="79">
        <v>6.9999999999999999E-4</v>
      </c>
    </row>
    <row r="337" spans="2:21">
      <c r="B337" t="s">
        <v>1339</v>
      </c>
      <c r="C337" t="s">
        <v>1309</v>
      </c>
      <c r="D337" t="s">
        <v>1106</v>
      </c>
      <c r="E337" t="s">
        <v>1101</v>
      </c>
      <c r="F337" t="s">
        <v>1340</v>
      </c>
      <c r="G337" t="s">
        <v>1311</v>
      </c>
      <c r="H337" t="s">
        <v>217</v>
      </c>
      <c r="I337" t="s">
        <v>218</v>
      </c>
      <c r="J337" t="s">
        <v>353</v>
      </c>
      <c r="K337" s="78">
        <v>14.3</v>
      </c>
      <c r="L337" t="s">
        <v>106</v>
      </c>
      <c r="M337" s="79">
        <v>3.7499999999999999E-2</v>
      </c>
      <c r="N337" s="79">
        <v>3.0300000000000001E-2</v>
      </c>
      <c r="O337" s="78">
        <v>97151.18</v>
      </c>
      <c r="P337" s="78">
        <v>109.51366567625402</v>
      </c>
      <c r="Q337" s="78">
        <v>0</v>
      </c>
      <c r="R337" s="78">
        <v>379.29396283034799</v>
      </c>
      <c r="S337" s="79">
        <v>1E-4</v>
      </c>
      <c r="T337" s="79">
        <v>1.9E-3</v>
      </c>
      <c r="U337" s="79">
        <v>4.0000000000000002E-4</v>
      </c>
    </row>
    <row r="338" spans="2:21">
      <c r="B338" t="s">
        <v>1341</v>
      </c>
      <c r="C338" t="s">
        <v>1342</v>
      </c>
      <c r="D338" t="s">
        <v>1100</v>
      </c>
      <c r="E338" t="s">
        <v>1101</v>
      </c>
      <c r="F338" t="s">
        <v>1292</v>
      </c>
      <c r="G338" t="s">
        <v>128</v>
      </c>
      <c r="H338" t="s">
        <v>217</v>
      </c>
      <c r="I338" t="s">
        <v>218</v>
      </c>
      <c r="J338" t="s">
        <v>295</v>
      </c>
      <c r="K338" s="78">
        <v>4.3</v>
      </c>
      <c r="L338" t="s">
        <v>106</v>
      </c>
      <c r="M338" s="79">
        <v>4.1300000000000003E-2</v>
      </c>
      <c r="N338" s="79">
        <v>9.35E-2</v>
      </c>
      <c r="O338" s="78">
        <v>88319.25</v>
      </c>
      <c r="P338" s="78">
        <v>81.52358162728062</v>
      </c>
      <c r="Q338" s="78">
        <v>0</v>
      </c>
      <c r="R338" s="78">
        <v>256.68362156354499</v>
      </c>
      <c r="S338" s="79">
        <v>0</v>
      </c>
      <c r="T338" s="79">
        <v>1.2999999999999999E-3</v>
      </c>
      <c r="U338" s="79">
        <v>2.9999999999999997E-4</v>
      </c>
    </row>
    <row r="339" spans="2:21">
      <c r="B339" t="s">
        <v>1343</v>
      </c>
      <c r="C339" t="s">
        <v>1344</v>
      </c>
      <c r="D339" t="s">
        <v>1106</v>
      </c>
      <c r="E339" t="s">
        <v>1101</v>
      </c>
      <c r="F339" t="s">
        <v>1345</v>
      </c>
      <c r="G339" t="s">
        <v>1346</v>
      </c>
      <c r="H339" t="s">
        <v>217</v>
      </c>
      <c r="I339" t="s">
        <v>218</v>
      </c>
      <c r="J339" t="s">
        <v>353</v>
      </c>
      <c r="K339" s="78">
        <v>18.41</v>
      </c>
      <c r="L339" t="s">
        <v>106</v>
      </c>
      <c r="M339" s="79">
        <v>4.2500000000000003E-2</v>
      </c>
      <c r="N339" s="79">
        <v>0.03</v>
      </c>
      <c r="O339" s="78">
        <v>123646.95</v>
      </c>
      <c r="P339" s="78">
        <v>122.90002763359405</v>
      </c>
      <c r="Q339" s="78">
        <v>0</v>
      </c>
      <c r="R339" s="78">
        <v>541.74501383501297</v>
      </c>
      <c r="S339" s="79">
        <v>0</v>
      </c>
      <c r="T339" s="79">
        <v>2.7000000000000001E-3</v>
      </c>
      <c r="U339" s="79">
        <v>5.9999999999999995E-4</v>
      </c>
    </row>
    <row r="340" spans="2:21">
      <c r="B340" t="s">
        <v>1347</v>
      </c>
      <c r="C340" t="s">
        <v>1348</v>
      </c>
      <c r="D340" t="s">
        <v>123</v>
      </c>
      <c r="E340" t="s">
        <v>1101</v>
      </c>
      <c r="F340" t="s">
        <v>1349</v>
      </c>
      <c r="G340" t="s">
        <v>1144</v>
      </c>
      <c r="H340" t="s">
        <v>217</v>
      </c>
      <c r="I340" t="s">
        <v>218</v>
      </c>
      <c r="J340" t="s">
        <v>303</v>
      </c>
      <c r="K340" s="78">
        <v>4.45</v>
      </c>
      <c r="L340" t="s">
        <v>106</v>
      </c>
      <c r="M340" s="79">
        <v>3.7499999999999999E-2</v>
      </c>
      <c r="N340" s="79">
        <v>5.1200000000000002E-2</v>
      </c>
      <c r="O340" s="78">
        <v>147198.75</v>
      </c>
      <c r="P340" s="78">
        <v>93.449220823348597</v>
      </c>
      <c r="Q340" s="78">
        <v>0</v>
      </c>
      <c r="R340" s="78">
        <v>490.38744279936702</v>
      </c>
      <c r="S340" s="79">
        <v>4.0000000000000002E-4</v>
      </c>
      <c r="T340" s="79">
        <v>2.5000000000000001E-3</v>
      </c>
      <c r="U340" s="79">
        <v>5.0000000000000001E-4</v>
      </c>
    </row>
    <row r="341" spans="2:21">
      <c r="B341" t="s">
        <v>1350</v>
      </c>
      <c r="C341" t="s">
        <v>1309</v>
      </c>
      <c r="D341" t="s">
        <v>1106</v>
      </c>
      <c r="E341" t="s">
        <v>1101</v>
      </c>
      <c r="F341" t="s">
        <v>1351</v>
      </c>
      <c r="G341" t="s">
        <v>1210</v>
      </c>
      <c r="H341" t="s">
        <v>217</v>
      </c>
      <c r="I341" t="s">
        <v>218</v>
      </c>
      <c r="J341" t="s">
        <v>353</v>
      </c>
      <c r="K341" s="78">
        <v>17.96</v>
      </c>
      <c r="L341" t="s">
        <v>106</v>
      </c>
      <c r="M341" s="79">
        <v>4.7500000000000001E-2</v>
      </c>
      <c r="N341" s="79">
        <v>3.04E-2</v>
      </c>
      <c r="O341" s="78">
        <v>58879.5</v>
      </c>
      <c r="P341" s="78">
        <v>131.81897107327686</v>
      </c>
      <c r="Q341" s="78">
        <v>0</v>
      </c>
      <c r="R341" s="78">
        <v>276.69516157556598</v>
      </c>
      <c r="S341" s="79">
        <v>0</v>
      </c>
      <c r="T341" s="79">
        <v>1.4E-3</v>
      </c>
      <c r="U341" s="79">
        <v>2.9999999999999997E-4</v>
      </c>
    </row>
    <row r="342" spans="2:21">
      <c r="B342" t="s">
        <v>1352</v>
      </c>
      <c r="C342" t="s">
        <v>1309</v>
      </c>
      <c r="D342" t="s">
        <v>1106</v>
      </c>
      <c r="E342" t="s">
        <v>1101</v>
      </c>
      <c r="F342" t="s">
        <v>1351</v>
      </c>
      <c r="G342" t="s">
        <v>1210</v>
      </c>
      <c r="H342" t="s">
        <v>217</v>
      </c>
      <c r="I342" t="s">
        <v>218</v>
      </c>
      <c r="J342" t="s">
        <v>353</v>
      </c>
      <c r="K342" s="78">
        <v>20.74</v>
      </c>
      <c r="L342" t="s">
        <v>106</v>
      </c>
      <c r="M342" s="79">
        <v>4.9500000000000002E-2</v>
      </c>
      <c r="N342" s="79">
        <v>3.2199999999999999E-2</v>
      </c>
      <c r="O342" s="78">
        <v>129534.9</v>
      </c>
      <c r="P342" s="78">
        <v>135.33575026413004</v>
      </c>
      <c r="Q342" s="78">
        <v>0</v>
      </c>
      <c r="R342" s="78">
        <v>624.96955756109503</v>
      </c>
      <c r="S342" s="79">
        <v>1E-4</v>
      </c>
      <c r="T342" s="79">
        <v>3.2000000000000002E-3</v>
      </c>
      <c r="U342" s="79">
        <v>6.9999999999999999E-4</v>
      </c>
    </row>
    <row r="343" spans="2:21">
      <c r="B343" t="s">
        <v>1353</v>
      </c>
      <c r="C343" t="s">
        <v>1309</v>
      </c>
      <c r="D343" t="s">
        <v>1106</v>
      </c>
      <c r="E343" t="s">
        <v>1101</v>
      </c>
      <c r="F343" t="s">
        <v>1354</v>
      </c>
      <c r="G343" t="s">
        <v>1355</v>
      </c>
      <c r="H343" t="s">
        <v>217</v>
      </c>
      <c r="I343" t="s">
        <v>218</v>
      </c>
      <c r="J343" t="s">
        <v>353</v>
      </c>
      <c r="K343" s="78">
        <v>16.77</v>
      </c>
      <c r="L343" t="s">
        <v>106</v>
      </c>
      <c r="M343" s="79">
        <v>5.1299999999999998E-2</v>
      </c>
      <c r="N343" s="79">
        <v>3.9300000000000002E-2</v>
      </c>
      <c r="O343" s="78">
        <v>103039.13</v>
      </c>
      <c r="P343" s="78">
        <v>118.65794114102599</v>
      </c>
      <c r="Q343" s="78">
        <v>0</v>
      </c>
      <c r="R343" s="78">
        <v>435.87155296148399</v>
      </c>
      <c r="S343" s="79">
        <v>1E-4</v>
      </c>
      <c r="T343" s="79">
        <v>2.2000000000000001E-3</v>
      </c>
      <c r="U343" s="79">
        <v>5.0000000000000001E-4</v>
      </c>
    </row>
    <row r="344" spans="2:21">
      <c r="B344" t="s">
        <v>1356</v>
      </c>
      <c r="C344" t="s">
        <v>1309</v>
      </c>
      <c r="D344" t="s">
        <v>1106</v>
      </c>
      <c r="E344" t="s">
        <v>1101</v>
      </c>
      <c r="F344" t="s">
        <v>1357</v>
      </c>
      <c r="G344" t="s">
        <v>1358</v>
      </c>
      <c r="H344" t="s">
        <v>217</v>
      </c>
      <c r="I344" t="s">
        <v>218</v>
      </c>
      <c r="J344" t="s">
        <v>353</v>
      </c>
      <c r="K344" s="78">
        <v>17.82</v>
      </c>
      <c r="L344" t="s">
        <v>106</v>
      </c>
      <c r="M344" s="79">
        <v>4.2000000000000003E-2</v>
      </c>
      <c r="N344" s="79">
        <v>3.5999999999999997E-2</v>
      </c>
      <c r="O344" s="78">
        <v>188414.4</v>
      </c>
      <c r="P344" s="78">
        <v>109.76199944749</v>
      </c>
      <c r="Q344" s="78">
        <v>0</v>
      </c>
      <c r="R344" s="78">
        <v>737.268426229125</v>
      </c>
      <c r="S344" s="79">
        <v>2.9999999999999997E-4</v>
      </c>
      <c r="T344" s="79">
        <v>3.7000000000000002E-3</v>
      </c>
      <c r="U344" s="79">
        <v>8.0000000000000004E-4</v>
      </c>
    </row>
    <row r="345" spans="2:21">
      <c r="B345" t="s">
        <v>1359</v>
      </c>
      <c r="C345" t="s">
        <v>1360</v>
      </c>
      <c r="D345" t="s">
        <v>123</v>
      </c>
      <c r="E345" t="s">
        <v>1101</v>
      </c>
      <c r="F345" t="s">
        <v>1361</v>
      </c>
      <c r="G345" t="s">
        <v>378</v>
      </c>
      <c r="H345" t="s">
        <v>217</v>
      </c>
      <c r="I345" t="s">
        <v>218</v>
      </c>
      <c r="J345" t="s">
        <v>526</v>
      </c>
      <c r="K345" s="78">
        <v>7.81</v>
      </c>
      <c r="L345" t="s">
        <v>106</v>
      </c>
      <c r="M345" s="79">
        <v>3.9300000000000002E-2</v>
      </c>
      <c r="N345" s="79">
        <v>4.48E-2</v>
      </c>
      <c r="O345" s="78">
        <v>153969.89000000001</v>
      </c>
      <c r="P345" s="78">
        <v>94.863109413145651</v>
      </c>
      <c r="Q345" s="78">
        <v>0</v>
      </c>
      <c r="R345" s="78">
        <v>520.70612888791004</v>
      </c>
      <c r="S345" s="79">
        <v>0</v>
      </c>
      <c r="T345" s="79">
        <v>2.5999999999999999E-3</v>
      </c>
      <c r="U345" s="79">
        <v>5.9999999999999995E-4</v>
      </c>
    </row>
    <row r="346" spans="2:21">
      <c r="B346" t="s">
        <v>1362</v>
      </c>
      <c r="C346" t="s">
        <v>1309</v>
      </c>
      <c r="D346" t="s">
        <v>1106</v>
      </c>
      <c r="E346" t="s">
        <v>1101</v>
      </c>
      <c r="F346" t="s">
        <v>1363</v>
      </c>
      <c r="G346" t="s">
        <v>1311</v>
      </c>
      <c r="H346" t="s">
        <v>217</v>
      </c>
      <c r="I346" t="s">
        <v>218</v>
      </c>
      <c r="J346" t="s">
        <v>353</v>
      </c>
      <c r="K346" s="78">
        <v>17.95</v>
      </c>
      <c r="L346" t="s">
        <v>106</v>
      </c>
      <c r="M346" s="79">
        <v>4.7E-2</v>
      </c>
      <c r="N346" s="79">
        <v>3.0800000000000001E-2</v>
      </c>
      <c r="O346" s="78">
        <v>153086.70000000001</v>
      </c>
      <c r="P346" s="78">
        <v>128.51238993913697</v>
      </c>
      <c r="Q346" s="78">
        <v>0</v>
      </c>
      <c r="R346" s="78">
        <v>701.36161846653101</v>
      </c>
      <c r="S346" s="79">
        <v>1E-4</v>
      </c>
      <c r="T346" s="79">
        <v>3.5000000000000001E-3</v>
      </c>
      <c r="U346" s="79">
        <v>6.9999999999999999E-4</v>
      </c>
    </row>
    <row r="347" spans="2:21">
      <c r="B347" t="s">
        <v>249</v>
      </c>
      <c r="C347" s="16"/>
      <c r="D347" s="16"/>
      <c r="E347" s="16"/>
      <c r="F347" s="16"/>
    </row>
    <row r="348" spans="2:21">
      <c r="B348" t="s">
        <v>367</v>
      </c>
      <c r="C348" s="16"/>
      <c r="D348" s="16"/>
      <c r="E348" s="16"/>
      <c r="F348" s="16"/>
    </row>
    <row r="349" spans="2:21">
      <c r="B349" t="s">
        <v>368</v>
      </c>
      <c r="C349" s="16"/>
      <c r="D349" s="16"/>
      <c r="E349" s="16"/>
      <c r="F349" s="16"/>
    </row>
    <row r="350" spans="2:21">
      <c r="B350" t="s">
        <v>369</v>
      </c>
      <c r="C350" s="16"/>
      <c r="D350" s="16"/>
      <c r="E350" s="16"/>
      <c r="F350" s="16"/>
    </row>
    <row r="351" spans="2:21">
      <c r="B351" t="s">
        <v>370</v>
      </c>
      <c r="C351" s="16"/>
      <c r="D351" s="16"/>
      <c r="E351" s="16"/>
      <c r="F351" s="16"/>
    </row>
    <row r="352" spans="2:21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94" workbookViewId="0">
      <selection activeCell="C108" sqref="C10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>
        <v>43921</v>
      </c>
      <c r="E1" s="16"/>
      <c r="F1" s="16"/>
      <c r="G1" s="16"/>
    </row>
    <row r="2" spans="2:62">
      <c r="B2" s="2" t="s">
        <v>1</v>
      </c>
      <c r="C2" s="12" t="s">
        <v>3327</v>
      </c>
      <c r="E2" s="16"/>
      <c r="F2" s="16"/>
      <c r="G2" s="16"/>
    </row>
    <row r="3" spans="2:62">
      <c r="B3" s="2" t="s">
        <v>2</v>
      </c>
      <c r="C3" s="26" t="s">
        <v>3328</v>
      </c>
      <c r="E3" s="16"/>
      <c r="F3" s="16"/>
      <c r="G3" s="16"/>
    </row>
    <row r="4" spans="2:62">
      <c r="B4" s="2" t="s">
        <v>3</v>
      </c>
      <c r="C4" s="84" t="s">
        <v>197</v>
      </c>
      <c r="E4" s="16"/>
      <c r="F4" s="16"/>
      <c r="G4" s="16"/>
    </row>
    <row r="5" spans="2:62">
      <c r="B5" s="75" t="s">
        <v>198</v>
      </c>
      <c r="C5" t="s">
        <v>199</v>
      </c>
    </row>
    <row r="6" spans="2:62" ht="26.25" customHeight="1">
      <c r="B6" s="130" t="s">
        <v>68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  <c r="BJ6" s="19"/>
    </row>
    <row r="7" spans="2:62" ht="26.25" customHeight="1">
      <c r="B7" s="130" t="s">
        <v>91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  <c r="BF7" s="19"/>
      <c r="BJ7" s="19"/>
    </row>
    <row r="8" spans="2:62" s="19" customFormat="1" ht="78.75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12866880.529999999</v>
      </c>
      <c r="J11" s="7"/>
      <c r="K11" s="76">
        <v>91.412270000000007</v>
      </c>
      <c r="L11" s="76">
        <v>154851.49536465527</v>
      </c>
      <c r="M11" s="7"/>
      <c r="N11" s="77">
        <v>1</v>
      </c>
      <c r="O11" s="77">
        <v>0.16370000000000001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12326161.35</v>
      </c>
      <c r="K12" s="82">
        <v>54.568469999999998</v>
      </c>
      <c r="L12" s="82">
        <v>103604.55424556261</v>
      </c>
      <c r="N12" s="81">
        <v>0.66910000000000003</v>
      </c>
      <c r="O12" s="81">
        <v>0.1096</v>
      </c>
    </row>
    <row r="13" spans="2:62">
      <c r="B13" s="80" t="s">
        <v>1364</v>
      </c>
      <c r="E13" s="16"/>
      <c r="F13" s="16"/>
      <c r="G13" s="16"/>
      <c r="I13" s="82">
        <v>4122510.15</v>
      </c>
      <c r="K13" s="82">
        <v>13.56499</v>
      </c>
      <c r="L13" s="82">
        <v>67246.819067959994</v>
      </c>
      <c r="N13" s="81">
        <v>0.43430000000000002</v>
      </c>
      <c r="O13" s="81">
        <v>7.1099999999999997E-2</v>
      </c>
    </row>
    <row r="14" spans="2:62">
      <c r="B14" t="s">
        <v>1365</v>
      </c>
      <c r="C14" t="s">
        <v>1366</v>
      </c>
      <c r="D14" t="s">
        <v>100</v>
      </c>
      <c r="E14" t="s">
        <v>123</v>
      </c>
      <c r="F14" t="s">
        <v>1367</v>
      </c>
      <c r="G14" t="s">
        <v>1201</v>
      </c>
      <c r="H14" t="s">
        <v>102</v>
      </c>
      <c r="I14" s="78">
        <v>4109.91</v>
      </c>
      <c r="J14" s="78">
        <v>2578</v>
      </c>
      <c r="K14" s="78">
        <v>0</v>
      </c>
      <c r="L14" s="78">
        <v>105.9534798</v>
      </c>
      <c r="M14" s="79">
        <v>0</v>
      </c>
      <c r="N14" s="79">
        <v>6.9999999999999999E-4</v>
      </c>
      <c r="O14" s="79">
        <v>1E-4</v>
      </c>
    </row>
    <row r="15" spans="2:62">
      <c r="B15" t="s">
        <v>1368</v>
      </c>
      <c r="C15" t="s">
        <v>1369</v>
      </c>
      <c r="D15" t="s">
        <v>100</v>
      </c>
      <c r="E15" t="s">
        <v>123</v>
      </c>
      <c r="F15" t="s">
        <v>804</v>
      </c>
      <c r="G15" t="s">
        <v>565</v>
      </c>
      <c r="H15" t="s">
        <v>102</v>
      </c>
      <c r="I15" s="78">
        <v>795491.3</v>
      </c>
      <c r="J15" s="78">
        <v>97.1</v>
      </c>
      <c r="K15" s="78">
        <v>0</v>
      </c>
      <c r="L15" s="78">
        <v>772.42205230000002</v>
      </c>
      <c r="M15" s="79">
        <v>2.0000000000000001E-4</v>
      </c>
      <c r="N15" s="79">
        <v>5.0000000000000001E-3</v>
      </c>
      <c r="O15" s="79">
        <v>8.0000000000000004E-4</v>
      </c>
    </row>
    <row r="16" spans="2:62">
      <c r="B16" t="s">
        <v>1370</v>
      </c>
      <c r="C16" t="s">
        <v>1371</v>
      </c>
      <c r="D16" t="s">
        <v>100</v>
      </c>
      <c r="E16" t="s">
        <v>123</v>
      </c>
      <c r="F16" t="s">
        <v>1372</v>
      </c>
      <c r="G16" t="s">
        <v>561</v>
      </c>
      <c r="H16" t="s">
        <v>102</v>
      </c>
      <c r="I16" s="78">
        <v>63665.98</v>
      </c>
      <c r="J16" s="78">
        <v>1700</v>
      </c>
      <c r="K16" s="78">
        <v>0</v>
      </c>
      <c r="L16" s="78">
        <v>1082.3216600000001</v>
      </c>
      <c r="M16" s="79">
        <v>2.0000000000000001E-4</v>
      </c>
      <c r="N16" s="79">
        <v>7.0000000000000001E-3</v>
      </c>
      <c r="O16" s="79">
        <v>1.1000000000000001E-3</v>
      </c>
    </row>
    <row r="17" spans="2:15">
      <c r="B17" t="s">
        <v>1373</v>
      </c>
      <c r="C17" t="s">
        <v>1374</v>
      </c>
      <c r="D17" t="s">
        <v>100</v>
      </c>
      <c r="E17" t="s">
        <v>123</v>
      </c>
      <c r="F17" t="s">
        <v>1375</v>
      </c>
      <c r="G17" t="s">
        <v>561</v>
      </c>
      <c r="H17" t="s">
        <v>102</v>
      </c>
      <c r="I17" s="78">
        <v>47998.45</v>
      </c>
      <c r="J17" s="78">
        <v>1940</v>
      </c>
      <c r="K17" s="78">
        <v>0</v>
      </c>
      <c r="L17" s="78">
        <v>931.16993000000002</v>
      </c>
      <c r="M17" s="79">
        <v>2.0000000000000001E-4</v>
      </c>
      <c r="N17" s="79">
        <v>6.0000000000000001E-3</v>
      </c>
      <c r="O17" s="79">
        <v>1E-3</v>
      </c>
    </row>
    <row r="18" spans="2:15">
      <c r="B18" t="s">
        <v>1376</v>
      </c>
      <c r="C18" t="s">
        <v>1377</v>
      </c>
      <c r="D18" t="s">
        <v>100</v>
      </c>
      <c r="E18" t="s">
        <v>123</v>
      </c>
      <c r="F18" t="s">
        <v>849</v>
      </c>
      <c r="G18" t="s">
        <v>850</v>
      </c>
      <c r="H18" t="s">
        <v>102</v>
      </c>
      <c r="I18" s="78">
        <v>7949.1</v>
      </c>
      <c r="J18" s="78">
        <v>46240</v>
      </c>
      <c r="K18" s="78">
        <v>0</v>
      </c>
      <c r="L18" s="78">
        <v>3675.6638400000002</v>
      </c>
      <c r="M18" s="79">
        <v>2.0000000000000001E-4</v>
      </c>
      <c r="N18" s="79">
        <v>2.3699999999999999E-2</v>
      </c>
      <c r="O18" s="79">
        <v>3.8999999999999998E-3</v>
      </c>
    </row>
    <row r="19" spans="2:15">
      <c r="B19" t="s">
        <v>1378</v>
      </c>
      <c r="C19" t="s">
        <v>1379</v>
      </c>
      <c r="D19" t="s">
        <v>100</v>
      </c>
      <c r="E19" t="s">
        <v>123</v>
      </c>
      <c r="F19" t="s">
        <v>454</v>
      </c>
      <c r="G19" t="s">
        <v>378</v>
      </c>
      <c r="H19" t="s">
        <v>102</v>
      </c>
      <c r="I19" s="78">
        <v>273043.81</v>
      </c>
      <c r="J19" s="78">
        <v>1050</v>
      </c>
      <c r="K19" s="78">
        <v>11.43535</v>
      </c>
      <c r="L19" s="78">
        <v>2878.3953550000001</v>
      </c>
      <c r="M19" s="79">
        <v>2.0000000000000001E-4</v>
      </c>
      <c r="N19" s="79">
        <v>1.8599999999999998E-2</v>
      </c>
      <c r="O19" s="79">
        <v>3.0000000000000001E-3</v>
      </c>
    </row>
    <row r="20" spans="2:15">
      <c r="B20" t="s">
        <v>1380</v>
      </c>
      <c r="C20" t="s">
        <v>1381</v>
      </c>
      <c r="D20" t="s">
        <v>100</v>
      </c>
      <c r="E20" t="s">
        <v>123</v>
      </c>
      <c r="F20" t="s">
        <v>1382</v>
      </c>
      <c r="G20" t="s">
        <v>378</v>
      </c>
      <c r="H20" t="s">
        <v>102</v>
      </c>
      <c r="I20" s="78">
        <v>365773.55</v>
      </c>
      <c r="J20" s="78">
        <v>2131</v>
      </c>
      <c r="K20" s="78">
        <v>0</v>
      </c>
      <c r="L20" s="78">
        <v>7794.6343505000004</v>
      </c>
      <c r="M20" s="79">
        <v>2.9999999999999997E-4</v>
      </c>
      <c r="N20" s="79">
        <v>5.0299999999999997E-2</v>
      </c>
      <c r="O20" s="79">
        <v>8.2000000000000007E-3</v>
      </c>
    </row>
    <row r="21" spans="2:15">
      <c r="B21" t="s">
        <v>1383</v>
      </c>
      <c r="C21" t="s">
        <v>1384</v>
      </c>
      <c r="D21" t="s">
        <v>100</v>
      </c>
      <c r="E21" t="s">
        <v>123</v>
      </c>
      <c r="F21" t="s">
        <v>384</v>
      </c>
      <c r="G21" t="s">
        <v>378</v>
      </c>
      <c r="H21" t="s">
        <v>102</v>
      </c>
      <c r="I21" s="78">
        <v>401060.43</v>
      </c>
      <c r="J21" s="78">
        <v>1960</v>
      </c>
      <c r="K21" s="78">
        <v>0</v>
      </c>
      <c r="L21" s="78">
        <v>7860.7844279999999</v>
      </c>
      <c r="M21" s="79">
        <v>2.9999999999999997E-4</v>
      </c>
      <c r="N21" s="79">
        <v>5.0799999999999998E-2</v>
      </c>
      <c r="O21" s="79">
        <v>8.3000000000000001E-3</v>
      </c>
    </row>
    <row r="22" spans="2:15">
      <c r="B22" t="s">
        <v>1385</v>
      </c>
      <c r="C22" t="s">
        <v>1386</v>
      </c>
      <c r="D22" t="s">
        <v>100</v>
      </c>
      <c r="E22" t="s">
        <v>123</v>
      </c>
      <c r="F22" t="s">
        <v>707</v>
      </c>
      <c r="G22" t="s">
        <v>378</v>
      </c>
      <c r="H22" t="s">
        <v>102</v>
      </c>
      <c r="I22" s="78">
        <v>64955.45</v>
      </c>
      <c r="J22" s="78">
        <v>6623</v>
      </c>
      <c r="K22" s="78">
        <v>0</v>
      </c>
      <c r="L22" s="78">
        <v>4301.9994534999996</v>
      </c>
      <c r="M22" s="79">
        <v>2.9999999999999997E-4</v>
      </c>
      <c r="N22" s="79">
        <v>2.7799999999999998E-2</v>
      </c>
      <c r="O22" s="79">
        <v>4.4999999999999997E-3</v>
      </c>
    </row>
    <row r="23" spans="2:15">
      <c r="B23" t="s">
        <v>1387</v>
      </c>
      <c r="C23" t="s">
        <v>1388</v>
      </c>
      <c r="D23" t="s">
        <v>100</v>
      </c>
      <c r="E23" t="s">
        <v>123</v>
      </c>
      <c r="F23" t="s">
        <v>1389</v>
      </c>
      <c r="G23" t="s">
        <v>378</v>
      </c>
      <c r="H23" t="s">
        <v>102</v>
      </c>
      <c r="I23" s="78">
        <v>18165.57</v>
      </c>
      <c r="J23" s="78">
        <v>8676</v>
      </c>
      <c r="K23" s="78">
        <v>0</v>
      </c>
      <c r="L23" s="78">
        <v>1576.0448532</v>
      </c>
      <c r="M23" s="79">
        <v>2.0000000000000001E-4</v>
      </c>
      <c r="N23" s="79">
        <v>1.0200000000000001E-2</v>
      </c>
      <c r="O23" s="79">
        <v>1.6999999999999999E-3</v>
      </c>
    </row>
    <row r="24" spans="2:15">
      <c r="B24" t="s">
        <v>1390</v>
      </c>
      <c r="C24" t="s">
        <v>1391</v>
      </c>
      <c r="D24" t="s">
        <v>100</v>
      </c>
      <c r="E24" t="s">
        <v>123</v>
      </c>
      <c r="F24" t="s">
        <v>966</v>
      </c>
      <c r="G24" t="s">
        <v>112</v>
      </c>
      <c r="H24" t="s">
        <v>102</v>
      </c>
      <c r="I24" s="78">
        <v>2126.5300000000002</v>
      </c>
      <c r="J24" s="78">
        <v>148890</v>
      </c>
      <c r="K24" s="78">
        <v>0</v>
      </c>
      <c r="L24" s="78">
        <v>3166.190517</v>
      </c>
      <c r="M24" s="79">
        <v>5.0000000000000001E-4</v>
      </c>
      <c r="N24" s="79">
        <v>2.0400000000000001E-2</v>
      </c>
      <c r="O24" s="79">
        <v>3.3E-3</v>
      </c>
    </row>
    <row r="25" spans="2:15">
      <c r="B25" t="s">
        <v>1392</v>
      </c>
      <c r="C25" t="s">
        <v>1393</v>
      </c>
      <c r="D25" t="s">
        <v>100</v>
      </c>
      <c r="E25" t="s">
        <v>123</v>
      </c>
      <c r="F25" t="s">
        <v>1084</v>
      </c>
      <c r="G25" t="s">
        <v>1080</v>
      </c>
      <c r="H25" t="s">
        <v>102</v>
      </c>
      <c r="I25" s="78">
        <v>382220.95</v>
      </c>
      <c r="J25" s="78">
        <v>297</v>
      </c>
      <c r="K25" s="78">
        <v>0</v>
      </c>
      <c r="L25" s="78">
        <v>1135.1962215000001</v>
      </c>
      <c r="M25" s="79">
        <v>2.9999999999999997E-4</v>
      </c>
      <c r="N25" s="79">
        <v>7.3000000000000001E-3</v>
      </c>
      <c r="O25" s="79">
        <v>1.1999999999999999E-3</v>
      </c>
    </row>
    <row r="26" spans="2:15">
      <c r="B26" t="s">
        <v>1394</v>
      </c>
      <c r="C26" t="s">
        <v>1395</v>
      </c>
      <c r="D26" t="s">
        <v>100</v>
      </c>
      <c r="E26" t="s">
        <v>123</v>
      </c>
      <c r="F26" t="s">
        <v>894</v>
      </c>
      <c r="G26" t="s">
        <v>619</v>
      </c>
      <c r="H26" t="s">
        <v>102</v>
      </c>
      <c r="I26" s="78">
        <v>345510.28</v>
      </c>
      <c r="J26" s="78">
        <v>1128</v>
      </c>
      <c r="K26" s="78">
        <v>0</v>
      </c>
      <c r="L26" s="78">
        <v>3897.3559584</v>
      </c>
      <c r="M26" s="79">
        <v>2.9999999999999997E-4</v>
      </c>
      <c r="N26" s="79">
        <v>2.52E-2</v>
      </c>
      <c r="O26" s="79">
        <v>4.1000000000000003E-3</v>
      </c>
    </row>
    <row r="27" spans="2:15">
      <c r="B27" t="s">
        <v>1396</v>
      </c>
      <c r="C27" t="s">
        <v>1397</v>
      </c>
      <c r="D27" t="s">
        <v>100</v>
      </c>
      <c r="E27" t="s">
        <v>123</v>
      </c>
      <c r="F27" t="s">
        <v>1398</v>
      </c>
      <c r="G27" t="s">
        <v>1399</v>
      </c>
      <c r="H27" t="s">
        <v>102</v>
      </c>
      <c r="I27" s="78">
        <v>12617.77</v>
      </c>
      <c r="J27" s="78">
        <v>5700</v>
      </c>
      <c r="K27" s="78">
        <v>0</v>
      </c>
      <c r="L27" s="78">
        <v>719.21289000000002</v>
      </c>
      <c r="M27" s="79">
        <v>1E-4</v>
      </c>
      <c r="N27" s="79">
        <v>4.5999999999999999E-3</v>
      </c>
      <c r="O27" s="79">
        <v>8.0000000000000004E-4</v>
      </c>
    </row>
    <row r="28" spans="2:15">
      <c r="B28" t="s">
        <v>1400</v>
      </c>
      <c r="C28" t="s">
        <v>1401</v>
      </c>
      <c r="D28" t="s">
        <v>100</v>
      </c>
      <c r="E28" t="s">
        <v>123</v>
      </c>
      <c r="F28" t="s">
        <v>1402</v>
      </c>
      <c r="G28" t="s">
        <v>861</v>
      </c>
      <c r="H28" t="s">
        <v>102</v>
      </c>
      <c r="I28" s="78">
        <v>780.95</v>
      </c>
      <c r="J28" s="78">
        <v>37960</v>
      </c>
      <c r="K28" s="78">
        <v>2.1296400000000002</v>
      </c>
      <c r="L28" s="78">
        <v>298.57826</v>
      </c>
      <c r="M28" s="79">
        <v>0</v>
      </c>
      <c r="N28" s="79">
        <v>1.9E-3</v>
      </c>
      <c r="O28" s="79">
        <v>2.9999999999999997E-4</v>
      </c>
    </row>
    <row r="29" spans="2:15">
      <c r="B29" t="s">
        <v>1403</v>
      </c>
      <c r="C29" t="s">
        <v>1404</v>
      </c>
      <c r="D29" t="s">
        <v>100</v>
      </c>
      <c r="E29" t="s">
        <v>123</v>
      </c>
      <c r="F29" t="s">
        <v>860</v>
      </c>
      <c r="G29" t="s">
        <v>861</v>
      </c>
      <c r="H29" t="s">
        <v>102</v>
      </c>
      <c r="I29" s="78">
        <v>31249.74</v>
      </c>
      <c r="J29" s="78">
        <v>9250</v>
      </c>
      <c r="K29" s="78">
        <v>0</v>
      </c>
      <c r="L29" s="78">
        <v>2890.60095</v>
      </c>
      <c r="M29" s="79">
        <v>2.9999999999999997E-4</v>
      </c>
      <c r="N29" s="79">
        <v>1.8700000000000001E-2</v>
      </c>
      <c r="O29" s="79">
        <v>3.0999999999999999E-3</v>
      </c>
    </row>
    <row r="30" spans="2:15">
      <c r="B30" t="s">
        <v>1405</v>
      </c>
      <c r="C30" t="s">
        <v>1406</v>
      </c>
      <c r="D30" t="s">
        <v>100</v>
      </c>
      <c r="E30" t="s">
        <v>123</v>
      </c>
      <c r="F30" t="s">
        <v>522</v>
      </c>
      <c r="G30" t="s">
        <v>523</v>
      </c>
      <c r="H30" t="s">
        <v>102</v>
      </c>
      <c r="I30" s="78">
        <v>87710.66</v>
      </c>
      <c r="J30" s="78">
        <v>2010</v>
      </c>
      <c r="K30" s="78">
        <v>0</v>
      </c>
      <c r="L30" s="78">
        <v>1762.9842659999999</v>
      </c>
      <c r="M30" s="79">
        <v>4.0000000000000002E-4</v>
      </c>
      <c r="N30" s="79">
        <v>1.14E-2</v>
      </c>
      <c r="O30" s="79">
        <v>1.9E-3</v>
      </c>
    </row>
    <row r="31" spans="2:15">
      <c r="B31" t="s">
        <v>1407</v>
      </c>
      <c r="C31" t="s">
        <v>1408</v>
      </c>
      <c r="D31" t="s">
        <v>100</v>
      </c>
      <c r="E31" t="s">
        <v>123</v>
      </c>
      <c r="F31" t="s">
        <v>978</v>
      </c>
      <c r="G31" t="s">
        <v>979</v>
      </c>
      <c r="H31" t="s">
        <v>102</v>
      </c>
      <c r="I31" s="78">
        <v>111647.85</v>
      </c>
      <c r="J31" s="78">
        <v>2269</v>
      </c>
      <c r="K31" s="78">
        <v>0</v>
      </c>
      <c r="L31" s="78">
        <v>2533.2897164999999</v>
      </c>
      <c r="M31" s="79">
        <v>2.9999999999999997E-4</v>
      </c>
      <c r="N31" s="79">
        <v>1.6400000000000001E-2</v>
      </c>
      <c r="O31" s="79">
        <v>2.7000000000000001E-3</v>
      </c>
    </row>
    <row r="32" spans="2:15">
      <c r="B32" t="s">
        <v>1409</v>
      </c>
      <c r="C32" t="s">
        <v>1410</v>
      </c>
      <c r="D32" t="s">
        <v>100</v>
      </c>
      <c r="E32" t="s">
        <v>123</v>
      </c>
      <c r="F32" t="s">
        <v>529</v>
      </c>
      <c r="G32" t="s">
        <v>451</v>
      </c>
      <c r="H32" t="s">
        <v>102</v>
      </c>
      <c r="I32" s="78">
        <v>30212.82</v>
      </c>
      <c r="J32" s="78">
        <v>5200</v>
      </c>
      <c r="K32" s="78">
        <v>0</v>
      </c>
      <c r="L32" s="78">
        <v>1571.06664</v>
      </c>
      <c r="M32" s="79">
        <v>2.0000000000000001E-4</v>
      </c>
      <c r="N32" s="79">
        <v>1.01E-2</v>
      </c>
      <c r="O32" s="79">
        <v>1.6999999999999999E-3</v>
      </c>
    </row>
    <row r="33" spans="2:15">
      <c r="B33" t="s">
        <v>1411</v>
      </c>
      <c r="C33" t="s">
        <v>1412</v>
      </c>
      <c r="D33" t="s">
        <v>100</v>
      </c>
      <c r="E33" t="s">
        <v>123</v>
      </c>
      <c r="F33" t="s">
        <v>533</v>
      </c>
      <c r="G33" t="s">
        <v>451</v>
      </c>
      <c r="H33" t="s">
        <v>102</v>
      </c>
      <c r="I33" s="78">
        <v>67923.17</v>
      </c>
      <c r="J33" s="78">
        <v>2100</v>
      </c>
      <c r="K33" s="78">
        <v>0</v>
      </c>
      <c r="L33" s="78">
        <v>1426.3865699999999</v>
      </c>
      <c r="M33" s="79">
        <v>2.0000000000000001E-4</v>
      </c>
      <c r="N33" s="79">
        <v>9.1999999999999998E-3</v>
      </c>
      <c r="O33" s="79">
        <v>1.5E-3</v>
      </c>
    </row>
    <row r="34" spans="2:15">
      <c r="B34" t="s">
        <v>1413</v>
      </c>
      <c r="C34" t="s">
        <v>1414</v>
      </c>
      <c r="D34" t="s">
        <v>100</v>
      </c>
      <c r="E34" t="s">
        <v>123</v>
      </c>
      <c r="F34" t="s">
        <v>593</v>
      </c>
      <c r="G34" t="s">
        <v>451</v>
      </c>
      <c r="H34" t="s">
        <v>102</v>
      </c>
      <c r="I34" s="78">
        <v>173347.19</v>
      </c>
      <c r="J34" s="78">
        <v>771</v>
      </c>
      <c r="K34" s="78">
        <v>0</v>
      </c>
      <c r="L34" s="78">
        <v>1336.5068349000001</v>
      </c>
      <c r="M34" s="79">
        <v>2.0000000000000001E-4</v>
      </c>
      <c r="N34" s="79">
        <v>8.6E-3</v>
      </c>
      <c r="O34" s="79">
        <v>1.4E-3</v>
      </c>
    </row>
    <row r="35" spans="2:15">
      <c r="B35" t="s">
        <v>1415</v>
      </c>
      <c r="C35" t="s">
        <v>1416</v>
      </c>
      <c r="D35" t="s">
        <v>100</v>
      </c>
      <c r="E35" t="s">
        <v>123</v>
      </c>
      <c r="F35" t="s">
        <v>495</v>
      </c>
      <c r="G35" t="s">
        <v>451</v>
      </c>
      <c r="H35" t="s">
        <v>102</v>
      </c>
      <c r="I35" s="78">
        <v>15135.89</v>
      </c>
      <c r="J35" s="78">
        <v>13830</v>
      </c>
      <c r="K35" s="78">
        <v>0</v>
      </c>
      <c r="L35" s="78">
        <v>2093.2935870000001</v>
      </c>
      <c r="M35" s="79">
        <v>2.9999999999999997E-4</v>
      </c>
      <c r="N35" s="79">
        <v>1.35E-2</v>
      </c>
      <c r="O35" s="79">
        <v>2.2000000000000001E-3</v>
      </c>
    </row>
    <row r="36" spans="2:15">
      <c r="B36" t="s">
        <v>1417</v>
      </c>
      <c r="C36" t="s">
        <v>1418</v>
      </c>
      <c r="D36" t="s">
        <v>100</v>
      </c>
      <c r="E36" t="s">
        <v>123</v>
      </c>
      <c r="F36" t="s">
        <v>471</v>
      </c>
      <c r="G36" t="s">
        <v>451</v>
      </c>
      <c r="H36" t="s">
        <v>102</v>
      </c>
      <c r="I36" s="78">
        <v>26273.01</v>
      </c>
      <c r="J36" s="78">
        <v>20480</v>
      </c>
      <c r="K36" s="78">
        <v>0</v>
      </c>
      <c r="L36" s="78">
        <v>5380.7124480000002</v>
      </c>
      <c r="M36" s="79">
        <v>2.0000000000000001E-4</v>
      </c>
      <c r="N36" s="79">
        <v>3.4700000000000002E-2</v>
      </c>
      <c r="O36" s="79">
        <v>5.7000000000000002E-3</v>
      </c>
    </row>
    <row r="37" spans="2:15">
      <c r="B37" t="s">
        <v>1419</v>
      </c>
      <c r="C37" t="s">
        <v>1420</v>
      </c>
      <c r="D37" t="s">
        <v>100</v>
      </c>
      <c r="E37" t="s">
        <v>123</v>
      </c>
      <c r="F37" t="s">
        <v>1102</v>
      </c>
      <c r="G37" t="s">
        <v>1421</v>
      </c>
      <c r="H37" t="s">
        <v>102</v>
      </c>
      <c r="I37" s="78">
        <v>26937.05</v>
      </c>
      <c r="J37" s="78">
        <v>3258</v>
      </c>
      <c r="K37" s="78">
        <v>0</v>
      </c>
      <c r="L37" s="78">
        <v>877.60908900000004</v>
      </c>
      <c r="M37" s="79">
        <v>0</v>
      </c>
      <c r="N37" s="79">
        <v>5.7000000000000002E-3</v>
      </c>
      <c r="O37" s="79">
        <v>8.9999999999999998E-4</v>
      </c>
    </row>
    <row r="38" spans="2:15">
      <c r="B38" t="s">
        <v>1422</v>
      </c>
      <c r="C38" t="s">
        <v>1423</v>
      </c>
      <c r="D38" t="s">
        <v>100</v>
      </c>
      <c r="E38" t="s">
        <v>123</v>
      </c>
      <c r="F38" t="s">
        <v>1424</v>
      </c>
      <c r="G38" t="s">
        <v>1421</v>
      </c>
      <c r="H38" t="s">
        <v>102</v>
      </c>
      <c r="I38" s="78">
        <v>7330.29</v>
      </c>
      <c r="J38" s="78">
        <v>17380</v>
      </c>
      <c r="K38" s="78">
        <v>0</v>
      </c>
      <c r="L38" s="78">
        <v>1274.004402</v>
      </c>
      <c r="M38" s="79">
        <v>1E-4</v>
      </c>
      <c r="N38" s="79">
        <v>8.2000000000000007E-3</v>
      </c>
      <c r="O38" s="79">
        <v>1.2999999999999999E-3</v>
      </c>
    </row>
    <row r="39" spans="2:15">
      <c r="B39" t="s">
        <v>1425</v>
      </c>
      <c r="C39" t="s">
        <v>1426</v>
      </c>
      <c r="D39" t="s">
        <v>100</v>
      </c>
      <c r="E39" t="s">
        <v>123</v>
      </c>
      <c r="F39" t="s">
        <v>1427</v>
      </c>
      <c r="G39" t="s">
        <v>125</v>
      </c>
      <c r="H39" t="s">
        <v>102</v>
      </c>
      <c r="I39" s="78">
        <v>10786.02</v>
      </c>
      <c r="J39" s="78">
        <v>24100</v>
      </c>
      <c r="K39" s="78">
        <v>0</v>
      </c>
      <c r="L39" s="78">
        <v>2599.43082</v>
      </c>
      <c r="M39" s="79">
        <v>2.0000000000000001E-4</v>
      </c>
      <c r="N39" s="79">
        <v>1.6799999999999999E-2</v>
      </c>
      <c r="O39" s="79">
        <v>2.7000000000000001E-3</v>
      </c>
    </row>
    <row r="40" spans="2:15">
      <c r="B40" t="s">
        <v>1428</v>
      </c>
      <c r="C40" t="s">
        <v>1429</v>
      </c>
      <c r="D40" t="s">
        <v>100</v>
      </c>
      <c r="E40" t="s">
        <v>123</v>
      </c>
      <c r="F40" t="s">
        <v>1430</v>
      </c>
      <c r="G40" t="s">
        <v>129</v>
      </c>
      <c r="H40" t="s">
        <v>102</v>
      </c>
      <c r="I40" s="78">
        <v>2654.66</v>
      </c>
      <c r="J40" s="78">
        <v>52350</v>
      </c>
      <c r="K40" s="78">
        <v>0</v>
      </c>
      <c r="L40" s="78">
        <v>1389.71451</v>
      </c>
      <c r="M40" s="79">
        <v>0</v>
      </c>
      <c r="N40" s="79">
        <v>8.9999999999999993E-3</v>
      </c>
      <c r="O40" s="79">
        <v>1.5E-3</v>
      </c>
    </row>
    <row r="41" spans="2:15">
      <c r="B41" t="s">
        <v>1431</v>
      </c>
      <c r="C41" t="s">
        <v>1432</v>
      </c>
      <c r="D41" t="s">
        <v>100</v>
      </c>
      <c r="E41" t="s">
        <v>123</v>
      </c>
      <c r="F41" t="s">
        <v>622</v>
      </c>
      <c r="G41" t="s">
        <v>132</v>
      </c>
      <c r="H41" t="s">
        <v>102</v>
      </c>
      <c r="I41" s="78">
        <v>745831.77</v>
      </c>
      <c r="J41" s="78">
        <v>256.8</v>
      </c>
      <c r="K41" s="78">
        <v>0</v>
      </c>
      <c r="L41" s="78">
        <v>1915.29598536</v>
      </c>
      <c r="M41" s="79">
        <v>2.9999999999999997E-4</v>
      </c>
      <c r="N41" s="79">
        <v>1.24E-2</v>
      </c>
      <c r="O41" s="79">
        <v>2E-3</v>
      </c>
    </row>
    <row r="42" spans="2:15">
      <c r="B42" s="80" t="s">
        <v>1433</v>
      </c>
      <c r="E42" s="16"/>
      <c r="F42" s="16"/>
      <c r="G42" s="16"/>
      <c r="I42" s="82">
        <v>6498725.8799999999</v>
      </c>
      <c r="K42" s="82">
        <v>37.493839999999999</v>
      </c>
      <c r="L42" s="82">
        <v>30616.196130780001</v>
      </c>
      <c r="N42" s="81">
        <v>0.19769999999999999</v>
      </c>
      <c r="O42" s="81">
        <v>3.2399999999999998E-2</v>
      </c>
    </row>
    <row r="43" spans="2:15">
      <c r="B43" t="s">
        <v>1434</v>
      </c>
      <c r="C43" t="s">
        <v>1435</v>
      </c>
      <c r="D43" t="s">
        <v>100</v>
      </c>
      <c r="E43" t="s">
        <v>123</v>
      </c>
      <c r="F43" t="s">
        <v>1436</v>
      </c>
      <c r="G43" t="s">
        <v>101</v>
      </c>
      <c r="H43" t="s">
        <v>102</v>
      </c>
      <c r="I43" s="78">
        <v>762.59</v>
      </c>
      <c r="J43" s="78">
        <v>11790</v>
      </c>
      <c r="K43" s="78">
        <v>0</v>
      </c>
      <c r="L43" s="78">
        <v>89.909361000000004</v>
      </c>
      <c r="M43" s="79">
        <v>1E-4</v>
      </c>
      <c r="N43" s="79">
        <v>5.9999999999999995E-4</v>
      </c>
      <c r="O43" s="79">
        <v>1E-4</v>
      </c>
    </row>
    <row r="44" spans="2:15">
      <c r="B44" t="s">
        <v>1437</v>
      </c>
      <c r="C44" t="s">
        <v>1438</v>
      </c>
      <c r="D44" t="s">
        <v>100</v>
      </c>
      <c r="E44" t="s">
        <v>123</v>
      </c>
      <c r="F44" t="s">
        <v>1439</v>
      </c>
      <c r="G44" t="s">
        <v>1440</v>
      </c>
      <c r="H44" t="s">
        <v>102</v>
      </c>
      <c r="I44" s="78">
        <v>9753.3700000000008</v>
      </c>
      <c r="J44" s="78">
        <v>4910</v>
      </c>
      <c r="K44" s="78">
        <v>0</v>
      </c>
      <c r="L44" s="78">
        <v>478.890467</v>
      </c>
      <c r="M44" s="79">
        <v>4.0000000000000002E-4</v>
      </c>
      <c r="N44" s="79">
        <v>3.0999999999999999E-3</v>
      </c>
      <c r="O44" s="79">
        <v>5.0000000000000001E-4</v>
      </c>
    </row>
    <row r="45" spans="2:15">
      <c r="B45" t="s">
        <v>1441</v>
      </c>
      <c r="C45" t="s">
        <v>1442</v>
      </c>
      <c r="D45" t="s">
        <v>100</v>
      </c>
      <c r="E45" t="s">
        <v>123</v>
      </c>
      <c r="F45" t="s">
        <v>1443</v>
      </c>
      <c r="G45" t="s">
        <v>1440</v>
      </c>
      <c r="H45" t="s">
        <v>102</v>
      </c>
      <c r="I45" s="78">
        <v>58758.9</v>
      </c>
      <c r="J45" s="78">
        <v>2236</v>
      </c>
      <c r="K45" s="78">
        <v>0</v>
      </c>
      <c r="L45" s="78">
        <v>1313.8490039999999</v>
      </c>
      <c r="M45" s="79">
        <v>5.0000000000000001E-4</v>
      </c>
      <c r="N45" s="79">
        <v>8.5000000000000006E-3</v>
      </c>
      <c r="O45" s="79">
        <v>1.4E-3</v>
      </c>
    </row>
    <row r="46" spans="2:15">
      <c r="B46" t="s">
        <v>1444</v>
      </c>
      <c r="C46" t="s">
        <v>1445</v>
      </c>
      <c r="D46" t="s">
        <v>100</v>
      </c>
      <c r="E46" t="s">
        <v>123</v>
      </c>
      <c r="F46" t="s">
        <v>1049</v>
      </c>
      <c r="G46" t="s">
        <v>565</v>
      </c>
      <c r="H46" t="s">
        <v>102</v>
      </c>
      <c r="I46" s="78">
        <v>71384.06</v>
      </c>
      <c r="J46" s="78">
        <v>2496</v>
      </c>
      <c r="K46" s="78">
        <v>0</v>
      </c>
      <c r="L46" s="78">
        <v>1781.7461376000001</v>
      </c>
      <c r="M46" s="79">
        <v>5.0000000000000001E-4</v>
      </c>
      <c r="N46" s="79">
        <v>1.15E-2</v>
      </c>
      <c r="O46" s="79">
        <v>1.9E-3</v>
      </c>
    </row>
    <row r="47" spans="2:15">
      <c r="B47" t="s">
        <v>1446</v>
      </c>
      <c r="C47" t="s">
        <v>1447</v>
      </c>
      <c r="D47" t="s">
        <v>100</v>
      </c>
      <c r="E47" t="s">
        <v>123</v>
      </c>
      <c r="F47" t="s">
        <v>611</v>
      </c>
      <c r="G47" t="s">
        <v>565</v>
      </c>
      <c r="H47" t="s">
        <v>102</v>
      </c>
      <c r="I47" s="78">
        <v>5654</v>
      </c>
      <c r="J47" s="78">
        <v>29840</v>
      </c>
      <c r="K47" s="78">
        <v>0</v>
      </c>
      <c r="L47" s="78">
        <v>1687.1536000000001</v>
      </c>
      <c r="M47" s="79">
        <v>4.0000000000000002E-4</v>
      </c>
      <c r="N47" s="79">
        <v>1.09E-2</v>
      </c>
      <c r="O47" s="79">
        <v>1.8E-3</v>
      </c>
    </row>
    <row r="48" spans="2:15">
      <c r="B48" t="s">
        <v>1448</v>
      </c>
      <c r="C48" t="s">
        <v>1449</v>
      </c>
      <c r="D48" t="s">
        <v>100</v>
      </c>
      <c r="E48" t="s">
        <v>123</v>
      </c>
      <c r="F48" t="s">
        <v>1450</v>
      </c>
      <c r="G48" t="s">
        <v>1451</v>
      </c>
      <c r="H48" t="s">
        <v>102</v>
      </c>
      <c r="I48" s="78">
        <v>3947.45</v>
      </c>
      <c r="J48" s="78">
        <v>2149</v>
      </c>
      <c r="K48" s="78">
        <v>0</v>
      </c>
      <c r="L48" s="78">
        <v>84.830700500000006</v>
      </c>
      <c r="M48" s="79">
        <v>1E-4</v>
      </c>
      <c r="N48" s="79">
        <v>5.0000000000000001E-4</v>
      </c>
      <c r="O48" s="79">
        <v>1E-4</v>
      </c>
    </row>
    <row r="49" spans="2:15">
      <c r="B49" t="s">
        <v>1452</v>
      </c>
      <c r="C49" t="s">
        <v>1453</v>
      </c>
      <c r="D49" t="s">
        <v>100</v>
      </c>
      <c r="E49" t="s">
        <v>123</v>
      </c>
      <c r="F49" t="s">
        <v>1454</v>
      </c>
      <c r="G49" t="s">
        <v>561</v>
      </c>
      <c r="H49" t="s">
        <v>102</v>
      </c>
      <c r="I49" s="78">
        <v>4009.77</v>
      </c>
      <c r="J49" s="78">
        <v>9525</v>
      </c>
      <c r="K49" s="78">
        <v>0</v>
      </c>
      <c r="L49" s="78">
        <v>381.93059249999999</v>
      </c>
      <c r="M49" s="79">
        <v>2.9999999999999997E-4</v>
      </c>
      <c r="N49" s="79">
        <v>2.5000000000000001E-3</v>
      </c>
      <c r="O49" s="79">
        <v>4.0000000000000002E-4</v>
      </c>
    </row>
    <row r="50" spans="2:15">
      <c r="B50" t="s">
        <v>1455</v>
      </c>
      <c r="C50" t="s">
        <v>1456</v>
      </c>
      <c r="D50" t="s">
        <v>100</v>
      </c>
      <c r="E50" t="s">
        <v>123</v>
      </c>
      <c r="F50" t="s">
        <v>1457</v>
      </c>
      <c r="G50" t="s">
        <v>561</v>
      </c>
      <c r="H50" t="s">
        <v>102</v>
      </c>
      <c r="I50" s="78">
        <v>14477.15</v>
      </c>
      <c r="J50" s="78">
        <v>2959</v>
      </c>
      <c r="K50" s="78">
        <v>0</v>
      </c>
      <c r="L50" s="78">
        <v>428.37886850000001</v>
      </c>
      <c r="M50" s="79">
        <v>2.0000000000000001E-4</v>
      </c>
      <c r="N50" s="79">
        <v>2.8E-3</v>
      </c>
      <c r="O50" s="79">
        <v>5.0000000000000001E-4</v>
      </c>
    </row>
    <row r="51" spans="2:15">
      <c r="B51" t="s">
        <v>1458</v>
      </c>
      <c r="C51" t="s">
        <v>1459</v>
      </c>
      <c r="D51" t="s">
        <v>100</v>
      </c>
      <c r="E51" t="s">
        <v>123</v>
      </c>
      <c r="F51" t="s">
        <v>1460</v>
      </c>
      <c r="G51" t="s">
        <v>561</v>
      </c>
      <c r="H51" t="s">
        <v>102</v>
      </c>
      <c r="I51" s="78">
        <v>13349.64</v>
      </c>
      <c r="J51" s="78">
        <v>4006</v>
      </c>
      <c r="K51" s="78">
        <v>0</v>
      </c>
      <c r="L51" s="78">
        <v>534.78657840000005</v>
      </c>
      <c r="M51" s="79">
        <v>2.0000000000000001E-4</v>
      </c>
      <c r="N51" s="79">
        <v>3.5000000000000001E-3</v>
      </c>
      <c r="O51" s="79">
        <v>5.9999999999999995E-4</v>
      </c>
    </row>
    <row r="52" spans="2:15">
      <c r="B52" t="s">
        <v>1461</v>
      </c>
      <c r="C52" t="s">
        <v>1462</v>
      </c>
      <c r="D52" t="s">
        <v>100</v>
      </c>
      <c r="E52" t="s">
        <v>123</v>
      </c>
      <c r="F52" t="s">
        <v>769</v>
      </c>
      <c r="G52" t="s">
        <v>770</v>
      </c>
      <c r="H52" t="s">
        <v>102</v>
      </c>
      <c r="I52" s="78">
        <v>61821.89</v>
      </c>
      <c r="J52" s="78">
        <v>585</v>
      </c>
      <c r="K52" s="78">
        <v>0</v>
      </c>
      <c r="L52" s="78">
        <v>361.65805649999999</v>
      </c>
      <c r="M52" s="79">
        <v>2.9999999999999997E-4</v>
      </c>
      <c r="N52" s="79">
        <v>2.3E-3</v>
      </c>
      <c r="O52" s="79">
        <v>4.0000000000000002E-4</v>
      </c>
    </row>
    <row r="53" spans="2:15">
      <c r="B53" t="s">
        <v>1463</v>
      </c>
      <c r="C53" t="s">
        <v>1464</v>
      </c>
      <c r="D53" t="s">
        <v>100</v>
      </c>
      <c r="E53" t="s">
        <v>123</v>
      </c>
      <c r="F53" t="s">
        <v>1465</v>
      </c>
      <c r="G53" t="s">
        <v>770</v>
      </c>
      <c r="H53" t="s">
        <v>102</v>
      </c>
      <c r="I53" s="78">
        <v>4548.46</v>
      </c>
      <c r="J53" s="78">
        <v>9800</v>
      </c>
      <c r="K53" s="78">
        <v>0</v>
      </c>
      <c r="L53" s="78">
        <v>445.74907999999999</v>
      </c>
      <c r="M53" s="79">
        <v>2.0000000000000001E-4</v>
      </c>
      <c r="N53" s="79">
        <v>2.8999999999999998E-3</v>
      </c>
      <c r="O53" s="79">
        <v>5.0000000000000001E-4</v>
      </c>
    </row>
    <row r="54" spans="2:15">
      <c r="B54" t="s">
        <v>1466</v>
      </c>
      <c r="C54" t="s">
        <v>1467</v>
      </c>
      <c r="D54" t="s">
        <v>100</v>
      </c>
      <c r="E54" t="s">
        <v>123</v>
      </c>
      <c r="F54" t="s">
        <v>1468</v>
      </c>
      <c r="G54" t="s">
        <v>112</v>
      </c>
      <c r="H54" t="s">
        <v>102</v>
      </c>
      <c r="I54" s="78">
        <v>3765.72</v>
      </c>
      <c r="J54" s="78">
        <v>6874</v>
      </c>
      <c r="K54" s="78">
        <v>0</v>
      </c>
      <c r="L54" s="78">
        <v>258.85559280000001</v>
      </c>
      <c r="M54" s="79">
        <v>1E-4</v>
      </c>
      <c r="N54" s="79">
        <v>1.6999999999999999E-3</v>
      </c>
      <c r="O54" s="79">
        <v>2.9999999999999997E-4</v>
      </c>
    </row>
    <row r="55" spans="2:15">
      <c r="B55" t="s">
        <v>1469</v>
      </c>
      <c r="C55" t="s">
        <v>1470</v>
      </c>
      <c r="D55" t="s">
        <v>100</v>
      </c>
      <c r="E55" t="s">
        <v>123</v>
      </c>
      <c r="F55" t="s">
        <v>1471</v>
      </c>
      <c r="G55" t="s">
        <v>112</v>
      </c>
      <c r="H55" t="s">
        <v>102</v>
      </c>
      <c r="I55" s="78">
        <v>2191.79</v>
      </c>
      <c r="J55" s="78">
        <v>25990</v>
      </c>
      <c r="K55" s="78">
        <v>0</v>
      </c>
      <c r="L55" s="78">
        <v>569.64622099999997</v>
      </c>
      <c r="M55" s="79">
        <v>2.9999999999999997E-4</v>
      </c>
      <c r="N55" s="79">
        <v>3.7000000000000002E-3</v>
      </c>
      <c r="O55" s="79">
        <v>5.9999999999999995E-4</v>
      </c>
    </row>
    <row r="56" spans="2:15">
      <c r="B56" t="s">
        <v>1472</v>
      </c>
      <c r="C56" t="s">
        <v>1473</v>
      </c>
      <c r="D56" t="s">
        <v>100</v>
      </c>
      <c r="E56" t="s">
        <v>123</v>
      </c>
      <c r="F56" t="s">
        <v>1079</v>
      </c>
      <c r="G56" t="s">
        <v>1080</v>
      </c>
      <c r="H56" t="s">
        <v>102</v>
      </c>
      <c r="I56" s="78">
        <v>4931492.71</v>
      </c>
      <c r="J56" s="78">
        <v>33</v>
      </c>
      <c r="K56" s="78">
        <v>0</v>
      </c>
      <c r="L56" s="78">
        <v>1627.3925942999999</v>
      </c>
      <c r="M56" s="79">
        <v>1E-3</v>
      </c>
      <c r="N56" s="79">
        <v>1.0500000000000001E-2</v>
      </c>
      <c r="O56" s="79">
        <v>1.6999999999999999E-3</v>
      </c>
    </row>
    <row r="57" spans="2:15">
      <c r="B57" t="s">
        <v>1474</v>
      </c>
      <c r="C57" t="s">
        <v>1475</v>
      </c>
      <c r="D57" t="s">
        <v>100</v>
      </c>
      <c r="E57" t="s">
        <v>123</v>
      </c>
      <c r="F57" t="s">
        <v>1476</v>
      </c>
      <c r="G57" t="s">
        <v>1080</v>
      </c>
      <c r="H57" t="s">
        <v>102</v>
      </c>
      <c r="I57" s="78">
        <v>38848.230000000003</v>
      </c>
      <c r="J57" s="78">
        <v>1260</v>
      </c>
      <c r="K57" s="78">
        <v>0</v>
      </c>
      <c r="L57" s="78">
        <v>489.48769800000002</v>
      </c>
      <c r="M57" s="79">
        <v>4.0000000000000002E-4</v>
      </c>
      <c r="N57" s="79">
        <v>3.2000000000000002E-3</v>
      </c>
      <c r="O57" s="79">
        <v>5.0000000000000001E-4</v>
      </c>
    </row>
    <row r="58" spans="2:15">
      <c r="B58" t="s">
        <v>1477</v>
      </c>
      <c r="C58" t="s">
        <v>1478</v>
      </c>
      <c r="D58" t="s">
        <v>100</v>
      </c>
      <c r="E58" t="s">
        <v>123</v>
      </c>
      <c r="F58" t="s">
        <v>1479</v>
      </c>
      <c r="G58" t="s">
        <v>1080</v>
      </c>
      <c r="H58" t="s">
        <v>102</v>
      </c>
      <c r="I58" s="78">
        <v>370490.27</v>
      </c>
      <c r="J58" s="78">
        <v>99.3</v>
      </c>
      <c r="K58" s="78">
        <v>0</v>
      </c>
      <c r="L58" s="78">
        <v>367.89683810999998</v>
      </c>
      <c r="M58" s="79">
        <v>2.9999999999999997E-4</v>
      </c>
      <c r="N58" s="79">
        <v>2.3999999999999998E-3</v>
      </c>
      <c r="O58" s="79">
        <v>4.0000000000000002E-4</v>
      </c>
    </row>
    <row r="59" spans="2:15">
      <c r="B59" t="s">
        <v>1480</v>
      </c>
      <c r="C59" t="s">
        <v>1481</v>
      </c>
      <c r="D59" t="s">
        <v>100</v>
      </c>
      <c r="E59" t="s">
        <v>123</v>
      </c>
      <c r="F59" t="s">
        <v>1482</v>
      </c>
      <c r="G59" t="s">
        <v>619</v>
      </c>
      <c r="H59" t="s">
        <v>102</v>
      </c>
      <c r="I59" s="78">
        <v>3182.44</v>
      </c>
      <c r="J59" s="78">
        <v>11670</v>
      </c>
      <c r="K59" s="78">
        <v>0</v>
      </c>
      <c r="L59" s="78">
        <v>371.39074799999997</v>
      </c>
      <c r="M59" s="79">
        <v>2.9999999999999997E-4</v>
      </c>
      <c r="N59" s="79">
        <v>2.3999999999999998E-3</v>
      </c>
      <c r="O59" s="79">
        <v>4.0000000000000002E-4</v>
      </c>
    </row>
    <row r="60" spans="2:15">
      <c r="B60" t="s">
        <v>1483</v>
      </c>
      <c r="C60" t="s">
        <v>1484</v>
      </c>
      <c r="D60" t="s">
        <v>100</v>
      </c>
      <c r="E60" t="s">
        <v>123</v>
      </c>
      <c r="F60" t="s">
        <v>1485</v>
      </c>
      <c r="G60" t="s">
        <v>1399</v>
      </c>
      <c r="H60" t="s">
        <v>102</v>
      </c>
      <c r="I60" s="78">
        <v>2537.94</v>
      </c>
      <c r="J60" s="78">
        <v>11700</v>
      </c>
      <c r="K60" s="78">
        <v>0</v>
      </c>
      <c r="L60" s="78">
        <v>296.93898000000002</v>
      </c>
      <c r="M60" s="79">
        <v>1E-4</v>
      </c>
      <c r="N60" s="79">
        <v>1.9E-3</v>
      </c>
      <c r="O60" s="79">
        <v>2.9999999999999997E-4</v>
      </c>
    </row>
    <row r="61" spans="2:15">
      <c r="B61" t="s">
        <v>1486</v>
      </c>
      <c r="C61" t="s">
        <v>1487</v>
      </c>
      <c r="D61" t="s">
        <v>100</v>
      </c>
      <c r="E61" t="s">
        <v>123</v>
      </c>
      <c r="F61" t="s">
        <v>1488</v>
      </c>
      <c r="G61" t="s">
        <v>1399</v>
      </c>
      <c r="H61" t="s">
        <v>102</v>
      </c>
      <c r="I61" s="78">
        <v>3519.07</v>
      </c>
      <c r="J61" s="78">
        <v>3075</v>
      </c>
      <c r="K61" s="78">
        <v>0</v>
      </c>
      <c r="L61" s="78">
        <v>108.21140250000001</v>
      </c>
      <c r="M61" s="79">
        <v>1E-4</v>
      </c>
      <c r="N61" s="79">
        <v>6.9999999999999999E-4</v>
      </c>
      <c r="O61" s="79">
        <v>1E-4</v>
      </c>
    </row>
    <row r="62" spans="2:15">
      <c r="B62" t="s">
        <v>1489</v>
      </c>
      <c r="C62" t="s">
        <v>1490</v>
      </c>
      <c r="D62" t="s">
        <v>100</v>
      </c>
      <c r="E62" t="s">
        <v>123</v>
      </c>
      <c r="F62" t="s">
        <v>1491</v>
      </c>
      <c r="G62" t="s">
        <v>861</v>
      </c>
      <c r="H62" t="s">
        <v>102</v>
      </c>
      <c r="I62" s="78">
        <v>5150.96</v>
      </c>
      <c r="J62" s="78">
        <v>8571</v>
      </c>
      <c r="K62" s="78">
        <v>16.352460000000001</v>
      </c>
      <c r="L62" s="78">
        <v>457.84124159999999</v>
      </c>
      <c r="M62" s="79">
        <v>4.0000000000000002E-4</v>
      </c>
      <c r="N62" s="79">
        <v>3.0000000000000001E-3</v>
      </c>
      <c r="O62" s="79">
        <v>5.0000000000000001E-4</v>
      </c>
    </row>
    <row r="63" spans="2:15">
      <c r="B63" t="s">
        <v>1492</v>
      </c>
      <c r="C63" t="s">
        <v>1493</v>
      </c>
      <c r="D63" t="s">
        <v>100</v>
      </c>
      <c r="E63" t="s">
        <v>123</v>
      </c>
      <c r="F63" t="s">
        <v>1494</v>
      </c>
      <c r="G63" t="s">
        <v>523</v>
      </c>
      <c r="H63" t="s">
        <v>102</v>
      </c>
      <c r="I63" s="78">
        <v>1935.9</v>
      </c>
      <c r="J63" s="78">
        <v>14030</v>
      </c>
      <c r="K63" s="78">
        <v>0</v>
      </c>
      <c r="L63" s="78">
        <v>271.60676999999998</v>
      </c>
      <c r="M63" s="79">
        <v>2.0000000000000001E-4</v>
      </c>
      <c r="N63" s="79">
        <v>1.8E-3</v>
      </c>
      <c r="O63" s="79">
        <v>2.9999999999999997E-4</v>
      </c>
    </row>
    <row r="64" spans="2:15">
      <c r="B64" t="s">
        <v>1495</v>
      </c>
      <c r="C64" t="s">
        <v>1496</v>
      </c>
      <c r="D64" t="s">
        <v>100</v>
      </c>
      <c r="E64" t="s">
        <v>123</v>
      </c>
      <c r="F64" t="s">
        <v>1497</v>
      </c>
      <c r="G64" t="s">
        <v>523</v>
      </c>
      <c r="H64" t="s">
        <v>102</v>
      </c>
      <c r="I64" s="78">
        <v>5255.88</v>
      </c>
      <c r="J64" s="78">
        <v>5784</v>
      </c>
      <c r="K64" s="78">
        <v>0</v>
      </c>
      <c r="L64" s="78">
        <v>304.00009920000002</v>
      </c>
      <c r="M64" s="79">
        <v>5.0000000000000001E-4</v>
      </c>
      <c r="N64" s="79">
        <v>2E-3</v>
      </c>
      <c r="O64" s="79">
        <v>2.9999999999999997E-4</v>
      </c>
    </row>
    <row r="65" spans="2:15">
      <c r="B65" t="s">
        <v>1498</v>
      </c>
      <c r="C65" t="s">
        <v>1499</v>
      </c>
      <c r="D65" t="s">
        <v>100</v>
      </c>
      <c r="E65" t="s">
        <v>123</v>
      </c>
      <c r="F65" t="s">
        <v>1500</v>
      </c>
      <c r="G65" t="s">
        <v>523</v>
      </c>
      <c r="H65" t="s">
        <v>102</v>
      </c>
      <c r="I65" s="78">
        <v>3409.71</v>
      </c>
      <c r="J65" s="78">
        <v>19640</v>
      </c>
      <c r="K65" s="78">
        <v>0</v>
      </c>
      <c r="L65" s="78">
        <v>669.66704400000003</v>
      </c>
      <c r="M65" s="79">
        <v>2.0000000000000001E-4</v>
      </c>
      <c r="N65" s="79">
        <v>4.3E-3</v>
      </c>
      <c r="O65" s="79">
        <v>6.9999999999999999E-4</v>
      </c>
    </row>
    <row r="66" spans="2:15">
      <c r="B66" t="s">
        <v>1501</v>
      </c>
      <c r="C66" t="s">
        <v>1502</v>
      </c>
      <c r="D66" t="s">
        <v>100</v>
      </c>
      <c r="E66" t="s">
        <v>123</v>
      </c>
      <c r="F66" t="s">
        <v>1503</v>
      </c>
      <c r="G66" t="s">
        <v>979</v>
      </c>
      <c r="H66" t="s">
        <v>102</v>
      </c>
      <c r="I66" s="78">
        <v>64419.74</v>
      </c>
      <c r="J66" s="78">
        <v>1226</v>
      </c>
      <c r="K66" s="78">
        <v>0</v>
      </c>
      <c r="L66" s="78">
        <v>789.7860124</v>
      </c>
      <c r="M66" s="79">
        <v>5.9999999999999995E-4</v>
      </c>
      <c r="N66" s="79">
        <v>5.1000000000000004E-3</v>
      </c>
      <c r="O66" s="79">
        <v>8.0000000000000004E-4</v>
      </c>
    </row>
    <row r="67" spans="2:15">
      <c r="B67" t="s">
        <v>1504</v>
      </c>
      <c r="C67" t="s">
        <v>1505</v>
      </c>
      <c r="D67" t="s">
        <v>100</v>
      </c>
      <c r="E67" t="s">
        <v>123</v>
      </c>
      <c r="F67" t="s">
        <v>1506</v>
      </c>
      <c r="G67" t="s">
        <v>979</v>
      </c>
      <c r="H67" t="s">
        <v>102</v>
      </c>
      <c r="I67" s="78">
        <v>8695.2099999999991</v>
      </c>
      <c r="J67" s="78">
        <v>5140</v>
      </c>
      <c r="K67" s="78">
        <v>0</v>
      </c>
      <c r="L67" s="78">
        <v>446.93379399999998</v>
      </c>
      <c r="M67" s="79">
        <v>5.9999999999999995E-4</v>
      </c>
      <c r="N67" s="79">
        <v>2.8999999999999998E-3</v>
      </c>
      <c r="O67" s="79">
        <v>5.0000000000000001E-4</v>
      </c>
    </row>
    <row r="68" spans="2:15">
      <c r="B68" t="s">
        <v>1507</v>
      </c>
      <c r="C68" t="s">
        <v>1508</v>
      </c>
      <c r="D68" t="s">
        <v>100</v>
      </c>
      <c r="E68" t="s">
        <v>123</v>
      </c>
      <c r="F68" t="s">
        <v>1509</v>
      </c>
      <c r="G68" t="s">
        <v>979</v>
      </c>
      <c r="H68" t="s">
        <v>102</v>
      </c>
      <c r="I68" s="78">
        <v>3318.28</v>
      </c>
      <c r="J68" s="78">
        <v>8896</v>
      </c>
      <c r="K68" s="78">
        <v>0</v>
      </c>
      <c r="L68" s="78">
        <v>295.19418880000001</v>
      </c>
      <c r="M68" s="79">
        <v>4.0000000000000002E-4</v>
      </c>
      <c r="N68" s="79">
        <v>1.9E-3</v>
      </c>
      <c r="O68" s="79">
        <v>2.9999999999999997E-4</v>
      </c>
    </row>
    <row r="69" spans="2:15">
      <c r="B69" t="s">
        <v>1510</v>
      </c>
      <c r="C69" t="s">
        <v>1511</v>
      </c>
      <c r="D69" t="s">
        <v>100</v>
      </c>
      <c r="E69" t="s">
        <v>123</v>
      </c>
      <c r="F69" t="s">
        <v>489</v>
      </c>
      <c r="G69" t="s">
        <v>451</v>
      </c>
      <c r="H69" t="s">
        <v>102</v>
      </c>
      <c r="I69" s="78">
        <v>1901.37</v>
      </c>
      <c r="J69" s="78">
        <v>207340</v>
      </c>
      <c r="K69" s="78">
        <v>0</v>
      </c>
      <c r="L69" s="78">
        <v>3942.3005579999999</v>
      </c>
      <c r="M69" s="79">
        <v>8.9999999999999998E-4</v>
      </c>
      <c r="N69" s="79">
        <v>2.5499999999999998E-2</v>
      </c>
      <c r="O69" s="79">
        <v>4.1999999999999997E-3</v>
      </c>
    </row>
    <row r="70" spans="2:15">
      <c r="B70" t="s">
        <v>1512</v>
      </c>
      <c r="C70" t="s">
        <v>1513</v>
      </c>
      <c r="D70" t="s">
        <v>100</v>
      </c>
      <c r="E70" t="s">
        <v>123</v>
      </c>
      <c r="F70" t="s">
        <v>576</v>
      </c>
      <c r="G70" t="s">
        <v>451</v>
      </c>
      <c r="H70" t="s">
        <v>102</v>
      </c>
      <c r="I70" s="78">
        <v>864.4</v>
      </c>
      <c r="J70" s="78">
        <v>64800</v>
      </c>
      <c r="K70" s="78">
        <v>6.9151800000000003</v>
      </c>
      <c r="L70" s="78">
        <v>567.04638</v>
      </c>
      <c r="M70" s="79">
        <v>2.0000000000000001E-4</v>
      </c>
      <c r="N70" s="79">
        <v>3.7000000000000002E-3</v>
      </c>
      <c r="O70" s="79">
        <v>5.9999999999999995E-4</v>
      </c>
    </row>
    <row r="71" spans="2:15">
      <c r="B71" t="s">
        <v>1514</v>
      </c>
      <c r="C71" t="s">
        <v>1515</v>
      </c>
      <c r="D71" t="s">
        <v>100</v>
      </c>
      <c r="E71" t="s">
        <v>123</v>
      </c>
      <c r="F71" t="s">
        <v>695</v>
      </c>
      <c r="G71" t="s">
        <v>451</v>
      </c>
      <c r="H71" t="s">
        <v>102</v>
      </c>
      <c r="I71" s="78">
        <v>4433.07</v>
      </c>
      <c r="J71" s="78">
        <v>8629</v>
      </c>
      <c r="K71" s="78">
        <v>3.6606000000000001</v>
      </c>
      <c r="L71" s="78">
        <v>386.19021029999999</v>
      </c>
      <c r="M71" s="79">
        <v>1E-4</v>
      </c>
      <c r="N71" s="79">
        <v>2.5000000000000001E-3</v>
      </c>
      <c r="O71" s="79">
        <v>4.0000000000000002E-4</v>
      </c>
    </row>
    <row r="72" spans="2:15">
      <c r="B72" t="s">
        <v>1516</v>
      </c>
      <c r="C72" t="s">
        <v>1517</v>
      </c>
      <c r="D72" t="s">
        <v>100</v>
      </c>
      <c r="E72" t="s">
        <v>123</v>
      </c>
      <c r="F72" t="s">
        <v>512</v>
      </c>
      <c r="G72" t="s">
        <v>451</v>
      </c>
      <c r="H72" t="s">
        <v>102</v>
      </c>
      <c r="I72" s="78">
        <v>62150.59</v>
      </c>
      <c r="J72" s="78">
        <v>1726</v>
      </c>
      <c r="K72" s="78">
        <v>10.5656</v>
      </c>
      <c r="L72" s="78">
        <v>1083.2847833999999</v>
      </c>
      <c r="M72" s="79">
        <v>2.9999999999999997E-4</v>
      </c>
      <c r="N72" s="79">
        <v>7.0000000000000001E-3</v>
      </c>
      <c r="O72" s="79">
        <v>1.1000000000000001E-3</v>
      </c>
    </row>
    <row r="73" spans="2:15">
      <c r="B73" t="s">
        <v>1518</v>
      </c>
      <c r="C73" t="s">
        <v>1519</v>
      </c>
      <c r="D73" t="s">
        <v>100</v>
      </c>
      <c r="E73" t="s">
        <v>123</v>
      </c>
      <c r="F73" t="s">
        <v>1053</v>
      </c>
      <c r="G73" t="s">
        <v>125</v>
      </c>
      <c r="H73" t="s">
        <v>102</v>
      </c>
      <c r="I73" s="78">
        <v>363852.79</v>
      </c>
      <c r="J73" s="78">
        <v>356.8</v>
      </c>
      <c r="K73" s="78">
        <v>0</v>
      </c>
      <c r="L73" s="78">
        <v>1298.2267547199999</v>
      </c>
      <c r="M73" s="79">
        <v>5.0000000000000001E-4</v>
      </c>
      <c r="N73" s="79">
        <v>8.3999999999999995E-3</v>
      </c>
      <c r="O73" s="79">
        <v>1.4E-3</v>
      </c>
    </row>
    <row r="74" spans="2:15">
      <c r="B74" t="s">
        <v>1520</v>
      </c>
      <c r="C74" t="s">
        <v>1521</v>
      </c>
      <c r="D74" t="s">
        <v>100</v>
      </c>
      <c r="E74" t="s">
        <v>123</v>
      </c>
      <c r="F74" t="s">
        <v>1027</v>
      </c>
      <c r="G74" t="s">
        <v>125</v>
      </c>
      <c r="H74" t="s">
        <v>102</v>
      </c>
      <c r="I74" s="78">
        <v>167795.11</v>
      </c>
      <c r="J74" s="78">
        <v>1021</v>
      </c>
      <c r="K74" s="78">
        <v>0</v>
      </c>
      <c r="L74" s="78">
        <v>1713.1880731000001</v>
      </c>
      <c r="M74" s="79">
        <v>4.0000000000000002E-4</v>
      </c>
      <c r="N74" s="79">
        <v>1.11E-2</v>
      </c>
      <c r="O74" s="79">
        <v>1.8E-3</v>
      </c>
    </row>
    <row r="75" spans="2:15">
      <c r="B75" t="s">
        <v>1522</v>
      </c>
      <c r="C75" t="s">
        <v>1523</v>
      </c>
      <c r="D75" t="s">
        <v>100</v>
      </c>
      <c r="E75" t="s">
        <v>123</v>
      </c>
      <c r="F75" t="s">
        <v>1524</v>
      </c>
      <c r="G75" t="s">
        <v>1525</v>
      </c>
      <c r="H75" t="s">
        <v>102</v>
      </c>
      <c r="I75" s="78">
        <v>3854.74</v>
      </c>
      <c r="J75" s="78">
        <v>23400</v>
      </c>
      <c r="K75" s="78">
        <v>0</v>
      </c>
      <c r="L75" s="78">
        <v>902.00915999999995</v>
      </c>
      <c r="M75" s="79">
        <v>5.9999999999999995E-4</v>
      </c>
      <c r="N75" s="79">
        <v>5.7999999999999996E-3</v>
      </c>
      <c r="O75" s="79">
        <v>1E-3</v>
      </c>
    </row>
    <row r="76" spans="2:15">
      <c r="B76" t="s">
        <v>1526</v>
      </c>
      <c r="C76" t="s">
        <v>1527</v>
      </c>
      <c r="D76" t="s">
        <v>100</v>
      </c>
      <c r="E76" t="s">
        <v>123</v>
      </c>
      <c r="F76" t="s">
        <v>1528</v>
      </c>
      <c r="G76" t="s">
        <v>1525</v>
      </c>
      <c r="H76" t="s">
        <v>102</v>
      </c>
      <c r="I76" s="78">
        <v>11156.42</v>
      </c>
      <c r="J76" s="78">
        <v>11160</v>
      </c>
      <c r="K76" s="78">
        <v>0</v>
      </c>
      <c r="L76" s="78">
        <v>1245.056472</v>
      </c>
      <c r="M76" s="79">
        <v>5.0000000000000001E-4</v>
      </c>
      <c r="N76" s="79">
        <v>8.0000000000000002E-3</v>
      </c>
      <c r="O76" s="79">
        <v>1.2999999999999999E-3</v>
      </c>
    </row>
    <row r="77" spans="2:15">
      <c r="B77" t="s">
        <v>1529</v>
      </c>
      <c r="C77" t="s">
        <v>1530</v>
      </c>
      <c r="D77" t="s">
        <v>100</v>
      </c>
      <c r="E77" t="s">
        <v>123</v>
      </c>
      <c r="F77" t="s">
        <v>1531</v>
      </c>
      <c r="G77" t="s">
        <v>1525</v>
      </c>
      <c r="H77" t="s">
        <v>102</v>
      </c>
      <c r="I77" s="78">
        <v>31948.51</v>
      </c>
      <c r="J77" s="78">
        <v>5810</v>
      </c>
      <c r="K77" s="78">
        <v>0</v>
      </c>
      <c r="L77" s="78">
        <v>1856.208431</v>
      </c>
      <c r="M77" s="79">
        <v>5.0000000000000001E-4</v>
      </c>
      <c r="N77" s="79">
        <v>1.2E-2</v>
      </c>
      <c r="O77" s="79">
        <v>2E-3</v>
      </c>
    </row>
    <row r="78" spans="2:15">
      <c r="B78" t="s">
        <v>1532</v>
      </c>
      <c r="C78" t="s">
        <v>1533</v>
      </c>
      <c r="D78" t="s">
        <v>100</v>
      </c>
      <c r="E78" t="s">
        <v>123</v>
      </c>
      <c r="F78" t="s">
        <v>1534</v>
      </c>
      <c r="G78" t="s">
        <v>127</v>
      </c>
      <c r="H78" t="s">
        <v>102</v>
      </c>
      <c r="I78" s="78">
        <v>4304.1499999999996</v>
      </c>
      <c r="J78" s="78">
        <v>24770</v>
      </c>
      <c r="K78" s="78">
        <v>0</v>
      </c>
      <c r="L78" s="78">
        <v>1066.1379549999999</v>
      </c>
      <c r="M78" s="79">
        <v>8.0000000000000004E-4</v>
      </c>
      <c r="N78" s="79">
        <v>6.8999999999999999E-3</v>
      </c>
      <c r="O78" s="79">
        <v>1.1000000000000001E-3</v>
      </c>
    </row>
    <row r="79" spans="2:15">
      <c r="B79" t="s">
        <v>1535</v>
      </c>
      <c r="C79" t="s">
        <v>1536</v>
      </c>
      <c r="D79" t="s">
        <v>100</v>
      </c>
      <c r="E79" t="s">
        <v>123</v>
      </c>
      <c r="F79" t="s">
        <v>868</v>
      </c>
      <c r="G79" t="s">
        <v>128</v>
      </c>
      <c r="H79" t="s">
        <v>102</v>
      </c>
      <c r="I79" s="78">
        <v>70275.95</v>
      </c>
      <c r="J79" s="78">
        <v>950.5</v>
      </c>
      <c r="K79" s="78">
        <v>0</v>
      </c>
      <c r="L79" s="78">
        <v>667.97290475</v>
      </c>
      <c r="M79" s="79">
        <v>4.0000000000000002E-4</v>
      </c>
      <c r="N79" s="79">
        <v>4.3E-3</v>
      </c>
      <c r="O79" s="79">
        <v>6.9999999999999999E-4</v>
      </c>
    </row>
    <row r="80" spans="2:15">
      <c r="B80" t="s">
        <v>1537</v>
      </c>
      <c r="C80" t="s">
        <v>1538</v>
      </c>
      <c r="D80" t="s">
        <v>100</v>
      </c>
      <c r="E80" t="s">
        <v>123</v>
      </c>
      <c r="F80" t="s">
        <v>1539</v>
      </c>
      <c r="G80" t="s">
        <v>129</v>
      </c>
      <c r="H80" t="s">
        <v>102</v>
      </c>
      <c r="I80" s="78">
        <v>842.6</v>
      </c>
      <c r="J80" s="78">
        <v>3456</v>
      </c>
      <c r="K80" s="78">
        <v>0</v>
      </c>
      <c r="L80" s="78">
        <v>29.120256000000001</v>
      </c>
      <c r="M80" s="79">
        <v>0</v>
      </c>
      <c r="N80" s="79">
        <v>2.0000000000000001E-4</v>
      </c>
      <c r="O80" s="79">
        <v>0</v>
      </c>
    </row>
    <row r="81" spans="2:15">
      <c r="B81" t="s">
        <v>1540</v>
      </c>
      <c r="C81" t="s">
        <v>1541</v>
      </c>
      <c r="D81" t="s">
        <v>100</v>
      </c>
      <c r="E81" t="s">
        <v>123</v>
      </c>
      <c r="F81" t="s">
        <v>1016</v>
      </c>
      <c r="G81" t="s">
        <v>132</v>
      </c>
      <c r="H81" t="s">
        <v>102</v>
      </c>
      <c r="I81" s="78">
        <v>45090.46</v>
      </c>
      <c r="J81" s="78">
        <v>1323</v>
      </c>
      <c r="K81" s="78">
        <v>0</v>
      </c>
      <c r="L81" s="78">
        <v>596.54678579999995</v>
      </c>
      <c r="M81" s="79">
        <v>2.0000000000000001E-4</v>
      </c>
      <c r="N81" s="79">
        <v>3.8999999999999998E-3</v>
      </c>
      <c r="O81" s="79">
        <v>5.9999999999999995E-4</v>
      </c>
    </row>
    <row r="82" spans="2:15">
      <c r="B82" t="s">
        <v>1542</v>
      </c>
      <c r="C82" t="s">
        <v>1543</v>
      </c>
      <c r="D82" t="s">
        <v>100</v>
      </c>
      <c r="E82" t="s">
        <v>123</v>
      </c>
      <c r="F82" t="s">
        <v>792</v>
      </c>
      <c r="G82" t="s">
        <v>132</v>
      </c>
      <c r="H82" t="s">
        <v>102</v>
      </c>
      <c r="I82" s="78">
        <v>33574.589999999997</v>
      </c>
      <c r="J82" s="78">
        <v>1040</v>
      </c>
      <c r="K82" s="78">
        <v>0</v>
      </c>
      <c r="L82" s="78">
        <v>349.17573599999997</v>
      </c>
      <c r="M82" s="79">
        <v>2.0000000000000001E-4</v>
      </c>
      <c r="N82" s="79">
        <v>2.3E-3</v>
      </c>
      <c r="O82" s="79">
        <v>4.0000000000000002E-4</v>
      </c>
    </row>
    <row r="83" spans="2:15">
      <c r="B83" s="80" t="s">
        <v>1544</v>
      </c>
      <c r="E83" s="16"/>
      <c r="F83" s="16"/>
      <c r="G83" s="16"/>
      <c r="I83" s="82">
        <v>1704925.32</v>
      </c>
      <c r="K83" s="82">
        <v>3.5096400000000001</v>
      </c>
      <c r="L83" s="82">
        <v>5741.5390468226178</v>
      </c>
      <c r="N83" s="81">
        <v>3.7100000000000001E-2</v>
      </c>
      <c r="O83" s="81">
        <v>6.1000000000000004E-3</v>
      </c>
    </row>
    <row r="84" spans="2:15">
      <c r="B84" t="s">
        <v>1545</v>
      </c>
      <c r="C84" t="s">
        <v>1546</v>
      </c>
      <c r="D84" t="s">
        <v>100</v>
      </c>
      <c r="E84" t="s">
        <v>123</v>
      </c>
      <c r="F84" t="s">
        <v>1547</v>
      </c>
      <c r="G84" t="s">
        <v>101</v>
      </c>
      <c r="H84" t="s">
        <v>102</v>
      </c>
      <c r="I84" s="78">
        <v>5032.8100000000004</v>
      </c>
      <c r="J84" s="78">
        <v>358</v>
      </c>
      <c r="K84" s="78">
        <v>0</v>
      </c>
      <c r="L84" s="78">
        <v>18.017459800000001</v>
      </c>
      <c r="M84" s="79">
        <v>8.0000000000000004E-4</v>
      </c>
      <c r="N84" s="79">
        <v>1E-4</v>
      </c>
      <c r="O84" s="79">
        <v>0</v>
      </c>
    </row>
    <row r="85" spans="2:15">
      <c r="B85" t="s">
        <v>1548</v>
      </c>
      <c r="C85" t="s">
        <v>1549</v>
      </c>
      <c r="D85" t="s">
        <v>100</v>
      </c>
      <c r="E85" t="s">
        <v>123</v>
      </c>
      <c r="F85" t="s">
        <v>1550</v>
      </c>
      <c r="G85" t="s">
        <v>101</v>
      </c>
      <c r="H85" t="s">
        <v>102</v>
      </c>
      <c r="I85" s="78">
        <v>2236.5</v>
      </c>
      <c r="J85" s="78">
        <v>3378</v>
      </c>
      <c r="K85" s="78">
        <v>0</v>
      </c>
      <c r="L85" s="78">
        <v>75.548969999999997</v>
      </c>
      <c r="M85" s="79">
        <v>2.0000000000000001E-4</v>
      </c>
      <c r="N85" s="79">
        <v>5.0000000000000001E-4</v>
      </c>
      <c r="O85" s="79">
        <v>1E-4</v>
      </c>
    </row>
    <row r="86" spans="2:15">
      <c r="B86" t="s">
        <v>1551</v>
      </c>
      <c r="C86" t="s">
        <v>1552</v>
      </c>
      <c r="D86" t="s">
        <v>100</v>
      </c>
      <c r="E86" t="s">
        <v>123</v>
      </c>
      <c r="F86" t="s">
        <v>1553</v>
      </c>
      <c r="G86" t="s">
        <v>1440</v>
      </c>
      <c r="H86" t="s">
        <v>102</v>
      </c>
      <c r="I86" s="78">
        <v>1986.29</v>
      </c>
      <c r="J86" s="78">
        <v>2400</v>
      </c>
      <c r="K86" s="78">
        <v>0</v>
      </c>
      <c r="L86" s="78">
        <v>47.670960000000001</v>
      </c>
      <c r="M86" s="79">
        <v>2.9999999999999997E-4</v>
      </c>
      <c r="N86" s="79">
        <v>2.9999999999999997E-4</v>
      </c>
      <c r="O86" s="79">
        <v>1E-4</v>
      </c>
    </row>
    <row r="87" spans="2:15">
      <c r="B87" t="s">
        <v>1554</v>
      </c>
      <c r="C87" t="s">
        <v>1555</v>
      </c>
      <c r="D87" t="s">
        <v>100</v>
      </c>
      <c r="E87" t="s">
        <v>123</v>
      </c>
      <c r="F87" t="s">
        <v>1556</v>
      </c>
      <c r="G87" t="s">
        <v>565</v>
      </c>
      <c r="H87" t="s">
        <v>102</v>
      </c>
      <c r="I87" s="78">
        <v>541307.30000000005</v>
      </c>
      <c r="J87" s="78">
        <v>70</v>
      </c>
      <c r="K87" s="78">
        <v>0</v>
      </c>
      <c r="L87" s="78">
        <v>378.91511000000003</v>
      </c>
      <c r="M87" s="79">
        <v>5.9999999999999995E-4</v>
      </c>
      <c r="N87" s="79">
        <v>2.3999999999999998E-3</v>
      </c>
      <c r="O87" s="79">
        <v>4.0000000000000002E-4</v>
      </c>
    </row>
    <row r="88" spans="2:15">
      <c r="B88" t="s">
        <v>1557</v>
      </c>
      <c r="C88" t="s">
        <v>1558</v>
      </c>
      <c r="D88" t="s">
        <v>100</v>
      </c>
      <c r="E88" t="s">
        <v>123</v>
      </c>
      <c r="F88" t="s">
        <v>1559</v>
      </c>
      <c r="G88" t="s">
        <v>770</v>
      </c>
      <c r="H88" t="s">
        <v>102</v>
      </c>
      <c r="I88" s="78">
        <v>4777.6000000000004</v>
      </c>
      <c r="J88" s="78">
        <v>8198</v>
      </c>
      <c r="K88" s="78">
        <v>0</v>
      </c>
      <c r="L88" s="78">
        <v>391.66764799999999</v>
      </c>
      <c r="M88" s="79">
        <v>4.0000000000000002E-4</v>
      </c>
      <c r="N88" s="79">
        <v>2.5000000000000001E-3</v>
      </c>
      <c r="O88" s="79">
        <v>4.0000000000000002E-4</v>
      </c>
    </row>
    <row r="89" spans="2:15">
      <c r="B89" t="s">
        <v>1560</v>
      </c>
      <c r="C89" t="s">
        <v>1561</v>
      </c>
      <c r="D89" t="s">
        <v>100</v>
      </c>
      <c r="E89" t="s">
        <v>123</v>
      </c>
      <c r="F89" t="s">
        <v>1562</v>
      </c>
      <c r="G89" t="s">
        <v>770</v>
      </c>
      <c r="H89" t="s">
        <v>102</v>
      </c>
      <c r="I89" s="78">
        <v>2927.12</v>
      </c>
      <c r="J89" s="78">
        <v>17650</v>
      </c>
      <c r="K89" s="78">
        <v>0</v>
      </c>
      <c r="L89" s="78">
        <v>516.63667999999996</v>
      </c>
      <c r="M89" s="79">
        <v>4.0000000000000002E-4</v>
      </c>
      <c r="N89" s="79">
        <v>3.3E-3</v>
      </c>
      <c r="O89" s="79">
        <v>5.0000000000000001E-4</v>
      </c>
    </row>
    <row r="90" spans="2:15">
      <c r="B90" t="s">
        <v>1563</v>
      </c>
      <c r="C90" t="s">
        <v>1564</v>
      </c>
      <c r="D90" t="s">
        <v>100</v>
      </c>
      <c r="E90" t="s">
        <v>123</v>
      </c>
      <c r="F90" t="s">
        <v>822</v>
      </c>
      <c r="G90" t="s">
        <v>770</v>
      </c>
      <c r="H90" t="s">
        <v>102</v>
      </c>
      <c r="I90" s="78">
        <v>90.96</v>
      </c>
      <c r="J90" s="78">
        <v>212</v>
      </c>
      <c r="K90" s="78">
        <v>0</v>
      </c>
      <c r="L90" s="78">
        <v>0.19283520000000001</v>
      </c>
      <c r="M90" s="79">
        <v>0</v>
      </c>
      <c r="N90" s="79">
        <v>0</v>
      </c>
      <c r="O90" s="79">
        <v>0</v>
      </c>
    </row>
    <row r="91" spans="2:15">
      <c r="B91" t="s">
        <v>1565</v>
      </c>
      <c r="C91" t="s">
        <v>1566</v>
      </c>
      <c r="D91" t="s">
        <v>100</v>
      </c>
      <c r="E91" t="s">
        <v>123</v>
      </c>
      <c r="F91" t="s">
        <v>1567</v>
      </c>
      <c r="G91" t="s">
        <v>770</v>
      </c>
      <c r="H91" t="s">
        <v>102</v>
      </c>
      <c r="I91" s="78">
        <v>50556.84</v>
      </c>
      <c r="J91" s="78">
        <v>853.7</v>
      </c>
      <c r="K91" s="78">
        <v>0</v>
      </c>
      <c r="L91" s="78">
        <v>431.60374308000002</v>
      </c>
      <c r="M91" s="79">
        <v>8.0000000000000004E-4</v>
      </c>
      <c r="N91" s="79">
        <v>2.8E-3</v>
      </c>
      <c r="O91" s="79">
        <v>5.0000000000000001E-4</v>
      </c>
    </row>
    <row r="92" spans="2:15">
      <c r="B92" t="s">
        <v>1568</v>
      </c>
      <c r="C92" t="s">
        <v>1569</v>
      </c>
      <c r="D92" t="s">
        <v>100</v>
      </c>
      <c r="E92" t="s">
        <v>123</v>
      </c>
      <c r="F92" t="s">
        <v>1570</v>
      </c>
      <c r="G92" t="s">
        <v>1571</v>
      </c>
      <c r="H92" t="s">
        <v>102</v>
      </c>
      <c r="I92" s="78">
        <v>7807.52</v>
      </c>
      <c r="J92" s="78">
        <v>556.70000000000005</v>
      </c>
      <c r="K92" s="78">
        <v>0</v>
      </c>
      <c r="L92" s="78">
        <v>43.464463840000001</v>
      </c>
      <c r="M92" s="79">
        <v>2.0000000000000001E-4</v>
      </c>
      <c r="N92" s="79">
        <v>2.9999999999999997E-4</v>
      </c>
      <c r="O92" s="79">
        <v>0</v>
      </c>
    </row>
    <row r="93" spans="2:15">
      <c r="B93" t="s">
        <v>1572</v>
      </c>
      <c r="C93" t="s">
        <v>1573</v>
      </c>
      <c r="D93" t="s">
        <v>100</v>
      </c>
      <c r="E93" t="s">
        <v>123</v>
      </c>
      <c r="F93" t="s">
        <v>1574</v>
      </c>
      <c r="G93" t="s">
        <v>112</v>
      </c>
      <c r="H93" t="s">
        <v>102</v>
      </c>
      <c r="I93" s="78">
        <v>8184.61</v>
      </c>
      <c r="J93" s="78">
        <v>1103</v>
      </c>
      <c r="K93" s="78">
        <v>0</v>
      </c>
      <c r="L93" s="78">
        <v>90.276248300000006</v>
      </c>
      <c r="M93" s="79">
        <v>2.0000000000000001E-4</v>
      </c>
      <c r="N93" s="79">
        <v>5.9999999999999995E-4</v>
      </c>
      <c r="O93" s="79">
        <v>1E-4</v>
      </c>
    </row>
    <row r="94" spans="2:15">
      <c r="B94" t="s">
        <v>1575</v>
      </c>
      <c r="C94" t="s">
        <v>1576</v>
      </c>
      <c r="D94" t="s">
        <v>100</v>
      </c>
      <c r="E94" t="s">
        <v>123</v>
      </c>
      <c r="F94" t="s">
        <v>1577</v>
      </c>
      <c r="G94" t="s">
        <v>1080</v>
      </c>
      <c r="H94" t="s">
        <v>102</v>
      </c>
      <c r="I94" s="78">
        <v>9460.08</v>
      </c>
      <c r="J94" s="78">
        <v>712.1</v>
      </c>
      <c r="K94" s="78">
        <v>0</v>
      </c>
      <c r="L94" s="78">
        <v>67.365229679999999</v>
      </c>
      <c r="M94" s="79">
        <v>5.0000000000000001E-4</v>
      </c>
      <c r="N94" s="79">
        <v>4.0000000000000002E-4</v>
      </c>
      <c r="O94" s="79">
        <v>1E-4</v>
      </c>
    </row>
    <row r="95" spans="2:15">
      <c r="B95" t="s">
        <v>1578</v>
      </c>
      <c r="C95" t="s">
        <v>1579</v>
      </c>
      <c r="D95" t="s">
        <v>100</v>
      </c>
      <c r="E95" t="s">
        <v>123</v>
      </c>
      <c r="F95" t="s">
        <v>1087</v>
      </c>
      <c r="G95" t="s">
        <v>1080</v>
      </c>
      <c r="H95" t="s">
        <v>102</v>
      </c>
      <c r="I95" s="78">
        <v>39497.03</v>
      </c>
      <c r="J95" s="78">
        <v>185</v>
      </c>
      <c r="K95" s="78">
        <v>0</v>
      </c>
      <c r="L95" s="78">
        <v>73.069505500000005</v>
      </c>
      <c r="M95" s="79">
        <v>4.0000000000000002E-4</v>
      </c>
      <c r="N95" s="79">
        <v>5.0000000000000001E-4</v>
      </c>
      <c r="O95" s="79">
        <v>1E-4</v>
      </c>
    </row>
    <row r="96" spans="2:15">
      <c r="B96" t="s">
        <v>1580</v>
      </c>
      <c r="C96" t="s">
        <v>1581</v>
      </c>
      <c r="D96" t="s">
        <v>100</v>
      </c>
      <c r="E96" t="s">
        <v>123</v>
      </c>
      <c r="F96" t="s">
        <v>1582</v>
      </c>
      <c r="G96" t="s">
        <v>1583</v>
      </c>
      <c r="H96" t="s">
        <v>102</v>
      </c>
      <c r="I96" s="78">
        <v>13008.26</v>
      </c>
      <c r="J96" s="78">
        <v>274.39999999999998</v>
      </c>
      <c r="K96" s="78">
        <v>0</v>
      </c>
      <c r="L96" s="78">
        <v>35.694665440000001</v>
      </c>
      <c r="M96" s="79">
        <v>6.9999999999999999E-4</v>
      </c>
      <c r="N96" s="79">
        <v>2.0000000000000001E-4</v>
      </c>
      <c r="O96" s="79">
        <v>0</v>
      </c>
    </row>
    <row r="97" spans="2:15">
      <c r="B97" t="s">
        <v>1584</v>
      </c>
      <c r="C97" t="s">
        <v>1585</v>
      </c>
      <c r="D97" t="s">
        <v>100</v>
      </c>
      <c r="E97" t="s">
        <v>123</v>
      </c>
      <c r="F97" t="s">
        <v>1586</v>
      </c>
      <c r="G97" t="s">
        <v>1583</v>
      </c>
      <c r="H97" t="s">
        <v>102</v>
      </c>
      <c r="I97" s="78">
        <v>1904.85</v>
      </c>
      <c r="J97" s="78">
        <v>12180</v>
      </c>
      <c r="K97" s="78">
        <v>0</v>
      </c>
      <c r="L97" s="78">
        <v>232.01073</v>
      </c>
      <c r="M97" s="79">
        <v>4.0000000000000002E-4</v>
      </c>
      <c r="N97" s="79">
        <v>1.5E-3</v>
      </c>
      <c r="O97" s="79">
        <v>2.0000000000000001E-4</v>
      </c>
    </row>
    <row r="98" spans="2:15">
      <c r="B98" t="s">
        <v>1587</v>
      </c>
      <c r="C98" t="s">
        <v>1588</v>
      </c>
      <c r="D98" t="s">
        <v>100</v>
      </c>
      <c r="E98" t="s">
        <v>123</v>
      </c>
      <c r="F98" t="s">
        <v>1589</v>
      </c>
      <c r="G98" t="s">
        <v>619</v>
      </c>
      <c r="H98" t="s">
        <v>102</v>
      </c>
      <c r="I98" s="78">
        <v>16098.99</v>
      </c>
      <c r="J98" s="78">
        <v>535</v>
      </c>
      <c r="K98" s="78">
        <v>0</v>
      </c>
      <c r="L98" s="78">
        <v>86.129596500000005</v>
      </c>
      <c r="M98" s="79">
        <v>5.0000000000000001E-4</v>
      </c>
      <c r="N98" s="79">
        <v>5.9999999999999995E-4</v>
      </c>
      <c r="O98" s="79">
        <v>1E-4</v>
      </c>
    </row>
    <row r="99" spans="2:15">
      <c r="B99" t="s">
        <v>1590</v>
      </c>
      <c r="C99" t="s">
        <v>1591</v>
      </c>
      <c r="D99" t="s">
        <v>100</v>
      </c>
      <c r="E99" t="s">
        <v>123</v>
      </c>
      <c r="F99" t="s">
        <v>1592</v>
      </c>
      <c r="G99" t="s">
        <v>619</v>
      </c>
      <c r="H99" t="s">
        <v>102</v>
      </c>
      <c r="I99" s="78">
        <v>10050.99</v>
      </c>
      <c r="J99" s="78">
        <v>1216</v>
      </c>
      <c r="K99" s="78">
        <v>0</v>
      </c>
      <c r="L99" s="78">
        <v>122.22003840000001</v>
      </c>
      <c r="M99" s="79">
        <v>6.9999999999999999E-4</v>
      </c>
      <c r="N99" s="79">
        <v>8.0000000000000004E-4</v>
      </c>
      <c r="O99" s="79">
        <v>1E-4</v>
      </c>
    </row>
    <row r="100" spans="2:15">
      <c r="B100" t="s">
        <v>1593</v>
      </c>
      <c r="C100" t="s">
        <v>1594</v>
      </c>
      <c r="D100" t="s">
        <v>100</v>
      </c>
      <c r="E100" t="s">
        <v>123</v>
      </c>
      <c r="F100" t="s">
        <v>1595</v>
      </c>
      <c r="G100" t="s">
        <v>619</v>
      </c>
      <c r="H100" t="s">
        <v>102</v>
      </c>
      <c r="I100" s="78">
        <v>4391.3500000000004</v>
      </c>
      <c r="J100" s="78">
        <v>600</v>
      </c>
      <c r="K100" s="78">
        <v>0</v>
      </c>
      <c r="L100" s="78">
        <v>26.348099999999999</v>
      </c>
      <c r="M100" s="79">
        <v>2.9999999999999997E-4</v>
      </c>
      <c r="N100" s="79">
        <v>2.0000000000000001E-4</v>
      </c>
      <c r="O100" s="79">
        <v>0</v>
      </c>
    </row>
    <row r="101" spans="2:15">
      <c r="B101" t="s">
        <v>1596</v>
      </c>
      <c r="C101" t="s">
        <v>1597</v>
      </c>
      <c r="D101" t="s">
        <v>100</v>
      </c>
      <c r="E101" t="s">
        <v>123</v>
      </c>
      <c r="F101" t="s">
        <v>1598</v>
      </c>
      <c r="G101" t="s">
        <v>619</v>
      </c>
      <c r="H101" t="s">
        <v>102</v>
      </c>
      <c r="I101" s="78">
        <v>9634.4500000000007</v>
      </c>
      <c r="J101" s="78">
        <v>1420</v>
      </c>
      <c r="K101" s="78">
        <v>0</v>
      </c>
      <c r="L101" s="78">
        <v>136.80919</v>
      </c>
      <c r="M101" s="79">
        <v>4.0000000000000002E-4</v>
      </c>
      <c r="N101" s="79">
        <v>8.9999999999999998E-4</v>
      </c>
      <c r="O101" s="79">
        <v>1E-4</v>
      </c>
    </row>
    <row r="102" spans="2:15">
      <c r="B102" t="s">
        <v>1599</v>
      </c>
      <c r="C102" t="s">
        <v>1600</v>
      </c>
      <c r="D102" t="s">
        <v>100</v>
      </c>
      <c r="E102" t="s">
        <v>123</v>
      </c>
      <c r="F102" t="s">
        <v>1601</v>
      </c>
      <c r="G102" t="s">
        <v>619</v>
      </c>
      <c r="H102" t="s">
        <v>102</v>
      </c>
      <c r="I102" s="78">
        <v>49246.78</v>
      </c>
      <c r="J102" s="78">
        <v>560.4</v>
      </c>
      <c r="K102" s="78">
        <v>0</v>
      </c>
      <c r="L102" s="78">
        <v>275.97895512000002</v>
      </c>
      <c r="M102" s="79">
        <v>5.9999999999999995E-4</v>
      </c>
      <c r="N102" s="79">
        <v>1.8E-3</v>
      </c>
      <c r="O102" s="79">
        <v>2.9999999999999997E-4</v>
      </c>
    </row>
    <row r="103" spans="2:15">
      <c r="B103" t="s">
        <v>1602</v>
      </c>
      <c r="C103" t="s">
        <v>1603</v>
      </c>
      <c r="D103" t="s">
        <v>100</v>
      </c>
      <c r="E103" t="s">
        <v>123</v>
      </c>
      <c r="F103" t="s">
        <v>1604</v>
      </c>
      <c r="G103" t="s">
        <v>619</v>
      </c>
      <c r="H103" t="s">
        <v>102</v>
      </c>
      <c r="I103" s="78">
        <v>11661.33</v>
      </c>
      <c r="J103" s="78">
        <v>588.5</v>
      </c>
      <c r="K103" s="78">
        <v>0</v>
      </c>
      <c r="L103" s="78">
        <v>68.626927050000006</v>
      </c>
      <c r="M103" s="79">
        <v>6.9999999999999999E-4</v>
      </c>
      <c r="N103" s="79">
        <v>4.0000000000000002E-4</v>
      </c>
      <c r="O103" s="79">
        <v>1E-4</v>
      </c>
    </row>
    <row r="104" spans="2:15">
      <c r="B104" t="s">
        <v>1605</v>
      </c>
      <c r="C104" t="s">
        <v>1606</v>
      </c>
      <c r="D104" t="s">
        <v>100</v>
      </c>
      <c r="E104" t="s">
        <v>123</v>
      </c>
      <c r="F104" t="s">
        <v>1607</v>
      </c>
      <c r="G104" t="s">
        <v>861</v>
      </c>
      <c r="H104" t="s">
        <v>102</v>
      </c>
      <c r="I104" s="78">
        <v>6972.35</v>
      </c>
      <c r="J104" s="78">
        <v>1896</v>
      </c>
      <c r="K104" s="78">
        <v>0</v>
      </c>
      <c r="L104" s="78">
        <v>132.19575599999999</v>
      </c>
      <c r="M104" s="79">
        <v>2.9999999999999997E-4</v>
      </c>
      <c r="N104" s="79">
        <v>8.9999999999999998E-4</v>
      </c>
      <c r="O104" s="79">
        <v>1E-4</v>
      </c>
    </row>
    <row r="105" spans="2:15">
      <c r="B105" t="s">
        <v>1608</v>
      </c>
      <c r="C105" t="s">
        <v>1609</v>
      </c>
      <c r="D105" t="s">
        <v>100</v>
      </c>
      <c r="E105" t="s">
        <v>123</v>
      </c>
      <c r="F105" t="s">
        <v>1610</v>
      </c>
      <c r="G105" t="s">
        <v>861</v>
      </c>
      <c r="H105" t="s">
        <v>102</v>
      </c>
      <c r="I105" s="78">
        <v>294.04000000000002</v>
      </c>
      <c r="J105" s="78">
        <v>10160</v>
      </c>
      <c r="K105" s="78">
        <v>0</v>
      </c>
      <c r="L105" s="78">
        <v>29.874464</v>
      </c>
      <c r="M105" s="79">
        <v>1E-4</v>
      </c>
      <c r="N105" s="79">
        <v>2.0000000000000001E-4</v>
      </c>
      <c r="O105" s="79">
        <v>0</v>
      </c>
    </row>
    <row r="106" spans="2:15">
      <c r="B106" t="s">
        <v>1611</v>
      </c>
      <c r="C106" t="s">
        <v>1612</v>
      </c>
      <c r="D106" t="s">
        <v>100</v>
      </c>
      <c r="E106" t="s">
        <v>123</v>
      </c>
      <c r="F106" t="s">
        <v>1613</v>
      </c>
      <c r="G106" t="s">
        <v>1614</v>
      </c>
      <c r="H106" t="s">
        <v>102</v>
      </c>
      <c r="I106" s="78">
        <v>121905.27</v>
      </c>
      <c r="J106" s="78">
        <v>140</v>
      </c>
      <c r="K106" s="78">
        <v>0</v>
      </c>
      <c r="L106" s="78">
        <v>170.66737800000001</v>
      </c>
      <c r="M106" s="79">
        <v>2.9999999999999997E-4</v>
      </c>
      <c r="N106" s="79">
        <v>1.1000000000000001E-3</v>
      </c>
      <c r="O106" s="79">
        <v>2.0000000000000001E-4</v>
      </c>
    </row>
    <row r="107" spans="2:15">
      <c r="B107" t="s">
        <v>1615</v>
      </c>
      <c r="C107" t="s">
        <v>1616</v>
      </c>
      <c r="D107" t="s">
        <v>100</v>
      </c>
      <c r="E107" t="s">
        <v>123</v>
      </c>
      <c r="F107" t="s">
        <v>1617</v>
      </c>
      <c r="G107" t="s">
        <v>1614</v>
      </c>
      <c r="H107" t="s">
        <v>102</v>
      </c>
      <c r="I107" s="78">
        <v>8135.51</v>
      </c>
      <c r="J107" s="78">
        <v>569.5</v>
      </c>
      <c r="K107" s="78">
        <v>0</v>
      </c>
      <c r="L107" s="78">
        <v>46.331729449999997</v>
      </c>
      <c r="M107" s="79">
        <v>2.9999999999999997E-4</v>
      </c>
      <c r="N107" s="79">
        <v>2.9999999999999997E-4</v>
      </c>
      <c r="O107" s="79">
        <v>0</v>
      </c>
    </row>
    <row r="108" spans="2:15">
      <c r="B108" t="s">
        <v>1618</v>
      </c>
      <c r="C108" t="s">
        <v>1619</v>
      </c>
      <c r="D108" t="s">
        <v>100</v>
      </c>
      <c r="E108" t="s">
        <v>123</v>
      </c>
      <c r="F108" t="s">
        <v>1620</v>
      </c>
      <c r="G108" t="s">
        <v>523</v>
      </c>
      <c r="H108" t="s">
        <v>102</v>
      </c>
      <c r="I108" s="78">
        <v>892.35</v>
      </c>
      <c r="J108" s="78">
        <v>9999</v>
      </c>
      <c r="K108" s="78">
        <v>0</v>
      </c>
      <c r="L108" s="78">
        <v>89.226076500000005</v>
      </c>
      <c r="M108" s="79">
        <v>1E-4</v>
      </c>
      <c r="N108" s="79">
        <v>5.9999999999999995E-4</v>
      </c>
      <c r="O108" s="79">
        <v>1E-4</v>
      </c>
    </row>
    <row r="109" spans="2:15">
      <c r="B109" t="s">
        <v>1621</v>
      </c>
      <c r="C109" t="s">
        <v>1622</v>
      </c>
      <c r="D109" t="s">
        <v>100</v>
      </c>
      <c r="E109" t="s">
        <v>123</v>
      </c>
      <c r="F109" t="s">
        <v>1623</v>
      </c>
      <c r="G109" t="s">
        <v>523</v>
      </c>
      <c r="H109" t="s">
        <v>102</v>
      </c>
      <c r="I109" s="78">
        <v>7235.25</v>
      </c>
      <c r="J109" s="78">
        <v>1996</v>
      </c>
      <c r="K109" s="78">
        <v>0</v>
      </c>
      <c r="L109" s="78">
        <v>144.41559000000001</v>
      </c>
      <c r="M109" s="79">
        <v>5.0000000000000001E-4</v>
      </c>
      <c r="N109" s="79">
        <v>8.9999999999999998E-4</v>
      </c>
      <c r="O109" s="79">
        <v>2.0000000000000001E-4</v>
      </c>
    </row>
    <row r="110" spans="2:15">
      <c r="B110" t="s">
        <v>1624</v>
      </c>
      <c r="C110" t="s">
        <v>1625</v>
      </c>
      <c r="D110" t="s">
        <v>100</v>
      </c>
      <c r="E110" t="s">
        <v>123</v>
      </c>
      <c r="F110" t="s">
        <v>1626</v>
      </c>
      <c r="G110" t="s">
        <v>523</v>
      </c>
      <c r="H110" t="s">
        <v>102</v>
      </c>
      <c r="I110" s="78">
        <v>18909.82</v>
      </c>
      <c r="J110" s="78">
        <v>574.20000000000005</v>
      </c>
      <c r="K110" s="78">
        <v>0</v>
      </c>
      <c r="L110" s="78">
        <v>108.58018644000001</v>
      </c>
      <c r="M110" s="79">
        <v>5.0000000000000001E-4</v>
      </c>
      <c r="N110" s="79">
        <v>6.9999999999999999E-4</v>
      </c>
      <c r="O110" s="79">
        <v>1E-4</v>
      </c>
    </row>
    <row r="111" spans="2:15">
      <c r="B111" t="s">
        <v>1627</v>
      </c>
      <c r="C111" t="s">
        <v>1628</v>
      </c>
      <c r="D111" t="s">
        <v>100</v>
      </c>
      <c r="E111" t="s">
        <v>123</v>
      </c>
      <c r="F111" t="s">
        <v>1629</v>
      </c>
      <c r="G111" t="s">
        <v>523</v>
      </c>
      <c r="H111" t="s">
        <v>102</v>
      </c>
      <c r="I111" s="78">
        <v>30933.43</v>
      </c>
      <c r="J111" s="78">
        <v>39.799999999999997</v>
      </c>
      <c r="K111" s="78">
        <v>0</v>
      </c>
      <c r="L111" s="78">
        <v>12.31150514</v>
      </c>
      <c r="M111" s="79">
        <v>2.0000000000000001E-4</v>
      </c>
      <c r="N111" s="79">
        <v>1E-4</v>
      </c>
      <c r="O111" s="79">
        <v>0</v>
      </c>
    </row>
    <row r="112" spans="2:15">
      <c r="B112" t="s">
        <v>1630</v>
      </c>
      <c r="C112">
        <v>800011</v>
      </c>
      <c r="D112" t="s">
        <v>100</v>
      </c>
      <c r="E112" t="s">
        <v>123</v>
      </c>
      <c r="F112" t="s">
        <v>1631</v>
      </c>
      <c r="G112" t="s">
        <v>979</v>
      </c>
      <c r="H112" t="s">
        <v>102</v>
      </c>
      <c r="I112" s="78">
        <v>726.18</v>
      </c>
      <c r="J112" s="78">
        <v>1.0000000000000001E-5</v>
      </c>
      <c r="K112" s="78">
        <v>0</v>
      </c>
      <c r="L112" s="78">
        <v>7.2617999999999996E-8</v>
      </c>
      <c r="M112" s="79">
        <v>0</v>
      </c>
      <c r="N112" s="79">
        <v>0</v>
      </c>
      <c r="O112" s="79">
        <v>0</v>
      </c>
    </row>
    <row r="113" spans="2:15">
      <c r="B113" t="s">
        <v>1632</v>
      </c>
      <c r="C113" t="s">
        <v>1633</v>
      </c>
      <c r="D113" t="s">
        <v>100</v>
      </c>
      <c r="E113" t="s">
        <v>123</v>
      </c>
      <c r="F113" t="s">
        <v>1634</v>
      </c>
      <c r="G113" t="s">
        <v>979</v>
      </c>
      <c r="H113" t="s">
        <v>102</v>
      </c>
      <c r="I113" s="78">
        <v>780.4</v>
      </c>
      <c r="J113" s="78">
        <v>21090</v>
      </c>
      <c r="K113" s="78">
        <v>0</v>
      </c>
      <c r="L113" s="78">
        <v>164.58636000000001</v>
      </c>
      <c r="M113" s="79">
        <v>2.9999999999999997E-4</v>
      </c>
      <c r="N113" s="79">
        <v>1.1000000000000001E-3</v>
      </c>
      <c r="O113" s="79">
        <v>2.0000000000000001E-4</v>
      </c>
    </row>
    <row r="114" spans="2:15">
      <c r="B114" t="s">
        <v>1635</v>
      </c>
      <c r="C114" t="s">
        <v>1636</v>
      </c>
      <c r="D114" t="s">
        <v>100</v>
      </c>
      <c r="E114" t="s">
        <v>123</v>
      </c>
      <c r="F114" t="s">
        <v>1637</v>
      </c>
      <c r="G114" t="s">
        <v>979</v>
      </c>
      <c r="H114" t="s">
        <v>102</v>
      </c>
      <c r="I114" s="78">
        <v>60272.34</v>
      </c>
      <c r="J114" s="78">
        <v>13</v>
      </c>
      <c r="K114" s="78">
        <v>0</v>
      </c>
      <c r="L114" s="78">
        <v>7.8354042000000002</v>
      </c>
      <c r="M114" s="79">
        <v>1E-4</v>
      </c>
      <c r="N114" s="79">
        <v>1E-4</v>
      </c>
      <c r="O114" s="79">
        <v>0</v>
      </c>
    </row>
    <row r="115" spans="2:15">
      <c r="B115" t="s">
        <v>1638</v>
      </c>
      <c r="C115" t="s">
        <v>1639</v>
      </c>
      <c r="D115" t="s">
        <v>100</v>
      </c>
      <c r="E115" t="s">
        <v>123</v>
      </c>
      <c r="F115" t="s">
        <v>819</v>
      </c>
      <c r="G115" t="s">
        <v>451</v>
      </c>
      <c r="H115" t="s">
        <v>102</v>
      </c>
      <c r="I115" s="78">
        <v>99130.67</v>
      </c>
      <c r="J115" s="78">
        <v>162.1</v>
      </c>
      <c r="K115" s="78">
        <v>0</v>
      </c>
      <c r="L115" s="78">
        <v>160.69081607000001</v>
      </c>
      <c r="M115" s="79">
        <v>2.0000000000000001E-4</v>
      </c>
      <c r="N115" s="79">
        <v>1E-3</v>
      </c>
      <c r="O115" s="79">
        <v>2.0000000000000001E-4</v>
      </c>
    </row>
    <row r="116" spans="2:15">
      <c r="B116" t="s">
        <v>1640</v>
      </c>
      <c r="C116" t="s">
        <v>1641</v>
      </c>
      <c r="D116" t="s">
        <v>100</v>
      </c>
      <c r="E116" t="s">
        <v>123</v>
      </c>
      <c r="F116" t="s">
        <v>1642</v>
      </c>
      <c r="G116" t="s">
        <v>1643</v>
      </c>
      <c r="H116" t="s">
        <v>102</v>
      </c>
      <c r="I116" s="78">
        <v>143874.01999999999</v>
      </c>
      <c r="J116" s="78">
        <v>223.5</v>
      </c>
      <c r="K116" s="78">
        <v>0</v>
      </c>
      <c r="L116" s="78">
        <v>321.55843470000002</v>
      </c>
      <c r="M116" s="79">
        <v>5.0000000000000001E-4</v>
      </c>
      <c r="N116" s="79">
        <v>2.0999999999999999E-3</v>
      </c>
      <c r="O116" s="79">
        <v>2.9999999999999997E-4</v>
      </c>
    </row>
    <row r="117" spans="2:15">
      <c r="B117" t="s">
        <v>1644</v>
      </c>
      <c r="C117" t="s">
        <v>1645</v>
      </c>
      <c r="D117" t="s">
        <v>100</v>
      </c>
      <c r="E117" t="s">
        <v>123</v>
      </c>
      <c r="F117" t="s">
        <v>1646</v>
      </c>
      <c r="G117" t="s">
        <v>1643</v>
      </c>
      <c r="H117" t="s">
        <v>102</v>
      </c>
      <c r="I117" s="78">
        <v>3473.39</v>
      </c>
      <c r="J117" s="78">
        <v>2433</v>
      </c>
      <c r="K117" s="78">
        <v>0</v>
      </c>
      <c r="L117" s="78">
        <v>84.507578699999996</v>
      </c>
      <c r="M117" s="79">
        <v>2.9999999999999997E-4</v>
      </c>
      <c r="N117" s="79">
        <v>5.0000000000000001E-4</v>
      </c>
      <c r="O117" s="79">
        <v>1E-4</v>
      </c>
    </row>
    <row r="118" spans="2:15">
      <c r="B118" t="s">
        <v>1647</v>
      </c>
      <c r="C118" t="s">
        <v>1648</v>
      </c>
      <c r="D118" t="s">
        <v>100</v>
      </c>
      <c r="E118" t="s">
        <v>123</v>
      </c>
      <c r="F118" t="s">
        <v>1649</v>
      </c>
      <c r="G118" t="s">
        <v>125</v>
      </c>
      <c r="H118" t="s">
        <v>102</v>
      </c>
      <c r="I118" s="78">
        <v>11499.9</v>
      </c>
      <c r="J118" s="78">
        <v>440.9</v>
      </c>
      <c r="K118" s="78">
        <v>0</v>
      </c>
      <c r="L118" s="78">
        <v>50.703059099999997</v>
      </c>
      <c r="M118" s="79">
        <v>6.9999999999999999E-4</v>
      </c>
      <c r="N118" s="79">
        <v>2.9999999999999997E-4</v>
      </c>
      <c r="O118" s="79">
        <v>1E-4</v>
      </c>
    </row>
    <row r="119" spans="2:15">
      <c r="B119" t="s">
        <v>1650</v>
      </c>
      <c r="C119" t="s">
        <v>1651</v>
      </c>
      <c r="D119" t="s">
        <v>100</v>
      </c>
      <c r="E119" t="s">
        <v>123</v>
      </c>
      <c r="F119" t="s">
        <v>1652</v>
      </c>
      <c r="G119" t="s">
        <v>127</v>
      </c>
      <c r="H119" t="s">
        <v>102</v>
      </c>
      <c r="I119" s="78">
        <v>25962.93</v>
      </c>
      <c r="J119" s="78">
        <v>259.3</v>
      </c>
      <c r="K119" s="78">
        <v>0</v>
      </c>
      <c r="L119" s="78">
        <v>67.321877490000006</v>
      </c>
      <c r="M119" s="79">
        <v>5.0000000000000001E-4</v>
      </c>
      <c r="N119" s="79">
        <v>4.0000000000000002E-4</v>
      </c>
      <c r="O119" s="79">
        <v>1E-4</v>
      </c>
    </row>
    <row r="120" spans="2:15">
      <c r="B120" t="s">
        <v>1653</v>
      </c>
      <c r="C120" t="s">
        <v>1654</v>
      </c>
      <c r="D120" t="s">
        <v>100</v>
      </c>
      <c r="E120" t="s">
        <v>123</v>
      </c>
      <c r="F120" t="s">
        <v>1655</v>
      </c>
      <c r="G120" t="s">
        <v>127</v>
      </c>
      <c r="H120" t="s">
        <v>102</v>
      </c>
      <c r="I120" s="78">
        <v>8264.33</v>
      </c>
      <c r="J120" s="78">
        <v>1423</v>
      </c>
      <c r="K120" s="78">
        <v>0</v>
      </c>
      <c r="L120" s="78">
        <v>117.60141590000001</v>
      </c>
      <c r="M120" s="79">
        <v>5.9999999999999995E-4</v>
      </c>
      <c r="N120" s="79">
        <v>8.0000000000000004E-4</v>
      </c>
      <c r="O120" s="79">
        <v>1E-4</v>
      </c>
    </row>
    <row r="121" spans="2:15">
      <c r="B121" t="s">
        <v>1656</v>
      </c>
      <c r="C121" t="s">
        <v>1657</v>
      </c>
      <c r="D121" t="s">
        <v>100</v>
      </c>
      <c r="E121" t="s">
        <v>123</v>
      </c>
      <c r="F121" t="s">
        <v>1658</v>
      </c>
      <c r="G121" t="s">
        <v>127</v>
      </c>
      <c r="H121" t="s">
        <v>102</v>
      </c>
      <c r="I121" s="78">
        <v>4369.28</v>
      </c>
      <c r="J121" s="78">
        <v>1674</v>
      </c>
      <c r="K121" s="78">
        <v>0</v>
      </c>
      <c r="L121" s="78">
        <v>73.141747199999998</v>
      </c>
      <c r="M121" s="79">
        <v>5.9999999999999995E-4</v>
      </c>
      <c r="N121" s="79">
        <v>5.0000000000000001E-4</v>
      </c>
      <c r="O121" s="79">
        <v>1E-4</v>
      </c>
    </row>
    <row r="122" spans="2:15">
      <c r="B122" t="s">
        <v>1659</v>
      </c>
      <c r="C122" t="s">
        <v>1660</v>
      </c>
      <c r="D122" t="s">
        <v>100</v>
      </c>
      <c r="E122" t="s">
        <v>123</v>
      </c>
      <c r="F122" t="s">
        <v>1661</v>
      </c>
      <c r="G122" t="s">
        <v>127</v>
      </c>
      <c r="H122" t="s">
        <v>102</v>
      </c>
      <c r="I122" s="78">
        <v>6978.14</v>
      </c>
      <c r="J122" s="78">
        <v>386.2</v>
      </c>
      <c r="K122" s="78">
        <v>0</v>
      </c>
      <c r="L122" s="78">
        <v>26.94957668</v>
      </c>
      <c r="M122" s="79">
        <v>5.9999999999999995E-4</v>
      </c>
      <c r="N122" s="79">
        <v>2.0000000000000001E-4</v>
      </c>
      <c r="O122" s="79">
        <v>0</v>
      </c>
    </row>
    <row r="123" spans="2:15">
      <c r="B123" t="s">
        <v>1662</v>
      </c>
      <c r="C123" t="s">
        <v>1663</v>
      </c>
      <c r="D123" t="s">
        <v>100</v>
      </c>
      <c r="E123" t="s">
        <v>123</v>
      </c>
      <c r="F123" t="s">
        <v>1664</v>
      </c>
      <c r="G123" t="s">
        <v>127</v>
      </c>
      <c r="H123" t="s">
        <v>102</v>
      </c>
      <c r="I123" s="78">
        <v>214417.58</v>
      </c>
      <c r="J123" s="78">
        <v>208.4</v>
      </c>
      <c r="K123" s="78">
        <v>0</v>
      </c>
      <c r="L123" s="78">
        <v>446.84623671999998</v>
      </c>
      <c r="M123" s="79">
        <v>5.0000000000000001E-4</v>
      </c>
      <c r="N123" s="79">
        <v>2.8999999999999998E-3</v>
      </c>
      <c r="O123" s="79">
        <v>5.0000000000000001E-4</v>
      </c>
    </row>
    <row r="124" spans="2:15">
      <c r="B124" t="s">
        <v>1665</v>
      </c>
      <c r="C124" t="s">
        <v>1666</v>
      </c>
      <c r="D124" t="s">
        <v>100</v>
      </c>
      <c r="E124" t="s">
        <v>123</v>
      </c>
      <c r="F124" t="s">
        <v>1667</v>
      </c>
      <c r="G124" t="s">
        <v>128</v>
      </c>
      <c r="H124" t="s">
        <v>102</v>
      </c>
      <c r="I124" s="78">
        <v>135764.13</v>
      </c>
      <c r="J124" s="78">
        <v>228.5</v>
      </c>
      <c r="K124" s="78">
        <v>3.5096400000000001</v>
      </c>
      <c r="L124" s="78">
        <v>313.73067705</v>
      </c>
      <c r="M124" s="79">
        <v>5.9999999999999995E-4</v>
      </c>
      <c r="N124" s="79">
        <v>2E-3</v>
      </c>
      <c r="O124" s="79">
        <v>2.9999999999999997E-4</v>
      </c>
    </row>
    <row r="125" spans="2:15">
      <c r="B125" t="s">
        <v>1668</v>
      </c>
      <c r="C125" t="s">
        <v>1669</v>
      </c>
      <c r="D125" t="s">
        <v>100</v>
      </c>
      <c r="E125" t="s">
        <v>123</v>
      </c>
      <c r="F125" t="s">
        <v>1670</v>
      </c>
      <c r="G125" t="s">
        <v>132</v>
      </c>
      <c r="H125" t="s">
        <v>102</v>
      </c>
      <c r="I125" s="78">
        <v>4272.3500000000004</v>
      </c>
      <c r="J125" s="78">
        <v>1269</v>
      </c>
      <c r="K125" s="78">
        <v>0</v>
      </c>
      <c r="L125" s="78">
        <v>54.2161215</v>
      </c>
      <c r="M125" s="79">
        <v>5.0000000000000001E-4</v>
      </c>
      <c r="N125" s="79">
        <v>4.0000000000000002E-4</v>
      </c>
      <c r="O125" s="79">
        <v>1E-4</v>
      </c>
    </row>
    <row r="126" spans="2:15">
      <c r="B126" s="80" t="s">
        <v>1671</v>
      </c>
      <c r="E126" s="16"/>
      <c r="F126" s="16"/>
      <c r="G126" s="16"/>
      <c r="I126" s="82">
        <v>0</v>
      </c>
      <c r="K126" s="82">
        <v>0</v>
      </c>
      <c r="L126" s="82">
        <v>0</v>
      </c>
      <c r="N126" s="81">
        <v>0</v>
      </c>
      <c r="O126" s="81">
        <v>0</v>
      </c>
    </row>
    <row r="127" spans="2:15">
      <c r="B127" t="s">
        <v>217</v>
      </c>
      <c r="C127" t="s">
        <v>217</v>
      </c>
      <c r="E127" s="16"/>
      <c r="F127" s="16"/>
      <c r="G127" t="s">
        <v>217</v>
      </c>
      <c r="H127" t="s">
        <v>217</v>
      </c>
      <c r="I127" s="78">
        <v>0</v>
      </c>
      <c r="J127" s="78">
        <v>0</v>
      </c>
      <c r="L127" s="78">
        <v>0</v>
      </c>
      <c r="M127" s="79">
        <v>0</v>
      </c>
      <c r="N127" s="79">
        <v>0</v>
      </c>
      <c r="O127" s="79">
        <v>0</v>
      </c>
    </row>
    <row r="128" spans="2:15">
      <c r="B128" s="80" t="s">
        <v>247</v>
      </c>
      <c r="E128" s="16"/>
      <c r="F128" s="16"/>
      <c r="G128" s="16"/>
      <c r="I128" s="82">
        <v>540719.18000000005</v>
      </c>
      <c r="K128" s="82">
        <v>36.843800000000002</v>
      </c>
      <c r="L128" s="82">
        <v>51246.941119092648</v>
      </c>
      <c r="N128" s="81">
        <v>0.33090000000000003</v>
      </c>
      <c r="O128" s="81">
        <v>5.4199999999999998E-2</v>
      </c>
    </row>
    <row r="129" spans="2:15">
      <c r="B129" s="80" t="s">
        <v>373</v>
      </c>
      <c r="E129" s="16"/>
      <c r="F129" s="16"/>
      <c r="G129" s="16"/>
      <c r="I129" s="82">
        <v>242556.98</v>
      </c>
      <c r="K129" s="82">
        <v>1.9105300000000001</v>
      </c>
      <c r="L129" s="82">
        <v>16757.230376514599</v>
      </c>
      <c r="N129" s="81">
        <v>0.1082</v>
      </c>
      <c r="O129" s="81">
        <v>1.77E-2</v>
      </c>
    </row>
    <row r="130" spans="2:15">
      <c r="B130" t="s">
        <v>1672</v>
      </c>
      <c r="C130" t="s">
        <v>1673</v>
      </c>
      <c r="D130" t="s">
        <v>1106</v>
      </c>
      <c r="E130" t="s">
        <v>1101</v>
      </c>
      <c r="F130" t="s">
        <v>1674</v>
      </c>
      <c r="G130" t="s">
        <v>1241</v>
      </c>
      <c r="H130" t="s">
        <v>106</v>
      </c>
      <c r="I130" s="78">
        <v>5893.35</v>
      </c>
      <c r="J130" s="78">
        <v>1057</v>
      </c>
      <c r="K130" s="78">
        <v>0</v>
      </c>
      <c r="L130" s="78">
        <v>222.07350936750001</v>
      </c>
      <c r="M130" s="79">
        <v>2.0000000000000001E-4</v>
      </c>
      <c r="N130" s="79">
        <v>1.4E-3</v>
      </c>
      <c r="O130" s="79">
        <v>2.0000000000000001E-4</v>
      </c>
    </row>
    <row r="131" spans="2:15">
      <c r="B131" t="s">
        <v>1675</v>
      </c>
      <c r="C131" t="s">
        <v>1676</v>
      </c>
      <c r="D131" t="s">
        <v>1106</v>
      </c>
      <c r="E131" t="s">
        <v>1101</v>
      </c>
      <c r="F131" t="s">
        <v>1677</v>
      </c>
      <c r="G131" t="s">
        <v>1103</v>
      </c>
      <c r="H131" t="s">
        <v>106</v>
      </c>
      <c r="I131" s="78">
        <v>11355.14</v>
      </c>
      <c r="J131" s="78">
        <v>157</v>
      </c>
      <c r="K131" s="78">
        <v>0</v>
      </c>
      <c r="L131" s="78">
        <v>63.555286336999998</v>
      </c>
      <c r="M131" s="79">
        <v>4.0000000000000002E-4</v>
      </c>
      <c r="N131" s="79">
        <v>4.0000000000000002E-4</v>
      </c>
      <c r="O131" s="79">
        <v>1E-4</v>
      </c>
    </row>
    <row r="132" spans="2:15">
      <c r="B132" t="s">
        <v>1678</v>
      </c>
      <c r="C132" t="s">
        <v>1679</v>
      </c>
      <c r="D132" t="s">
        <v>1106</v>
      </c>
      <c r="E132" t="s">
        <v>1101</v>
      </c>
      <c r="F132" t="s">
        <v>1680</v>
      </c>
      <c r="G132" t="s">
        <v>1103</v>
      </c>
      <c r="H132" t="s">
        <v>106</v>
      </c>
      <c r="I132" s="78">
        <v>5295.61</v>
      </c>
      <c r="J132" s="78">
        <v>453</v>
      </c>
      <c r="K132" s="78">
        <v>0</v>
      </c>
      <c r="L132" s="78">
        <v>85.521188914500001</v>
      </c>
      <c r="M132" s="79">
        <v>2.9999999999999997E-4</v>
      </c>
      <c r="N132" s="79">
        <v>5.9999999999999995E-4</v>
      </c>
      <c r="O132" s="79">
        <v>1E-4</v>
      </c>
    </row>
    <row r="133" spans="2:15">
      <c r="B133" t="s">
        <v>1681</v>
      </c>
      <c r="C133" t="s">
        <v>1682</v>
      </c>
      <c r="D133" t="s">
        <v>1106</v>
      </c>
      <c r="E133" t="s">
        <v>1101</v>
      </c>
      <c r="F133" t="s">
        <v>1683</v>
      </c>
      <c r="G133" t="s">
        <v>1103</v>
      </c>
      <c r="H133" t="s">
        <v>106</v>
      </c>
      <c r="I133" s="78">
        <v>4391.32</v>
      </c>
      <c r="J133" s="78">
        <v>1784</v>
      </c>
      <c r="K133" s="78">
        <v>0</v>
      </c>
      <c r="L133" s="78">
        <v>279.28619547199997</v>
      </c>
      <c r="M133" s="79">
        <v>0</v>
      </c>
      <c r="N133" s="79">
        <v>1.8E-3</v>
      </c>
      <c r="O133" s="79">
        <v>2.9999999999999997E-4</v>
      </c>
    </row>
    <row r="134" spans="2:15">
      <c r="B134" t="s">
        <v>1684</v>
      </c>
      <c r="C134" t="s">
        <v>1685</v>
      </c>
      <c r="D134" t="s">
        <v>1100</v>
      </c>
      <c r="E134" t="s">
        <v>1101</v>
      </c>
      <c r="F134" t="s">
        <v>1102</v>
      </c>
      <c r="G134" t="s">
        <v>1103</v>
      </c>
      <c r="H134" t="s">
        <v>106</v>
      </c>
      <c r="I134" s="78">
        <v>130036.96</v>
      </c>
      <c r="J134" s="78">
        <v>898</v>
      </c>
      <c r="K134" s="78">
        <v>0</v>
      </c>
      <c r="L134" s="78">
        <v>4162.964226352</v>
      </c>
      <c r="M134" s="79">
        <v>1E-4</v>
      </c>
      <c r="N134" s="79">
        <v>2.69E-2</v>
      </c>
      <c r="O134" s="79">
        <v>4.4000000000000003E-3</v>
      </c>
    </row>
    <row r="135" spans="2:15">
      <c r="B135" t="s">
        <v>1686</v>
      </c>
      <c r="C135" t="s">
        <v>1687</v>
      </c>
      <c r="D135" t="s">
        <v>1106</v>
      </c>
      <c r="E135" t="s">
        <v>1101</v>
      </c>
      <c r="F135" t="s">
        <v>1450</v>
      </c>
      <c r="G135" t="s">
        <v>1103</v>
      </c>
      <c r="H135" t="s">
        <v>106</v>
      </c>
      <c r="I135" s="78">
        <v>2745.97</v>
      </c>
      <c r="J135" s="78">
        <v>583</v>
      </c>
      <c r="K135" s="78">
        <v>0</v>
      </c>
      <c r="L135" s="78">
        <v>57.072103181499998</v>
      </c>
      <c r="M135" s="79">
        <v>1E-4</v>
      </c>
      <c r="N135" s="79">
        <v>4.0000000000000002E-4</v>
      </c>
      <c r="O135" s="79">
        <v>1E-4</v>
      </c>
    </row>
    <row r="136" spans="2:15">
      <c r="B136" t="s">
        <v>1688</v>
      </c>
      <c r="C136" t="s">
        <v>1689</v>
      </c>
      <c r="D136" t="s">
        <v>1106</v>
      </c>
      <c r="E136" t="s">
        <v>1101</v>
      </c>
      <c r="F136" t="s">
        <v>1690</v>
      </c>
      <c r="G136" t="s">
        <v>1124</v>
      </c>
      <c r="H136" t="s">
        <v>110</v>
      </c>
      <c r="I136" s="78">
        <v>1368.15</v>
      </c>
      <c r="J136" s="78">
        <v>2038</v>
      </c>
      <c r="K136" s="78">
        <v>0</v>
      </c>
      <c r="L136" s="78">
        <v>108.7516631691</v>
      </c>
      <c r="M136" s="79">
        <v>0</v>
      </c>
      <c r="N136" s="79">
        <v>6.9999999999999999E-4</v>
      </c>
      <c r="O136" s="79">
        <v>1E-4</v>
      </c>
    </row>
    <row r="137" spans="2:15">
      <c r="B137" t="s">
        <v>1691</v>
      </c>
      <c r="C137" t="s">
        <v>1692</v>
      </c>
      <c r="D137" t="s">
        <v>1100</v>
      </c>
      <c r="E137" t="s">
        <v>1101</v>
      </c>
      <c r="F137" t="s">
        <v>1693</v>
      </c>
      <c r="G137" t="s">
        <v>1355</v>
      </c>
      <c r="H137" t="s">
        <v>106</v>
      </c>
      <c r="I137" s="78">
        <v>3493.67</v>
      </c>
      <c r="J137" s="78">
        <v>2517</v>
      </c>
      <c r="K137" s="78">
        <v>0</v>
      </c>
      <c r="L137" s="78">
        <v>313.49067745349998</v>
      </c>
      <c r="M137" s="79">
        <v>0</v>
      </c>
      <c r="N137" s="79">
        <v>2E-3</v>
      </c>
      <c r="O137" s="79">
        <v>2.9999999999999997E-4</v>
      </c>
    </row>
    <row r="138" spans="2:15">
      <c r="B138" t="s">
        <v>1694</v>
      </c>
      <c r="C138" t="s">
        <v>1695</v>
      </c>
      <c r="D138" t="s">
        <v>1106</v>
      </c>
      <c r="E138" t="s">
        <v>1101</v>
      </c>
      <c r="F138" t="s">
        <v>1696</v>
      </c>
      <c r="G138" t="s">
        <v>1210</v>
      </c>
      <c r="H138" t="s">
        <v>106</v>
      </c>
      <c r="I138" s="78">
        <v>1557.01</v>
      </c>
      <c r="J138" s="78">
        <v>12132</v>
      </c>
      <c r="K138" s="78">
        <v>0</v>
      </c>
      <c r="L138" s="78">
        <v>673.41585565800005</v>
      </c>
      <c r="M138" s="79">
        <v>0</v>
      </c>
      <c r="N138" s="79">
        <v>4.3E-3</v>
      </c>
      <c r="O138" s="79">
        <v>6.9999999999999999E-4</v>
      </c>
    </row>
    <row r="139" spans="2:15">
      <c r="B139" t="s">
        <v>1697</v>
      </c>
      <c r="C139" t="s">
        <v>1698</v>
      </c>
      <c r="D139" t="s">
        <v>1106</v>
      </c>
      <c r="E139" t="s">
        <v>1101</v>
      </c>
      <c r="F139" t="s">
        <v>1485</v>
      </c>
      <c r="G139" t="s">
        <v>1210</v>
      </c>
      <c r="H139" t="s">
        <v>106</v>
      </c>
      <c r="I139" s="78">
        <v>5941.99</v>
      </c>
      <c r="J139" s="78">
        <v>3265</v>
      </c>
      <c r="K139" s="78">
        <v>0</v>
      </c>
      <c r="L139" s="78">
        <v>691.63129552750001</v>
      </c>
      <c r="M139" s="79">
        <v>2.0000000000000001E-4</v>
      </c>
      <c r="N139" s="79">
        <v>4.4999999999999997E-3</v>
      </c>
      <c r="O139" s="79">
        <v>6.9999999999999999E-4</v>
      </c>
    </row>
    <row r="140" spans="2:15">
      <c r="B140" t="s">
        <v>1699</v>
      </c>
      <c r="C140" t="s">
        <v>1700</v>
      </c>
      <c r="D140" t="s">
        <v>1106</v>
      </c>
      <c r="E140" t="s">
        <v>1101</v>
      </c>
      <c r="F140" t="s">
        <v>1701</v>
      </c>
      <c r="G140" t="s">
        <v>1128</v>
      </c>
      <c r="H140" t="s">
        <v>106</v>
      </c>
      <c r="I140" s="78">
        <v>10373.07</v>
      </c>
      <c r="J140" s="78">
        <v>4300</v>
      </c>
      <c r="K140" s="78">
        <v>0</v>
      </c>
      <c r="L140" s="78">
        <v>1590.1397656500001</v>
      </c>
      <c r="M140" s="79">
        <v>2.0000000000000001E-4</v>
      </c>
      <c r="N140" s="79">
        <v>1.03E-2</v>
      </c>
      <c r="O140" s="79">
        <v>1.6999999999999999E-3</v>
      </c>
    </row>
    <row r="141" spans="2:15">
      <c r="B141" t="s">
        <v>1702</v>
      </c>
      <c r="C141" t="s">
        <v>1703</v>
      </c>
      <c r="D141" t="s">
        <v>1106</v>
      </c>
      <c r="E141" t="s">
        <v>1101</v>
      </c>
      <c r="F141" t="s">
        <v>1704</v>
      </c>
      <c r="G141" t="s">
        <v>1128</v>
      </c>
      <c r="H141" t="s">
        <v>106</v>
      </c>
      <c r="I141" s="78">
        <v>1781.78</v>
      </c>
      <c r="J141" s="78">
        <v>10082</v>
      </c>
      <c r="K141" s="78">
        <v>0</v>
      </c>
      <c r="L141" s="78">
        <v>640.41324747399995</v>
      </c>
      <c r="M141" s="79">
        <v>0</v>
      </c>
      <c r="N141" s="79">
        <v>4.1000000000000003E-3</v>
      </c>
      <c r="O141" s="79">
        <v>6.9999999999999999E-4</v>
      </c>
    </row>
    <row r="142" spans="2:15">
      <c r="B142" t="s">
        <v>1705</v>
      </c>
      <c r="C142" t="s">
        <v>1706</v>
      </c>
      <c r="D142" t="s">
        <v>1106</v>
      </c>
      <c r="E142" t="s">
        <v>1101</v>
      </c>
      <c r="F142" t="s">
        <v>1430</v>
      </c>
      <c r="G142" t="s">
        <v>1128</v>
      </c>
      <c r="H142" t="s">
        <v>106</v>
      </c>
      <c r="I142" s="78">
        <v>8535.01</v>
      </c>
      <c r="J142" s="78">
        <v>14356</v>
      </c>
      <c r="K142" s="78">
        <v>0</v>
      </c>
      <c r="L142" s="78">
        <v>4368.1447169140001</v>
      </c>
      <c r="M142" s="79">
        <v>1E-4</v>
      </c>
      <c r="N142" s="79">
        <v>2.8199999999999999E-2</v>
      </c>
      <c r="O142" s="79">
        <v>4.5999999999999999E-3</v>
      </c>
    </row>
    <row r="143" spans="2:15">
      <c r="B143" t="s">
        <v>1707</v>
      </c>
      <c r="C143" t="s">
        <v>1708</v>
      </c>
      <c r="D143" t="s">
        <v>1106</v>
      </c>
      <c r="E143" t="s">
        <v>1101</v>
      </c>
      <c r="F143" t="s">
        <v>1709</v>
      </c>
      <c r="G143" t="s">
        <v>1128</v>
      </c>
      <c r="H143" t="s">
        <v>106</v>
      </c>
      <c r="I143" s="78">
        <v>1681.22</v>
      </c>
      <c r="J143" s="78">
        <v>10054</v>
      </c>
      <c r="K143" s="78">
        <v>0</v>
      </c>
      <c r="L143" s="78">
        <v>602.59144662200003</v>
      </c>
      <c r="M143" s="79">
        <v>0</v>
      </c>
      <c r="N143" s="79">
        <v>3.8999999999999998E-3</v>
      </c>
      <c r="O143" s="79">
        <v>5.9999999999999995E-4</v>
      </c>
    </row>
    <row r="144" spans="2:15">
      <c r="B144" t="s">
        <v>1710</v>
      </c>
      <c r="C144" t="s">
        <v>1711</v>
      </c>
      <c r="D144" t="s">
        <v>1106</v>
      </c>
      <c r="E144" t="s">
        <v>1101</v>
      </c>
      <c r="F144" t="s">
        <v>1712</v>
      </c>
      <c r="G144" t="s">
        <v>1205</v>
      </c>
      <c r="H144" t="s">
        <v>106</v>
      </c>
      <c r="I144" s="78">
        <v>10960.44</v>
      </c>
      <c r="J144" s="78">
        <v>2489</v>
      </c>
      <c r="K144" s="78">
        <v>0</v>
      </c>
      <c r="L144" s="78">
        <v>972.55107845400005</v>
      </c>
      <c r="M144" s="79">
        <v>2.9999999999999997E-4</v>
      </c>
      <c r="N144" s="79">
        <v>6.3E-3</v>
      </c>
      <c r="O144" s="79">
        <v>1E-3</v>
      </c>
    </row>
    <row r="145" spans="2:15">
      <c r="B145" t="s">
        <v>1713</v>
      </c>
      <c r="C145" t="s">
        <v>1714</v>
      </c>
      <c r="D145" t="s">
        <v>1106</v>
      </c>
      <c r="E145" t="s">
        <v>1101</v>
      </c>
      <c r="F145" t="s">
        <v>1016</v>
      </c>
      <c r="G145" t="s">
        <v>1156</v>
      </c>
      <c r="H145" t="s">
        <v>106</v>
      </c>
      <c r="I145" s="78">
        <v>439.89</v>
      </c>
      <c r="J145" s="78">
        <v>371</v>
      </c>
      <c r="K145" s="78">
        <v>0</v>
      </c>
      <c r="L145" s="78">
        <v>5.8180511235000001</v>
      </c>
      <c r="M145" s="79">
        <v>0</v>
      </c>
      <c r="N145" s="79">
        <v>0</v>
      </c>
      <c r="O145" s="79">
        <v>0</v>
      </c>
    </row>
    <row r="146" spans="2:15">
      <c r="B146" t="s">
        <v>1715</v>
      </c>
      <c r="C146" t="s">
        <v>1716</v>
      </c>
      <c r="D146" t="s">
        <v>1106</v>
      </c>
      <c r="E146" t="s">
        <v>1101</v>
      </c>
      <c r="F146" t="s">
        <v>1717</v>
      </c>
      <c r="G146" t="s">
        <v>123</v>
      </c>
      <c r="H146" t="s">
        <v>106</v>
      </c>
      <c r="I146" s="78">
        <v>6176.83</v>
      </c>
      <c r="J146" s="78">
        <v>878</v>
      </c>
      <c r="K146" s="78">
        <v>0</v>
      </c>
      <c r="L146" s="78">
        <v>193.33910278100001</v>
      </c>
      <c r="M146" s="79">
        <v>2.0000000000000001E-4</v>
      </c>
      <c r="N146" s="79">
        <v>1.1999999999999999E-3</v>
      </c>
      <c r="O146" s="79">
        <v>2.0000000000000001E-4</v>
      </c>
    </row>
    <row r="147" spans="2:15">
      <c r="B147" t="s">
        <v>1718</v>
      </c>
      <c r="C147" t="s">
        <v>1719</v>
      </c>
      <c r="D147" t="s">
        <v>1106</v>
      </c>
      <c r="E147" t="s">
        <v>1101</v>
      </c>
      <c r="F147" t="s">
        <v>849</v>
      </c>
      <c r="G147" t="s">
        <v>850</v>
      </c>
      <c r="H147" t="s">
        <v>106</v>
      </c>
      <c r="I147" s="78">
        <v>41.64</v>
      </c>
      <c r="J147" s="78">
        <v>12769</v>
      </c>
      <c r="K147" s="78">
        <v>0</v>
      </c>
      <c r="L147" s="78">
        <v>18.955146354</v>
      </c>
      <c r="M147" s="79">
        <v>0</v>
      </c>
      <c r="N147" s="79">
        <v>1E-4</v>
      </c>
      <c r="O147" s="79">
        <v>0</v>
      </c>
    </row>
    <row r="148" spans="2:15">
      <c r="B148" t="s">
        <v>1720</v>
      </c>
      <c r="C148" t="s">
        <v>1721</v>
      </c>
      <c r="D148" t="s">
        <v>1106</v>
      </c>
      <c r="E148" t="s">
        <v>1101</v>
      </c>
      <c r="F148" t="s">
        <v>1398</v>
      </c>
      <c r="G148" t="s">
        <v>1399</v>
      </c>
      <c r="H148" t="s">
        <v>106</v>
      </c>
      <c r="I148" s="78">
        <v>8791.42</v>
      </c>
      <c r="J148" s="78">
        <v>1592</v>
      </c>
      <c r="K148" s="78">
        <v>0</v>
      </c>
      <c r="L148" s="78">
        <v>498.95528381600002</v>
      </c>
      <c r="M148" s="79">
        <v>1E-4</v>
      </c>
      <c r="N148" s="79">
        <v>3.2000000000000002E-3</v>
      </c>
      <c r="O148" s="79">
        <v>5.0000000000000001E-4</v>
      </c>
    </row>
    <row r="149" spans="2:15">
      <c r="B149" t="s">
        <v>1722</v>
      </c>
      <c r="C149" t="s">
        <v>1723</v>
      </c>
      <c r="D149" t="s">
        <v>1106</v>
      </c>
      <c r="E149" t="s">
        <v>1101</v>
      </c>
      <c r="F149" t="s">
        <v>1488</v>
      </c>
      <c r="G149" t="s">
        <v>1399</v>
      </c>
      <c r="H149" t="s">
        <v>106</v>
      </c>
      <c r="I149" s="78">
        <v>5824.54</v>
      </c>
      <c r="J149" s="78">
        <v>842</v>
      </c>
      <c r="K149" s="78">
        <v>0</v>
      </c>
      <c r="L149" s="78">
        <v>174.836964542</v>
      </c>
      <c r="M149" s="79">
        <v>0</v>
      </c>
      <c r="N149" s="79">
        <v>1.1000000000000001E-3</v>
      </c>
      <c r="O149" s="79">
        <v>2.0000000000000001E-4</v>
      </c>
    </row>
    <row r="150" spans="2:15">
      <c r="B150" t="s">
        <v>1724</v>
      </c>
      <c r="C150" t="s">
        <v>1725</v>
      </c>
      <c r="D150" t="s">
        <v>1106</v>
      </c>
      <c r="E150" t="s">
        <v>1101</v>
      </c>
      <c r="F150" t="s">
        <v>1726</v>
      </c>
      <c r="G150" t="s">
        <v>1727</v>
      </c>
      <c r="H150" t="s">
        <v>106</v>
      </c>
      <c r="I150" s="78">
        <v>2189.37</v>
      </c>
      <c r="J150" s="78">
        <v>1421</v>
      </c>
      <c r="K150" s="78">
        <v>1.9105300000000001</v>
      </c>
      <c r="L150" s="78">
        <v>112.8210585505</v>
      </c>
      <c r="M150" s="79">
        <v>1E-4</v>
      </c>
      <c r="N150" s="79">
        <v>6.9999999999999999E-4</v>
      </c>
      <c r="O150" s="79">
        <v>1E-4</v>
      </c>
    </row>
    <row r="151" spans="2:15">
      <c r="B151" t="s">
        <v>1728</v>
      </c>
      <c r="C151" t="s">
        <v>1729</v>
      </c>
      <c r="D151" t="s">
        <v>1100</v>
      </c>
      <c r="E151" t="s">
        <v>1101</v>
      </c>
      <c r="F151" t="s">
        <v>1127</v>
      </c>
      <c r="G151" t="s">
        <v>1525</v>
      </c>
      <c r="H151" t="s">
        <v>106</v>
      </c>
      <c r="I151" s="78">
        <v>1695.14</v>
      </c>
      <c r="J151" s="78">
        <v>8556</v>
      </c>
      <c r="K151" s="78">
        <v>0</v>
      </c>
      <c r="L151" s="78">
        <v>517.05397599599996</v>
      </c>
      <c r="M151" s="79">
        <v>1E-4</v>
      </c>
      <c r="N151" s="79">
        <v>3.3E-3</v>
      </c>
      <c r="O151" s="79">
        <v>5.0000000000000001E-4</v>
      </c>
    </row>
    <row r="152" spans="2:15">
      <c r="B152" t="s">
        <v>1730</v>
      </c>
      <c r="C152" t="s">
        <v>1731</v>
      </c>
      <c r="D152" t="s">
        <v>1106</v>
      </c>
      <c r="E152" t="s">
        <v>1101</v>
      </c>
      <c r="F152" t="s">
        <v>1539</v>
      </c>
      <c r="G152" t="s">
        <v>129</v>
      </c>
      <c r="H152" t="s">
        <v>106</v>
      </c>
      <c r="I152" s="78">
        <v>11987.46</v>
      </c>
      <c r="J152" s="78">
        <v>945</v>
      </c>
      <c r="K152" s="78">
        <v>0</v>
      </c>
      <c r="L152" s="78">
        <v>403.84853680499998</v>
      </c>
      <c r="M152" s="79">
        <v>4.0000000000000002E-4</v>
      </c>
      <c r="N152" s="79">
        <v>2.5999999999999999E-3</v>
      </c>
      <c r="O152" s="79">
        <v>4.0000000000000002E-4</v>
      </c>
    </row>
    <row r="153" spans="2:15">
      <c r="B153" s="80" t="s">
        <v>374</v>
      </c>
      <c r="E153" s="16"/>
      <c r="F153" s="16"/>
      <c r="G153" s="16"/>
      <c r="I153" s="82">
        <v>298162.2</v>
      </c>
      <c r="K153" s="82">
        <v>34.93327</v>
      </c>
      <c r="L153" s="82">
        <v>34489.710742578041</v>
      </c>
      <c r="N153" s="81">
        <v>0.22270000000000001</v>
      </c>
      <c r="O153" s="81">
        <v>3.6499999999999998E-2</v>
      </c>
    </row>
    <row r="154" spans="2:15">
      <c r="B154" t="s">
        <v>1732</v>
      </c>
      <c r="C154" t="s">
        <v>1733</v>
      </c>
      <c r="D154" t="s">
        <v>1106</v>
      </c>
      <c r="E154" t="s">
        <v>1101</v>
      </c>
      <c r="F154" t="s">
        <v>1734</v>
      </c>
      <c r="G154" t="s">
        <v>1346</v>
      </c>
      <c r="H154" t="s">
        <v>201</v>
      </c>
      <c r="I154" s="78">
        <v>2803.92</v>
      </c>
      <c r="J154" s="78">
        <v>1700.5</v>
      </c>
      <c r="K154" s="78">
        <v>8.2571999999999992</v>
      </c>
      <c r="L154" s="78">
        <v>183.97950288984001</v>
      </c>
      <c r="M154" s="79">
        <v>0</v>
      </c>
      <c r="N154" s="79">
        <v>1.1999999999999999E-3</v>
      </c>
      <c r="O154" s="79">
        <v>2.0000000000000001E-4</v>
      </c>
    </row>
    <row r="155" spans="2:15">
      <c r="B155" t="s">
        <v>1735</v>
      </c>
      <c r="C155" t="s">
        <v>1736</v>
      </c>
      <c r="D155" t="s">
        <v>1254</v>
      </c>
      <c r="E155" t="s">
        <v>1101</v>
      </c>
      <c r="F155" t="s">
        <v>1737</v>
      </c>
      <c r="G155" t="s">
        <v>1346</v>
      </c>
      <c r="H155" t="s">
        <v>110</v>
      </c>
      <c r="I155" s="78">
        <v>806.3</v>
      </c>
      <c r="J155" s="78">
        <v>5934</v>
      </c>
      <c r="K155" s="78">
        <v>0</v>
      </c>
      <c r="L155" s="78">
        <v>186.61313755259999</v>
      </c>
      <c r="M155" s="79">
        <v>0</v>
      </c>
      <c r="N155" s="79">
        <v>1.1999999999999999E-3</v>
      </c>
      <c r="O155" s="79">
        <v>2.0000000000000001E-4</v>
      </c>
    </row>
    <row r="156" spans="2:15">
      <c r="B156" t="s">
        <v>1738</v>
      </c>
      <c r="C156" t="s">
        <v>1739</v>
      </c>
      <c r="D156" t="s">
        <v>1106</v>
      </c>
      <c r="E156" t="s">
        <v>1101</v>
      </c>
      <c r="F156" t="s">
        <v>1740</v>
      </c>
      <c r="G156" t="s">
        <v>1346</v>
      </c>
      <c r="H156" t="s">
        <v>106</v>
      </c>
      <c r="I156" s="78">
        <v>928.02</v>
      </c>
      <c r="J156" s="78">
        <v>11604</v>
      </c>
      <c r="K156" s="78">
        <v>0</v>
      </c>
      <c r="L156" s="78">
        <v>383.90572645200001</v>
      </c>
      <c r="M156" s="79">
        <v>0</v>
      </c>
      <c r="N156" s="79">
        <v>2.5000000000000001E-3</v>
      </c>
      <c r="O156" s="79">
        <v>4.0000000000000002E-4</v>
      </c>
    </row>
    <row r="157" spans="2:15">
      <c r="B157" t="s">
        <v>1741</v>
      </c>
      <c r="C157" t="s">
        <v>1742</v>
      </c>
      <c r="D157" t="s">
        <v>1106</v>
      </c>
      <c r="E157" t="s">
        <v>1101</v>
      </c>
      <c r="F157" t="s">
        <v>1743</v>
      </c>
      <c r="G157" t="s">
        <v>1346</v>
      </c>
      <c r="H157" t="s">
        <v>110</v>
      </c>
      <c r="I157" s="78">
        <v>577.1</v>
      </c>
      <c r="J157" s="78">
        <v>6450</v>
      </c>
      <c r="K157" s="78">
        <v>0</v>
      </c>
      <c r="L157" s="78">
        <v>145.18067188500001</v>
      </c>
      <c r="M157" s="79">
        <v>0</v>
      </c>
      <c r="N157" s="79">
        <v>8.9999999999999998E-4</v>
      </c>
      <c r="O157" s="79">
        <v>2.0000000000000001E-4</v>
      </c>
    </row>
    <row r="158" spans="2:15">
      <c r="B158" t="s">
        <v>1744</v>
      </c>
      <c r="C158" t="s">
        <v>1745</v>
      </c>
      <c r="D158" t="s">
        <v>1106</v>
      </c>
      <c r="E158" t="s">
        <v>1101</v>
      </c>
      <c r="F158" t="s">
        <v>1746</v>
      </c>
      <c r="G158" t="s">
        <v>1346</v>
      </c>
      <c r="H158" t="s">
        <v>110</v>
      </c>
      <c r="I158" s="78">
        <v>2219.94</v>
      </c>
      <c r="J158" s="78">
        <v>2187</v>
      </c>
      <c r="K158" s="78">
        <v>0</v>
      </c>
      <c r="L158" s="78">
        <v>189.35990744634</v>
      </c>
      <c r="M158" s="79">
        <v>0</v>
      </c>
      <c r="N158" s="79">
        <v>1.1999999999999999E-3</v>
      </c>
      <c r="O158" s="79">
        <v>2.0000000000000001E-4</v>
      </c>
    </row>
    <row r="159" spans="2:15">
      <c r="B159" t="s">
        <v>1747</v>
      </c>
      <c r="C159" t="s">
        <v>1748</v>
      </c>
      <c r="D159" t="s">
        <v>1106</v>
      </c>
      <c r="E159" t="s">
        <v>1101</v>
      </c>
      <c r="F159" t="s">
        <v>1749</v>
      </c>
      <c r="G159" t="s">
        <v>1346</v>
      </c>
      <c r="H159" t="s">
        <v>106</v>
      </c>
      <c r="I159" s="78">
        <v>567.54999999999995</v>
      </c>
      <c r="J159" s="78">
        <v>33895</v>
      </c>
      <c r="K159" s="78">
        <v>0</v>
      </c>
      <c r="L159" s="78">
        <v>685.80287346249997</v>
      </c>
      <c r="M159" s="79">
        <v>0</v>
      </c>
      <c r="N159" s="79">
        <v>4.4000000000000003E-3</v>
      </c>
      <c r="O159" s="79">
        <v>6.9999999999999999E-4</v>
      </c>
    </row>
    <row r="160" spans="2:15">
      <c r="B160" t="s">
        <v>1750</v>
      </c>
      <c r="C160" t="s">
        <v>1751</v>
      </c>
      <c r="D160" t="s">
        <v>1142</v>
      </c>
      <c r="E160" t="s">
        <v>1101</v>
      </c>
      <c r="F160" t="s">
        <v>1752</v>
      </c>
      <c r="G160" t="s">
        <v>1346</v>
      </c>
      <c r="H160" t="s">
        <v>110</v>
      </c>
      <c r="I160" s="78">
        <v>893.08</v>
      </c>
      <c r="J160" s="78">
        <v>7596</v>
      </c>
      <c r="K160" s="78">
        <v>0</v>
      </c>
      <c r="L160" s="78">
        <v>264.58994302704002</v>
      </c>
      <c r="M160" s="79">
        <v>0</v>
      </c>
      <c r="N160" s="79">
        <v>1.6999999999999999E-3</v>
      </c>
      <c r="O160" s="79">
        <v>2.9999999999999997E-4</v>
      </c>
    </row>
    <row r="161" spans="2:15">
      <c r="B161" t="s">
        <v>1753</v>
      </c>
      <c r="C161" t="s">
        <v>1754</v>
      </c>
      <c r="D161" t="s">
        <v>1254</v>
      </c>
      <c r="E161" t="s">
        <v>1101</v>
      </c>
      <c r="F161" t="s">
        <v>1755</v>
      </c>
      <c r="G161" t="s">
        <v>1346</v>
      </c>
      <c r="H161" t="s">
        <v>110</v>
      </c>
      <c r="I161" s="78">
        <v>1171.1199999999999</v>
      </c>
      <c r="J161" s="78">
        <v>7540</v>
      </c>
      <c r="K161" s="78">
        <v>0</v>
      </c>
      <c r="L161" s="78">
        <v>344.40603793439999</v>
      </c>
      <c r="M161" s="79">
        <v>0</v>
      </c>
      <c r="N161" s="79">
        <v>2.2000000000000001E-3</v>
      </c>
      <c r="O161" s="79">
        <v>4.0000000000000002E-4</v>
      </c>
    </row>
    <row r="162" spans="2:15">
      <c r="B162" t="s">
        <v>1756</v>
      </c>
      <c r="C162" t="s">
        <v>1757</v>
      </c>
      <c r="D162" t="s">
        <v>1106</v>
      </c>
      <c r="E162" t="s">
        <v>1101</v>
      </c>
      <c r="F162" t="s">
        <v>1758</v>
      </c>
      <c r="G162" t="s">
        <v>1759</v>
      </c>
      <c r="H162" t="s">
        <v>110</v>
      </c>
      <c r="I162" s="78">
        <v>324.11</v>
      </c>
      <c r="J162" s="78">
        <v>20260</v>
      </c>
      <c r="K162" s="78">
        <v>0</v>
      </c>
      <c r="L162" s="78">
        <v>256.1119748058</v>
      </c>
      <c r="M162" s="79">
        <v>0</v>
      </c>
      <c r="N162" s="79">
        <v>1.6999999999999999E-3</v>
      </c>
      <c r="O162" s="79">
        <v>2.9999999999999997E-4</v>
      </c>
    </row>
    <row r="163" spans="2:15">
      <c r="B163" t="s">
        <v>1760</v>
      </c>
      <c r="C163" t="s">
        <v>1761</v>
      </c>
      <c r="D163" t="s">
        <v>1106</v>
      </c>
      <c r="E163" t="s">
        <v>1101</v>
      </c>
      <c r="F163" t="s">
        <v>1762</v>
      </c>
      <c r="G163" t="s">
        <v>1759</v>
      </c>
      <c r="H163" t="s">
        <v>106</v>
      </c>
      <c r="I163" s="78">
        <v>4679.24</v>
      </c>
      <c r="J163" s="78">
        <v>1243</v>
      </c>
      <c r="K163" s="78">
        <v>0</v>
      </c>
      <c r="L163" s="78">
        <v>207.35092815799999</v>
      </c>
      <c r="M163" s="79">
        <v>0</v>
      </c>
      <c r="N163" s="79">
        <v>1.2999999999999999E-3</v>
      </c>
      <c r="O163" s="79">
        <v>2.0000000000000001E-4</v>
      </c>
    </row>
    <row r="164" spans="2:15">
      <c r="B164" t="s">
        <v>1763</v>
      </c>
      <c r="C164" t="s">
        <v>1764</v>
      </c>
      <c r="D164" t="s">
        <v>1106</v>
      </c>
      <c r="E164" t="s">
        <v>1101</v>
      </c>
      <c r="F164" t="s">
        <v>1765</v>
      </c>
      <c r="G164" t="s">
        <v>1759</v>
      </c>
      <c r="H164" t="s">
        <v>106</v>
      </c>
      <c r="I164" s="78">
        <v>288.58999999999997</v>
      </c>
      <c r="J164" s="78">
        <v>18955</v>
      </c>
      <c r="K164" s="78">
        <v>0</v>
      </c>
      <c r="L164" s="78">
        <v>195.01346599249999</v>
      </c>
      <c r="M164" s="79">
        <v>0</v>
      </c>
      <c r="N164" s="79">
        <v>1.2999999999999999E-3</v>
      </c>
      <c r="O164" s="79">
        <v>2.0000000000000001E-4</v>
      </c>
    </row>
    <row r="165" spans="2:15">
      <c r="B165" t="s">
        <v>1766</v>
      </c>
      <c r="C165" t="s">
        <v>1767</v>
      </c>
      <c r="D165" t="s">
        <v>1106</v>
      </c>
      <c r="E165" t="s">
        <v>1101</v>
      </c>
      <c r="F165" t="s">
        <v>1768</v>
      </c>
      <c r="G165" t="s">
        <v>1759</v>
      </c>
      <c r="H165" t="s">
        <v>106</v>
      </c>
      <c r="I165" s="78">
        <v>683.74</v>
      </c>
      <c r="J165" s="78">
        <v>8274</v>
      </c>
      <c r="K165" s="78">
        <v>0.59569000000000005</v>
      </c>
      <c r="L165" s="78">
        <v>202.27717869400001</v>
      </c>
      <c r="M165" s="79">
        <v>0</v>
      </c>
      <c r="N165" s="79">
        <v>1.2999999999999999E-3</v>
      </c>
      <c r="O165" s="79">
        <v>2.0000000000000001E-4</v>
      </c>
    </row>
    <row r="166" spans="2:15">
      <c r="B166" t="s">
        <v>1769</v>
      </c>
      <c r="C166" t="s">
        <v>1770</v>
      </c>
      <c r="D166" t="s">
        <v>1106</v>
      </c>
      <c r="E166" t="s">
        <v>1101</v>
      </c>
      <c r="F166" t="s">
        <v>1771</v>
      </c>
      <c r="G166" t="s">
        <v>1144</v>
      </c>
      <c r="H166" t="s">
        <v>106</v>
      </c>
      <c r="I166" s="78">
        <v>1041.1500000000001</v>
      </c>
      <c r="J166" s="78">
        <v>8561</v>
      </c>
      <c r="K166" s="78">
        <v>0</v>
      </c>
      <c r="L166" s="78">
        <v>317.75861559750001</v>
      </c>
      <c r="M166" s="79">
        <v>0</v>
      </c>
      <c r="N166" s="79">
        <v>2.0999999999999999E-3</v>
      </c>
      <c r="O166" s="79">
        <v>2.9999999999999997E-4</v>
      </c>
    </row>
    <row r="167" spans="2:15">
      <c r="B167" t="s">
        <v>1772</v>
      </c>
      <c r="C167" t="s">
        <v>1773</v>
      </c>
      <c r="D167" t="s">
        <v>1106</v>
      </c>
      <c r="E167" t="s">
        <v>1101</v>
      </c>
      <c r="F167" t="s">
        <v>1774</v>
      </c>
      <c r="G167" t="s">
        <v>1144</v>
      </c>
      <c r="H167" t="s">
        <v>106</v>
      </c>
      <c r="I167" s="78">
        <v>167.21</v>
      </c>
      <c r="J167" s="78">
        <v>21150</v>
      </c>
      <c r="K167" s="78">
        <v>0</v>
      </c>
      <c r="L167" s="78">
        <v>126.075921975</v>
      </c>
      <c r="M167" s="79">
        <v>0</v>
      </c>
      <c r="N167" s="79">
        <v>8.0000000000000004E-4</v>
      </c>
      <c r="O167" s="79">
        <v>1E-4</v>
      </c>
    </row>
    <row r="168" spans="2:15">
      <c r="B168" t="s">
        <v>1775</v>
      </c>
      <c r="C168" t="s">
        <v>1776</v>
      </c>
      <c r="D168" t="s">
        <v>1106</v>
      </c>
      <c r="E168" t="s">
        <v>1101</v>
      </c>
      <c r="F168" t="s">
        <v>1213</v>
      </c>
      <c r="G168" t="s">
        <v>1144</v>
      </c>
      <c r="H168" t="s">
        <v>106</v>
      </c>
      <c r="I168" s="78">
        <v>12036</v>
      </c>
      <c r="J168" s="78">
        <v>1154</v>
      </c>
      <c r="K168" s="78">
        <v>0</v>
      </c>
      <c r="L168" s="78">
        <v>495.16224360000001</v>
      </c>
      <c r="M168" s="79">
        <v>0</v>
      </c>
      <c r="N168" s="79">
        <v>3.2000000000000002E-3</v>
      </c>
      <c r="O168" s="79">
        <v>5.0000000000000001E-4</v>
      </c>
    </row>
    <row r="169" spans="2:15">
      <c r="B169" t="s">
        <v>1777</v>
      </c>
      <c r="C169" t="s">
        <v>1778</v>
      </c>
      <c r="D169" t="s">
        <v>1106</v>
      </c>
      <c r="E169" t="s">
        <v>1101</v>
      </c>
      <c r="F169" t="s">
        <v>1779</v>
      </c>
      <c r="G169" t="s">
        <v>1144</v>
      </c>
      <c r="H169" t="s">
        <v>106</v>
      </c>
      <c r="I169" s="78">
        <v>142.01</v>
      </c>
      <c r="J169" s="78">
        <v>24505</v>
      </c>
      <c r="K169" s="78">
        <v>0</v>
      </c>
      <c r="L169" s="78">
        <v>124.06039753250001</v>
      </c>
      <c r="M169" s="79">
        <v>0</v>
      </c>
      <c r="N169" s="79">
        <v>8.0000000000000004E-4</v>
      </c>
      <c r="O169" s="79">
        <v>1E-4</v>
      </c>
    </row>
    <row r="170" spans="2:15">
      <c r="B170" t="s">
        <v>1780</v>
      </c>
      <c r="C170" t="s">
        <v>1781</v>
      </c>
      <c r="D170" t="s">
        <v>1106</v>
      </c>
      <c r="E170" t="s">
        <v>1101</v>
      </c>
      <c r="F170" t="s">
        <v>1782</v>
      </c>
      <c r="G170" t="s">
        <v>1144</v>
      </c>
      <c r="H170" t="s">
        <v>110</v>
      </c>
      <c r="I170" s="78">
        <v>443.99</v>
      </c>
      <c r="J170" s="78">
        <v>10116</v>
      </c>
      <c r="K170" s="78">
        <v>0</v>
      </c>
      <c r="L170" s="78">
        <v>175.17818496851999</v>
      </c>
      <c r="M170" s="79">
        <v>0</v>
      </c>
      <c r="N170" s="79">
        <v>1.1000000000000001E-3</v>
      </c>
      <c r="O170" s="79">
        <v>2.0000000000000001E-4</v>
      </c>
    </row>
    <row r="171" spans="2:15">
      <c r="B171" t="s">
        <v>1783</v>
      </c>
      <c r="C171" t="s">
        <v>1784</v>
      </c>
      <c r="D171" t="s">
        <v>1106</v>
      </c>
      <c r="E171" t="s">
        <v>1101</v>
      </c>
      <c r="F171" t="s">
        <v>1785</v>
      </c>
      <c r="G171" t="s">
        <v>1144</v>
      </c>
      <c r="H171" t="s">
        <v>110</v>
      </c>
      <c r="I171" s="78">
        <v>403.27</v>
      </c>
      <c r="J171" s="78">
        <v>7638</v>
      </c>
      <c r="K171" s="78">
        <v>0</v>
      </c>
      <c r="L171" s="78">
        <v>120.13611466878</v>
      </c>
      <c r="M171" s="79">
        <v>0</v>
      </c>
      <c r="N171" s="79">
        <v>8.0000000000000004E-4</v>
      </c>
      <c r="O171" s="79">
        <v>1E-4</v>
      </c>
    </row>
    <row r="172" spans="2:15">
      <c r="B172" t="s">
        <v>1786</v>
      </c>
      <c r="C172" t="s">
        <v>1787</v>
      </c>
      <c r="D172" t="s">
        <v>1106</v>
      </c>
      <c r="E172" t="s">
        <v>1101</v>
      </c>
      <c r="F172" t="s">
        <v>1788</v>
      </c>
      <c r="G172" t="s">
        <v>1201</v>
      </c>
      <c r="H172" t="s">
        <v>113</v>
      </c>
      <c r="I172" s="78">
        <v>22710.69</v>
      </c>
      <c r="J172" s="78">
        <v>577</v>
      </c>
      <c r="K172" s="78">
        <v>0</v>
      </c>
      <c r="L172" s="78">
        <v>576.39554076618003</v>
      </c>
      <c r="M172" s="79">
        <v>1E-4</v>
      </c>
      <c r="N172" s="79">
        <v>3.7000000000000002E-3</v>
      </c>
      <c r="O172" s="79">
        <v>5.9999999999999995E-4</v>
      </c>
    </row>
    <row r="173" spans="2:15">
      <c r="B173" t="s">
        <v>1789</v>
      </c>
      <c r="C173" t="s">
        <v>1790</v>
      </c>
      <c r="D173" t="s">
        <v>123</v>
      </c>
      <c r="E173" t="s">
        <v>1101</v>
      </c>
      <c r="F173" t="s">
        <v>1791</v>
      </c>
      <c r="G173" t="s">
        <v>1135</v>
      </c>
      <c r="H173" t="s">
        <v>110</v>
      </c>
      <c r="I173" s="78">
        <v>6437.82</v>
      </c>
      <c r="J173" s="78">
        <v>1441.5</v>
      </c>
      <c r="K173" s="78">
        <v>0</v>
      </c>
      <c r="L173" s="78">
        <v>361.95242402258998</v>
      </c>
      <c r="M173" s="79">
        <v>0</v>
      </c>
      <c r="N173" s="79">
        <v>2.3E-3</v>
      </c>
      <c r="O173" s="79">
        <v>4.0000000000000002E-4</v>
      </c>
    </row>
    <row r="174" spans="2:15">
      <c r="B174" t="s">
        <v>1792</v>
      </c>
      <c r="C174" t="s">
        <v>1764</v>
      </c>
      <c r="D174" t="s">
        <v>1106</v>
      </c>
      <c r="E174" t="s">
        <v>1101</v>
      </c>
      <c r="F174" t="s">
        <v>1793</v>
      </c>
      <c r="G174" t="s">
        <v>1135</v>
      </c>
      <c r="H174" t="s">
        <v>106</v>
      </c>
      <c r="I174" s="78">
        <v>293.02999999999997</v>
      </c>
      <c r="J174" s="78">
        <v>28513</v>
      </c>
      <c r="K174" s="78">
        <v>0</v>
      </c>
      <c r="L174" s="78">
        <v>297.8616105035</v>
      </c>
      <c r="M174" s="79">
        <v>0</v>
      </c>
      <c r="N174" s="79">
        <v>1.9E-3</v>
      </c>
      <c r="O174" s="79">
        <v>2.9999999999999997E-4</v>
      </c>
    </row>
    <row r="175" spans="2:15">
      <c r="B175" t="s">
        <v>1794</v>
      </c>
      <c r="C175" t="s">
        <v>1795</v>
      </c>
      <c r="D175" t="s">
        <v>1106</v>
      </c>
      <c r="E175" t="s">
        <v>1101</v>
      </c>
      <c r="F175" t="s">
        <v>1796</v>
      </c>
      <c r="G175" t="s">
        <v>1135</v>
      </c>
      <c r="H175" t="s">
        <v>113</v>
      </c>
      <c r="I175" s="78">
        <v>51775.95</v>
      </c>
      <c r="J175" s="78">
        <v>228.8</v>
      </c>
      <c r="K175" s="78">
        <v>0</v>
      </c>
      <c r="L175" s="78">
        <v>521.07299511695999</v>
      </c>
      <c r="M175" s="79">
        <v>0</v>
      </c>
      <c r="N175" s="79">
        <v>3.3999999999999998E-3</v>
      </c>
      <c r="O175" s="79">
        <v>5.9999999999999995E-4</v>
      </c>
    </row>
    <row r="176" spans="2:15">
      <c r="B176" t="s">
        <v>1797</v>
      </c>
      <c r="C176" t="s">
        <v>1798</v>
      </c>
      <c r="D176" t="s">
        <v>1106</v>
      </c>
      <c r="E176" t="s">
        <v>1101</v>
      </c>
      <c r="F176" t="s">
        <v>1799</v>
      </c>
      <c r="G176" t="s">
        <v>1135</v>
      </c>
      <c r="H176" t="s">
        <v>106</v>
      </c>
      <c r="I176" s="78">
        <v>2003.59</v>
      </c>
      <c r="J176" s="78">
        <v>11362</v>
      </c>
      <c r="K176" s="78">
        <v>3.9339300000000001</v>
      </c>
      <c r="L176" s="78">
        <v>815.49867852700004</v>
      </c>
      <c r="M176" s="79">
        <v>0</v>
      </c>
      <c r="N176" s="79">
        <v>5.3E-3</v>
      </c>
      <c r="O176" s="79">
        <v>8.9999999999999998E-4</v>
      </c>
    </row>
    <row r="177" spans="2:15">
      <c r="B177" t="s">
        <v>1800</v>
      </c>
      <c r="C177" t="s">
        <v>1801</v>
      </c>
      <c r="D177" t="s">
        <v>1106</v>
      </c>
      <c r="E177" t="s">
        <v>1101</v>
      </c>
      <c r="F177" t="s">
        <v>1802</v>
      </c>
      <c r="G177" t="s">
        <v>1138</v>
      </c>
      <c r="H177" t="s">
        <v>106</v>
      </c>
      <c r="I177" s="78">
        <v>897.12</v>
      </c>
      <c r="J177" s="78">
        <v>16535</v>
      </c>
      <c r="K177" s="78">
        <v>0</v>
      </c>
      <c r="L177" s="78">
        <v>528.82779347999997</v>
      </c>
      <c r="M177" s="79">
        <v>0</v>
      </c>
      <c r="N177" s="79">
        <v>3.3999999999999998E-3</v>
      </c>
      <c r="O177" s="79">
        <v>5.9999999999999995E-4</v>
      </c>
    </row>
    <row r="178" spans="2:15">
      <c r="B178" t="s">
        <v>1803</v>
      </c>
      <c r="C178" t="s">
        <v>1804</v>
      </c>
      <c r="D178" t="s">
        <v>1805</v>
      </c>
      <c r="E178" t="s">
        <v>1101</v>
      </c>
      <c r="F178" t="s">
        <v>1806</v>
      </c>
      <c r="G178" t="s">
        <v>1138</v>
      </c>
      <c r="H178" t="s">
        <v>201</v>
      </c>
      <c r="I178" s="78">
        <v>1070.01</v>
      </c>
      <c r="J178" s="78">
        <v>9945</v>
      </c>
      <c r="K178" s="78">
        <v>0</v>
      </c>
      <c r="L178" s="78">
        <v>392.1726072303</v>
      </c>
      <c r="M178" s="79">
        <v>0</v>
      </c>
      <c r="N178" s="79">
        <v>2.5000000000000001E-3</v>
      </c>
      <c r="O178" s="79">
        <v>4.0000000000000002E-4</v>
      </c>
    </row>
    <row r="179" spans="2:15">
      <c r="B179" t="s">
        <v>1807</v>
      </c>
      <c r="C179" t="s">
        <v>1808</v>
      </c>
      <c r="D179" t="s">
        <v>1106</v>
      </c>
      <c r="E179" t="s">
        <v>1101</v>
      </c>
      <c r="F179" t="s">
        <v>1809</v>
      </c>
      <c r="G179" t="s">
        <v>1358</v>
      </c>
      <c r="H179" t="s">
        <v>110</v>
      </c>
      <c r="I179" s="78">
        <v>53.28</v>
      </c>
      <c r="J179" s="78">
        <v>47590</v>
      </c>
      <c r="K179" s="78">
        <v>0</v>
      </c>
      <c r="L179" s="78">
        <v>98.895819585599995</v>
      </c>
      <c r="M179" s="79">
        <v>0</v>
      </c>
      <c r="N179" s="79">
        <v>5.9999999999999995E-4</v>
      </c>
      <c r="O179" s="79">
        <v>1E-4</v>
      </c>
    </row>
    <row r="180" spans="2:15">
      <c r="B180" t="s">
        <v>1810</v>
      </c>
      <c r="C180" t="s">
        <v>1811</v>
      </c>
      <c r="D180" t="s">
        <v>1106</v>
      </c>
      <c r="E180" t="s">
        <v>1101</v>
      </c>
      <c r="F180" t="s">
        <v>1812</v>
      </c>
      <c r="G180" t="s">
        <v>1358</v>
      </c>
      <c r="H180" t="s">
        <v>106</v>
      </c>
      <c r="I180" s="78">
        <v>554.98</v>
      </c>
      <c r="J180" s="78">
        <v>6574</v>
      </c>
      <c r="K180" s="78">
        <v>0</v>
      </c>
      <c r="L180" s="78">
        <v>130.06683323799999</v>
      </c>
      <c r="M180" s="79">
        <v>0</v>
      </c>
      <c r="N180" s="79">
        <v>8.0000000000000004E-4</v>
      </c>
      <c r="O180" s="79">
        <v>1E-4</v>
      </c>
    </row>
    <row r="181" spans="2:15">
      <c r="B181" t="s">
        <v>1813</v>
      </c>
      <c r="C181" t="s">
        <v>1814</v>
      </c>
      <c r="D181" t="s">
        <v>1100</v>
      </c>
      <c r="E181" t="s">
        <v>1101</v>
      </c>
      <c r="F181" t="s">
        <v>1815</v>
      </c>
      <c r="G181" t="s">
        <v>1358</v>
      </c>
      <c r="H181" t="s">
        <v>106</v>
      </c>
      <c r="I181" s="78">
        <v>1709.35</v>
      </c>
      <c r="J181" s="78">
        <v>4263</v>
      </c>
      <c r="K181" s="78">
        <v>0</v>
      </c>
      <c r="L181" s="78">
        <v>259.78009013249999</v>
      </c>
      <c r="M181" s="79">
        <v>0</v>
      </c>
      <c r="N181" s="79">
        <v>1.6999999999999999E-3</v>
      </c>
      <c r="O181" s="79">
        <v>2.9999999999999997E-4</v>
      </c>
    </row>
    <row r="182" spans="2:15">
      <c r="B182" t="s">
        <v>1816</v>
      </c>
      <c r="C182" t="s">
        <v>1817</v>
      </c>
      <c r="D182" t="s">
        <v>1106</v>
      </c>
      <c r="E182" t="s">
        <v>1101</v>
      </c>
      <c r="F182" t="s">
        <v>1818</v>
      </c>
      <c r="G182" t="s">
        <v>1819</v>
      </c>
      <c r="H182" t="s">
        <v>106</v>
      </c>
      <c r="I182" s="78">
        <v>355.19</v>
      </c>
      <c r="J182" s="78">
        <v>15934</v>
      </c>
      <c r="K182" s="78">
        <v>0</v>
      </c>
      <c r="L182" s="78">
        <v>201.76464944899999</v>
      </c>
      <c r="M182" s="79">
        <v>0</v>
      </c>
      <c r="N182" s="79">
        <v>1.2999999999999999E-3</v>
      </c>
      <c r="O182" s="79">
        <v>2.0000000000000001E-4</v>
      </c>
    </row>
    <row r="183" spans="2:15">
      <c r="B183" t="s">
        <v>1820</v>
      </c>
      <c r="C183" t="s">
        <v>1745</v>
      </c>
      <c r="D183" t="s">
        <v>1106</v>
      </c>
      <c r="E183" t="s">
        <v>1101</v>
      </c>
      <c r="F183" t="s">
        <v>1821</v>
      </c>
      <c r="G183" t="s">
        <v>1819</v>
      </c>
      <c r="H183" t="s">
        <v>110</v>
      </c>
      <c r="I183" s="78">
        <v>116.46</v>
      </c>
      <c r="J183" s="78">
        <v>23890</v>
      </c>
      <c r="K183" s="78">
        <v>0</v>
      </c>
      <c r="L183" s="78">
        <v>108.5152932882</v>
      </c>
      <c r="M183" s="79">
        <v>0</v>
      </c>
      <c r="N183" s="79">
        <v>6.9999999999999999E-4</v>
      </c>
      <c r="O183" s="79">
        <v>1E-4</v>
      </c>
    </row>
    <row r="184" spans="2:15">
      <c r="B184" t="s">
        <v>1822</v>
      </c>
      <c r="C184" t="s">
        <v>1823</v>
      </c>
      <c r="D184" t="s">
        <v>1106</v>
      </c>
      <c r="E184" t="s">
        <v>1101</v>
      </c>
      <c r="F184" t="s">
        <v>1209</v>
      </c>
      <c r="G184" t="s">
        <v>1241</v>
      </c>
      <c r="H184" t="s">
        <v>106</v>
      </c>
      <c r="I184" s="78">
        <v>1849.79</v>
      </c>
      <c r="J184" s="78">
        <v>3394</v>
      </c>
      <c r="K184" s="78">
        <v>3.0266199999999999</v>
      </c>
      <c r="L184" s="78">
        <v>226.84399581900001</v>
      </c>
      <c r="M184" s="79">
        <v>0</v>
      </c>
      <c r="N184" s="79">
        <v>1.5E-3</v>
      </c>
      <c r="O184" s="79">
        <v>2.0000000000000001E-4</v>
      </c>
    </row>
    <row r="185" spans="2:15">
      <c r="B185" t="s">
        <v>1824</v>
      </c>
      <c r="C185" t="s">
        <v>1825</v>
      </c>
      <c r="D185" t="s">
        <v>1106</v>
      </c>
      <c r="E185" t="s">
        <v>1101</v>
      </c>
      <c r="F185" t="s">
        <v>1402</v>
      </c>
      <c r="G185" t="s">
        <v>1241</v>
      </c>
      <c r="H185" t="s">
        <v>106</v>
      </c>
      <c r="I185" s="78">
        <v>1980.64</v>
      </c>
      <c r="J185" s="78">
        <v>10208</v>
      </c>
      <c r="K185" s="78">
        <v>5.4012000000000002</v>
      </c>
      <c r="L185" s="78">
        <v>726.18620172800001</v>
      </c>
      <c r="M185" s="79">
        <v>0</v>
      </c>
      <c r="N185" s="79">
        <v>4.7000000000000002E-3</v>
      </c>
      <c r="O185" s="79">
        <v>8.0000000000000004E-4</v>
      </c>
    </row>
    <row r="186" spans="2:15">
      <c r="B186" t="s">
        <v>1826</v>
      </c>
      <c r="C186" t="s">
        <v>1827</v>
      </c>
      <c r="D186" t="s">
        <v>1106</v>
      </c>
      <c r="E186" t="s">
        <v>1101</v>
      </c>
      <c r="F186" t="s">
        <v>1828</v>
      </c>
      <c r="G186" t="s">
        <v>1103</v>
      </c>
      <c r="H186" t="s">
        <v>106</v>
      </c>
      <c r="I186" s="78">
        <v>7367.24</v>
      </c>
      <c r="J186" s="78">
        <v>706</v>
      </c>
      <c r="K186" s="78">
        <v>0</v>
      </c>
      <c r="L186" s="78">
        <v>185.42532683600001</v>
      </c>
      <c r="M186" s="79">
        <v>0</v>
      </c>
      <c r="N186" s="79">
        <v>1.1999999999999999E-3</v>
      </c>
      <c r="O186" s="79">
        <v>2.0000000000000001E-4</v>
      </c>
    </row>
    <row r="187" spans="2:15">
      <c r="B187" t="s">
        <v>1829</v>
      </c>
      <c r="C187" t="s">
        <v>1830</v>
      </c>
      <c r="D187" t="s">
        <v>1100</v>
      </c>
      <c r="E187" t="s">
        <v>1101</v>
      </c>
      <c r="F187" t="s">
        <v>1424</v>
      </c>
      <c r="G187" t="s">
        <v>1103</v>
      </c>
      <c r="H187" t="s">
        <v>106</v>
      </c>
      <c r="I187" s="78">
        <v>5983.96</v>
      </c>
      <c r="J187" s="78">
        <v>4809</v>
      </c>
      <c r="K187" s="78">
        <v>0</v>
      </c>
      <c r="L187" s="78">
        <v>1025.895188766</v>
      </c>
      <c r="M187" s="79">
        <v>0</v>
      </c>
      <c r="N187" s="79">
        <v>6.6E-3</v>
      </c>
      <c r="O187" s="79">
        <v>1.1000000000000001E-3</v>
      </c>
    </row>
    <row r="188" spans="2:15">
      <c r="B188" t="s">
        <v>1831</v>
      </c>
      <c r="C188" t="s">
        <v>1764</v>
      </c>
      <c r="D188" t="s">
        <v>1106</v>
      </c>
      <c r="E188" t="s">
        <v>1101</v>
      </c>
      <c r="F188" t="s">
        <v>1832</v>
      </c>
      <c r="G188" t="s">
        <v>1124</v>
      </c>
      <c r="H188" t="s">
        <v>106</v>
      </c>
      <c r="I188" s="78">
        <v>648.22</v>
      </c>
      <c r="J188" s="78">
        <v>21775</v>
      </c>
      <c r="K188" s="78">
        <v>0</v>
      </c>
      <c r="L188" s="78">
        <v>503.19941132500003</v>
      </c>
      <c r="M188" s="79">
        <v>0</v>
      </c>
      <c r="N188" s="79">
        <v>3.2000000000000002E-3</v>
      </c>
      <c r="O188" s="79">
        <v>5.0000000000000001E-4</v>
      </c>
    </row>
    <row r="189" spans="2:15">
      <c r="B189" t="s">
        <v>1833</v>
      </c>
      <c r="C189" t="s">
        <v>1834</v>
      </c>
      <c r="D189" t="s">
        <v>1106</v>
      </c>
      <c r="E189" t="s">
        <v>1101</v>
      </c>
      <c r="F189" t="s">
        <v>1835</v>
      </c>
      <c r="G189" t="s">
        <v>1124</v>
      </c>
      <c r="H189" t="s">
        <v>110</v>
      </c>
      <c r="I189" s="78">
        <v>54839.31</v>
      </c>
      <c r="J189" s="78">
        <v>450.1</v>
      </c>
      <c r="K189" s="78">
        <v>0</v>
      </c>
      <c r="L189" s="78">
        <v>962.71781332929299</v>
      </c>
      <c r="M189" s="79">
        <v>0</v>
      </c>
      <c r="N189" s="79">
        <v>6.1999999999999998E-3</v>
      </c>
      <c r="O189" s="79">
        <v>1E-3</v>
      </c>
    </row>
    <row r="190" spans="2:15">
      <c r="B190" t="s">
        <v>1836</v>
      </c>
      <c r="C190" t="s">
        <v>1764</v>
      </c>
      <c r="D190" t="s">
        <v>1106</v>
      </c>
      <c r="E190" t="s">
        <v>1101</v>
      </c>
      <c r="F190" t="s">
        <v>1123</v>
      </c>
      <c r="G190" t="s">
        <v>1124</v>
      </c>
      <c r="H190" t="s">
        <v>106</v>
      </c>
      <c r="I190" s="78">
        <v>532.79</v>
      </c>
      <c r="J190" s="78">
        <v>14440</v>
      </c>
      <c r="K190" s="78">
        <v>0</v>
      </c>
      <c r="L190" s="78">
        <v>274.27283294</v>
      </c>
      <c r="M190" s="79">
        <v>0</v>
      </c>
      <c r="N190" s="79">
        <v>1.8E-3</v>
      </c>
      <c r="O190" s="79">
        <v>2.9999999999999997E-4</v>
      </c>
    </row>
    <row r="191" spans="2:15">
      <c r="B191" t="s">
        <v>1837</v>
      </c>
      <c r="C191" t="s">
        <v>1761</v>
      </c>
      <c r="D191" t="s">
        <v>1106</v>
      </c>
      <c r="E191" t="s">
        <v>1101</v>
      </c>
      <c r="F191" t="s">
        <v>1838</v>
      </c>
      <c r="G191" t="s">
        <v>1124</v>
      </c>
      <c r="H191" t="s">
        <v>106</v>
      </c>
      <c r="I191" s="78">
        <v>234.87</v>
      </c>
      <c r="J191" s="78">
        <v>62457</v>
      </c>
      <c r="K191" s="78">
        <v>0</v>
      </c>
      <c r="L191" s="78">
        <v>522.95967478349996</v>
      </c>
      <c r="M191" s="79">
        <v>0</v>
      </c>
      <c r="N191" s="79">
        <v>3.3999999999999998E-3</v>
      </c>
      <c r="O191" s="79">
        <v>5.9999999999999995E-4</v>
      </c>
    </row>
    <row r="192" spans="2:15">
      <c r="B192" t="s">
        <v>1839</v>
      </c>
      <c r="C192" t="s">
        <v>1840</v>
      </c>
      <c r="D192" t="s">
        <v>1106</v>
      </c>
      <c r="E192" t="s">
        <v>1101</v>
      </c>
      <c r="F192" t="s">
        <v>1841</v>
      </c>
      <c r="G192" t="s">
        <v>1124</v>
      </c>
      <c r="H192" t="s">
        <v>106</v>
      </c>
      <c r="I192" s="78">
        <v>2256.75</v>
      </c>
      <c r="J192" s="78">
        <v>8037</v>
      </c>
      <c r="K192" s="78">
        <v>0</v>
      </c>
      <c r="L192" s="78">
        <v>646.60186608749996</v>
      </c>
      <c r="M192" s="79">
        <v>0</v>
      </c>
      <c r="N192" s="79">
        <v>4.1999999999999997E-3</v>
      </c>
      <c r="O192" s="79">
        <v>6.9999999999999999E-4</v>
      </c>
    </row>
    <row r="193" spans="2:15">
      <c r="B193" t="s">
        <v>1842</v>
      </c>
      <c r="C193" t="s">
        <v>1843</v>
      </c>
      <c r="D193" t="s">
        <v>1106</v>
      </c>
      <c r="E193" t="s">
        <v>1101</v>
      </c>
      <c r="F193" t="s">
        <v>1844</v>
      </c>
      <c r="G193" t="s">
        <v>1124</v>
      </c>
      <c r="H193" t="s">
        <v>113</v>
      </c>
      <c r="I193" s="78">
        <v>21239.16</v>
      </c>
      <c r="J193" s="78">
        <v>764</v>
      </c>
      <c r="K193" s="78">
        <v>13.718629999999999</v>
      </c>
      <c r="L193" s="78">
        <v>727.46705850464002</v>
      </c>
      <c r="M193" s="79">
        <v>0</v>
      </c>
      <c r="N193" s="79">
        <v>4.7000000000000002E-3</v>
      </c>
      <c r="O193" s="79">
        <v>8.0000000000000004E-4</v>
      </c>
    </row>
    <row r="194" spans="2:15">
      <c r="B194" t="s">
        <v>1845</v>
      </c>
      <c r="C194" t="s">
        <v>1846</v>
      </c>
      <c r="D194" t="s">
        <v>1106</v>
      </c>
      <c r="E194" t="s">
        <v>1101</v>
      </c>
      <c r="F194" t="s">
        <v>1847</v>
      </c>
      <c r="G194" t="s">
        <v>1355</v>
      </c>
      <c r="H194" t="s">
        <v>106</v>
      </c>
      <c r="I194" s="78">
        <v>290.12</v>
      </c>
      <c r="J194" s="78">
        <v>194972</v>
      </c>
      <c r="K194" s="78">
        <v>0</v>
      </c>
      <c r="L194" s="78">
        <v>2016.5521122160001</v>
      </c>
      <c r="M194" s="79">
        <v>0</v>
      </c>
      <c r="N194" s="79">
        <v>1.2999999999999999E-2</v>
      </c>
      <c r="O194" s="79">
        <v>2.0999999999999999E-3</v>
      </c>
    </row>
    <row r="195" spans="2:15">
      <c r="B195" t="s">
        <v>1848</v>
      </c>
      <c r="C195" t="s">
        <v>1761</v>
      </c>
      <c r="D195" t="s">
        <v>1106</v>
      </c>
      <c r="E195" t="s">
        <v>1101</v>
      </c>
      <c r="F195" t="s">
        <v>1849</v>
      </c>
      <c r="G195" t="s">
        <v>1355</v>
      </c>
      <c r="H195" t="s">
        <v>106</v>
      </c>
      <c r="I195" s="78">
        <v>399.59</v>
      </c>
      <c r="J195" s="78">
        <v>15101</v>
      </c>
      <c r="K195" s="78">
        <v>0</v>
      </c>
      <c r="L195" s="78">
        <v>215.11953623350001</v>
      </c>
      <c r="M195" s="79">
        <v>0</v>
      </c>
      <c r="N195" s="79">
        <v>1.4E-3</v>
      </c>
      <c r="O195" s="79">
        <v>2.0000000000000001E-4</v>
      </c>
    </row>
    <row r="196" spans="2:15">
      <c r="B196" t="s">
        <v>1850</v>
      </c>
      <c r="C196" t="s">
        <v>1851</v>
      </c>
      <c r="D196" t="s">
        <v>1106</v>
      </c>
      <c r="E196" t="s">
        <v>1101</v>
      </c>
      <c r="F196" t="s">
        <v>1852</v>
      </c>
      <c r="G196" t="s">
        <v>1355</v>
      </c>
      <c r="H196" t="s">
        <v>203</v>
      </c>
      <c r="I196" s="78">
        <v>3329.91</v>
      </c>
      <c r="J196" s="78">
        <v>12800</v>
      </c>
      <c r="K196" s="78">
        <v>0</v>
      </c>
      <c r="L196" s="78">
        <v>149.98980211200001</v>
      </c>
      <c r="M196" s="79">
        <v>0</v>
      </c>
      <c r="N196" s="79">
        <v>1E-3</v>
      </c>
      <c r="O196" s="79">
        <v>2.0000000000000001E-4</v>
      </c>
    </row>
    <row r="197" spans="2:15">
      <c r="B197" t="s">
        <v>1853</v>
      </c>
      <c r="C197" t="s">
        <v>1854</v>
      </c>
      <c r="D197" t="s">
        <v>1100</v>
      </c>
      <c r="E197" t="s">
        <v>1101</v>
      </c>
      <c r="F197" t="s">
        <v>1855</v>
      </c>
      <c r="G197" t="s">
        <v>1355</v>
      </c>
      <c r="H197" t="s">
        <v>106</v>
      </c>
      <c r="I197" s="78">
        <v>288.58999999999997</v>
      </c>
      <c r="J197" s="78">
        <v>18671</v>
      </c>
      <c r="K197" s="78">
        <v>0</v>
      </c>
      <c r="L197" s="78">
        <v>192.0916076785</v>
      </c>
      <c r="M197" s="79">
        <v>0</v>
      </c>
      <c r="N197" s="79">
        <v>1.1999999999999999E-3</v>
      </c>
      <c r="O197" s="79">
        <v>2.0000000000000001E-4</v>
      </c>
    </row>
    <row r="198" spans="2:15">
      <c r="B198" t="s">
        <v>1856</v>
      </c>
      <c r="C198" t="s">
        <v>1857</v>
      </c>
      <c r="D198" t="s">
        <v>1106</v>
      </c>
      <c r="E198" t="s">
        <v>1101</v>
      </c>
      <c r="F198" t="s">
        <v>1858</v>
      </c>
      <c r="G198" t="s">
        <v>1355</v>
      </c>
      <c r="H198" t="s">
        <v>106</v>
      </c>
      <c r="I198" s="78">
        <v>679.88</v>
      </c>
      <c r="J198" s="78">
        <v>37550</v>
      </c>
      <c r="K198" s="78">
        <v>0</v>
      </c>
      <c r="L198" s="78">
        <v>910.12646110000003</v>
      </c>
      <c r="M198" s="79">
        <v>0</v>
      </c>
      <c r="N198" s="79">
        <v>5.8999999999999999E-3</v>
      </c>
      <c r="O198" s="79">
        <v>1E-3</v>
      </c>
    </row>
    <row r="199" spans="2:15">
      <c r="B199" t="s">
        <v>1859</v>
      </c>
      <c r="C199" t="s">
        <v>1860</v>
      </c>
      <c r="D199" t="s">
        <v>1861</v>
      </c>
      <c r="E199" t="s">
        <v>1101</v>
      </c>
      <c r="F199" t="s">
        <v>1862</v>
      </c>
      <c r="G199" t="s">
        <v>1355</v>
      </c>
      <c r="H199" t="s">
        <v>113</v>
      </c>
      <c r="I199" s="78">
        <v>976.77</v>
      </c>
      <c r="J199" s="78">
        <v>4072</v>
      </c>
      <c r="K199" s="78">
        <v>0</v>
      </c>
      <c r="L199" s="78">
        <v>174.95024365584001</v>
      </c>
      <c r="M199" s="79">
        <v>0</v>
      </c>
      <c r="N199" s="79">
        <v>1.1000000000000001E-3</v>
      </c>
      <c r="O199" s="79">
        <v>2.0000000000000001E-4</v>
      </c>
    </row>
    <row r="200" spans="2:15">
      <c r="B200" t="s">
        <v>1863</v>
      </c>
      <c r="C200" t="s">
        <v>1864</v>
      </c>
      <c r="D200" t="s">
        <v>1100</v>
      </c>
      <c r="E200" t="s">
        <v>1101</v>
      </c>
      <c r="F200" t="s">
        <v>1865</v>
      </c>
      <c r="G200" t="s">
        <v>1355</v>
      </c>
      <c r="H200" t="s">
        <v>106</v>
      </c>
      <c r="I200" s="78">
        <v>1394.12</v>
      </c>
      <c r="J200" s="78">
        <v>9297</v>
      </c>
      <c r="K200" s="78">
        <v>0</v>
      </c>
      <c r="L200" s="78">
        <v>462.06441426599997</v>
      </c>
      <c r="M200" s="79">
        <v>0</v>
      </c>
      <c r="N200" s="79">
        <v>3.0000000000000001E-3</v>
      </c>
      <c r="O200" s="79">
        <v>5.0000000000000001E-4</v>
      </c>
    </row>
    <row r="201" spans="2:15">
      <c r="B201" t="s">
        <v>1866</v>
      </c>
      <c r="C201" t="s">
        <v>1867</v>
      </c>
      <c r="D201" t="s">
        <v>1106</v>
      </c>
      <c r="E201" t="s">
        <v>1101</v>
      </c>
      <c r="F201" t="s">
        <v>1868</v>
      </c>
      <c r="G201" t="s">
        <v>1355</v>
      </c>
      <c r="H201" t="s">
        <v>106</v>
      </c>
      <c r="I201" s="78">
        <v>1198.77</v>
      </c>
      <c r="J201" s="78">
        <v>4781</v>
      </c>
      <c r="K201" s="78">
        <v>0</v>
      </c>
      <c r="L201" s="78">
        <v>204.32153554050001</v>
      </c>
      <c r="M201" s="79">
        <v>0</v>
      </c>
      <c r="N201" s="79">
        <v>1.2999999999999999E-3</v>
      </c>
      <c r="O201" s="79">
        <v>2.0000000000000001E-4</v>
      </c>
    </row>
    <row r="202" spans="2:15">
      <c r="B202" t="s">
        <v>1869</v>
      </c>
      <c r="C202" t="s">
        <v>1870</v>
      </c>
      <c r="D202" t="s">
        <v>1106</v>
      </c>
      <c r="E202" t="s">
        <v>1101</v>
      </c>
      <c r="F202" t="s">
        <v>1871</v>
      </c>
      <c r="G202" t="s">
        <v>1210</v>
      </c>
      <c r="H202" t="s">
        <v>110</v>
      </c>
      <c r="I202" s="78">
        <v>666.09</v>
      </c>
      <c r="J202" s="78">
        <v>24245</v>
      </c>
      <c r="K202" s="78">
        <v>0</v>
      </c>
      <c r="L202" s="78">
        <v>629.87317800615006</v>
      </c>
      <c r="M202" s="79">
        <v>0</v>
      </c>
      <c r="N202" s="79">
        <v>4.1000000000000003E-3</v>
      </c>
      <c r="O202" s="79">
        <v>6.9999999999999999E-4</v>
      </c>
    </row>
    <row r="203" spans="2:15">
      <c r="B203" t="s">
        <v>1872</v>
      </c>
      <c r="C203" t="s">
        <v>1873</v>
      </c>
      <c r="D203" t="s">
        <v>1106</v>
      </c>
      <c r="E203" t="s">
        <v>1101</v>
      </c>
      <c r="F203" t="s">
        <v>1351</v>
      </c>
      <c r="G203" t="s">
        <v>1210</v>
      </c>
      <c r="H203" t="s">
        <v>106</v>
      </c>
      <c r="I203" s="78">
        <v>976.77</v>
      </c>
      <c r="J203" s="78">
        <v>5412</v>
      </c>
      <c r="K203" s="78">
        <v>0</v>
      </c>
      <c r="L203" s="78">
        <v>188.45585490600001</v>
      </c>
      <c r="M203" s="79">
        <v>0</v>
      </c>
      <c r="N203" s="79">
        <v>1.1999999999999999E-3</v>
      </c>
      <c r="O203" s="79">
        <v>2.0000000000000001E-4</v>
      </c>
    </row>
    <row r="204" spans="2:15">
      <c r="B204" t="s">
        <v>1874</v>
      </c>
      <c r="C204" t="s">
        <v>1875</v>
      </c>
      <c r="D204" t="s">
        <v>1106</v>
      </c>
      <c r="E204" t="s">
        <v>1101</v>
      </c>
      <c r="F204" t="s">
        <v>1876</v>
      </c>
      <c r="G204" t="s">
        <v>1210</v>
      </c>
      <c r="H204" t="s">
        <v>106</v>
      </c>
      <c r="I204" s="78">
        <v>221.99</v>
      </c>
      <c r="J204" s="78">
        <v>26360</v>
      </c>
      <c r="K204" s="78">
        <v>0</v>
      </c>
      <c r="L204" s="78">
        <v>208.61155066000001</v>
      </c>
      <c r="M204" s="79">
        <v>0</v>
      </c>
      <c r="N204" s="79">
        <v>1.2999999999999999E-3</v>
      </c>
      <c r="O204" s="79">
        <v>2.0000000000000001E-4</v>
      </c>
    </row>
    <row r="205" spans="2:15">
      <c r="B205" t="s">
        <v>1877</v>
      </c>
      <c r="C205" t="s">
        <v>1878</v>
      </c>
      <c r="D205" t="s">
        <v>1106</v>
      </c>
      <c r="E205" t="s">
        <v>1101</v>
      </c>
      <c r="F205" t="s">
        <v>1879</v>
      </c>
      <c r="G205" t="s">
        <v>1210</v>
      </c>
      <c r="H205" t="s">
        <v>106</v>
      </c>
      <c r="I205" s="78">
        <v>7598.88</v>
      </c>
      <c r="J205" s="78">
        <v>8188</v>
      </c>
      <c r="K205" s="78">
        <v>0</v>
      </c>
      <c r="L205" s="78">
        <v>2218.1297895359999</v>
      </c>
      <c r="M205" s="79">
        <v>2.0000000000000001E-4</v>
      </c>
      <c r="N205" s="79">
        <v>1.43E-2</v>
      </c>
      <c r="O205" s="79">
        <v>2.3E-3</v>
      </c>
    </row>
    <row r="206" spans="2:15">
      <c r="B206" t="s">
        <v>1880</v>
      </c>
      <c r="C206" t="s">
        <v>1881</v>
      </c>
      <c r="D206" t="s">
        <v>1100</v>
      </c>
      <c r="E206" t="s">
        <v>1101</v>
      </c>
      <c r="F206" t="s">
        <v>1882</v>
      </c>
      <c r="G206" t="s">
        <v>1128</v>
      </c>
      <c r="H206" t="s">
        <v>106</v>
      </c>
      <c r="I206" s="78">
        <v>661.84</v>
      </c>
      <c r="J206" s="78">
        <v>19448</v>
      </c>
      <c r="K206" s="78">
        <v>0</v>
      </c>
      <c r="L206" s="78">
        <v>458.86770300799998</v>
      </c>
      <c r="M206" s="79">
        <v>0</v>
      </c>
      <c r="N206" s="79">
        <v>3.0000000000000001E-3</v>
      </c>
      <c r="O206" s="79">
        <v>5.0000000000000001E-4</v>
      </c>
    </row>
    <row r="207" spans="2:15">
      <c r="B207" t="s">
        <v>1883</v>
      </c>
      <c r="C207" t="s">
        <v>1884</v>
      </c>
      <c r="D207" t="s">
        <v>1106</v>
      </c>
      <c r="E207" t="s">
        <v>1101</v>
      </c>
      <c r="F207" t="s">
        <v>1885</v>
      </c>
      <c r="G207" t="s">
        <v>1128</v>
      </c>
      <c r="H207" t="s">
        <v>106</v>
      </c>
      <c r="I207" s="78">
        <v>1434.75</v>
      </c>
      <c r="J207" s="78">
        <v>16680</v>
      </c>
      <c r="K207" s="78">
        <v>0</v>
      </c>
      <c r="L207" s="78">
        <v>853.16260950000003</v>
      </c>
      <c r="M207" s="79">
        <v>0</v>
      </c>
      <c r="N207" s="79">
        <v>5.4999999999999997E-3</v>
      </c>
      <c r="O207" s="79">
        <v>8.9999999999999998E-4</v>
      </c>
    </row>
    <row r="208" spans="2:15">
      <c r="B208" t="s">
        <v>1886</v>
      </c>
      <c r="C208" t="s">
        <v>1887</v>
      </c>
      <c r="D208" t="s">
        <v>1106</v>
      </c>
      <c r="E208" t="s">
        <v>1101</v>
      </c>
      <c r="F208" t="s">
        <v>1888</v>
      </c>
      <c r="G208" t="s">
        <v>1128</v>
      </c>
      <c r="H208" t="s">
        <v>106</v>
      </c>
      <c r="I208" s="78">
        <v>433.47</v>
      </c>
      <c r="J208" s="78">
        <v>116281</v>
      </c>
      <c r="K208" s="78">
        <v>0</v>
      </c>
      <c r="L208" s="78">
        <v>1796.9141887455</v>
      </c>
      <c r="M208" s="79">
        <v>0</v>
      </c>
      <c r="N208" s="79">
        <v>1.1599999999999999E-2</v>
      </c>
      <c r="O208" s="79">
        <v>1.9E-3</v>
      </c>
    </row>
    <row r="209" spans="2:15">
      <c r="B209" t="s">
        <v>1889</v>
      </c>
      <c r="C209" t="s">
        <v>1890</v>
      </c>
      <c r="D209" t="s">
        <v>1106</v>
      </c>
      <c r="E209" t="s">
        <v>1101</v>
      </c>
      <c r="F209" t="s">
        <v>1891</v>
      </c>
      <c r="G209" t="s">
        <v>1128</v>
      </c>
      <c r="H209" t="s">
        <v>106</v>
      </c>
      <c r="I209" s="78">
        <v>458.68</v>
      </c>
      <c r="J209" s="78">
        <v>24156</v>
      </c>
      <c r="K209" s="78">
        <v>0</v>
      </c>
      <c r="L209" s="78">
        <v>394.99751095200003</v>
      </c>
      <c r="M209" s="79">
        <v>0</v>
      </c>
      <c r="N209" s="79">
        <v>2.5999999999999999E-3</v>
      </c>
      <c r="O209" s="79">
        <v>4.0000000000000002E-4</v>
      </c>
    </row>
    <row r="210" spans="2:15">
      <c r="B210" t="s">
        <v>1892</v>
      </c>
      <c r="C210" t="s">
        <v>1893</v>
      </c>
      <c r="D210" t="s">
        <v>1106</v>
      </c>
      <c r="E210" t="s">
        <v>1101</v>
      </c>
      <c r="F210" t="s">
        <v>1894</v>
      </c>
      <c r="G210" t="s">
        <v>1128</v>
      </c>
      <c r="H210" t="s">
        <v>106</v>
      </c>
      <c r="I210" s="78">
        <v>2719.48</v>
      </c>
      <c r="J210" s="78">
        <v>15771</v>
      </c>
      <c r="K210" s="78">
        <v>0</v>
      </c>
      <c r="L210" s="78">
        <v>1528.9899652019999</v>
      </c>
      <c r="M210" s="79">
        <v>0</v>
      </c>
      <c r="N210" s="79">
        <v>9.9000000000000008E-3</v>
      </c>
      <c r="O210" s="79">
        <v>1.6000000000000001E-3</v>
      </c>
    </row>
    <row r="211" spans="2:15">
      <c r="B211" t="s">
        <v>1895</v>
      </c>
      <c r="C211" t="s">
        <v>1896</v>
      </c>
      <c r="D211" t="s">
        <v>1106</v>
      </c>
      <c r="E211" t="s">
        <v>1101</v>
      </c>
      <c r="F211" t="s">
        <v>1897</v>
      </c>
      <c r="G211" t="s">
        <v>1128</v>
      </c>
      <c r="H211" t="s">
        <v>106</v>
      </c>
      <c r="I211" s="78">
        <v>1940.61</v>
      </c>
      <c r="J211" s="78">
        <v>9574</v>
      </c>
      <c r="K211" s="78">
        <v>0</v>
      </c>
      <c r="L211" s="78">
        <v>662.35561499100004</v>
      </c>
      <c r="M211" s="79">
        <v>0</v>
      </c>
      <c r="N211" s="79">
        <v>4.3E-3</v>
      </c>
      <c r="O211" s="79">
        <v>6.9999999999999999E-4</v>
      </c>
    </row>
    <row r="212" spans="2:15">
      <c r="B212" t="s">
        <v>1898</v>
      </c>
      <c r="C212" t="s">
        <v>1899</v>
      </c>
      <c r="D212" t="s">
        <v>1106</v>
      </c>
      <c r="E212" t="s">
        <v>1101</v>
      </c>
      <c r="F212" t="s">
        <v>1900</v>
      </c>
      <c r="G212" t="s">
        <v>1128</v>
      </c>
      <c r="H212" t="s">
        <v>106</v>
      </c>
      <c r="I212" s="78">
        <v>1766.52</v>
      </c>
      <c r="J212" s="78">
        <v>6367</v>
      </c>
      <c r="K212" s="78">
        <v>0</v>
      </c>
      <c r="L212" s="78">
        <v>400.97098074600001</v>
      </c>
      <c r="M212" s="79">
        <v>1E-4</v>
      </c>
      <c r="N212" s="79">
        <v>2.5999999999999999E-3</v>
      </c>
      <c r="O212" s="79">
        <v>4.0000000000000002E-4</v>
      </c>
    </row>
    <row r="213" spans="2:15">
      <c r="B213" t="s">
        <v>1901</v>
      </c>
      <c r="C213" t="s">
        <v>1902</v>
      </c>
      <c r="D213" t="s">
        <v>1106</v>
      </c>
      <c r="E213" t="s">
        <v>1101</v>
      </c>
      <c r="F213" t="s">
        <v>1903</v>
      </c>
      <c r="G213" t="s">
        <v>1128</v>
      </c>
      <c r="H213" t="s">
        <v>106</v>
      </c>
      <c r="I213" s="78">
        <v>650.80999999999995</v>
      </c>
      <c r="J213" s="78">
        <v>16112</v>
      </c>
      <c r="K213" s="78">
        <v>0</v>
      </c>
      <c r="L213" s="78">
        <v>373.820578168</v>
      </c>
      <c r="M213" s="79">
        <v>0</v>
      </c>
      <c r="N213" s="79">
        <v>2.3999999999999998E-3</v>
      </c>
      <c r="O213" s="79">
        <v>4.0000000000000002E-4</v>
      </c>
    </row>
    <row r="214" spans="2:15">
      <c r="B214" t="s">
        <v>1904</v>
      </c>
      <c r="C214" t="s">
        <v>1905</v>
      </c>
      <c r="D214" t="s">
        <v>1106</v>
      </c>
      <c r="E214" t="s">
        <v>1101</v>
      </c>
      <c r="F214" t="s">
        <v>1906</v>
      </c>
      <c r="G214" t="s">
        <v>1205</v>
      </c>
      <c r="H214" t="s">
        <v>106</v>
      </c>
      <c r="I214" s="78">
        <v>528.35</v>
      </c>
      <c r="J214" s="78">
        <v>25429</v>
      </c>
      <c r="K214" s="78">
        <v>0</v>
      </c>
      <c r="L214" s="78">
        <v>478.97244314749997</v>
      </c>
      <c r="M214" s="79">
        <v>0</v>
      </c>
      <c r="N214" s="79">
        <v>3.0999999999999999E-3</v>
      </c>
      <c r="O214" s="79">
        <v>5.0000000000000001E-4</v>
      </c>
    </row>
    <row r="215" spans="2:15">
      <c r="B215" t="s">
        <v>1907</v>
      </c>
      <c r="C215" t="s">
        <v>1908</v>
      </c>
      <c r="D215" t="s">
        <v>1106</v>
      </c>
      <c r="E215" t="s">
        <v>1101</v>
      </c>
      <c r="F215" t="s">
        <v>1909</v>
      </c>
      <c r="G215" t="s">
        <v>1205</v>
      </c>
      <c r="H215" t="s">
        <v>106</v>
      </c>
      <c r="I215" s="78">
        <v>1243.17</v>
      </c>
      <c r="J215" s="78">
        <v>3931</v>
      </c>
      <c r="K215" s="78">
        <v>0</v>
      </c>
      <c r="L215" s="78">
        <v>174.21803027550001</v>
      </c>
      <c r="M215" s="79">
        <v>0</v>
      </c>
      <c r="N215" s="79">
        <v>1.1000000000000001E-3</v>
      </c>
      <c r="O215" s="79">
        <v>2.0000000000000001E-4</v>
      </c>
    </row>
    <row r="216" spans="2:15">
      <c r="B216" t="s">
        <v>1910</v>
      </c>
      <c r="C216" t="s">
        <v>1911</v>
      </c>
      <c r="D216" t="s">
        <v>1106</v>
      </c>
      <c r="E216" t="s">
        <v>1101</v>
      </c>
      <c r="F216" t="s">
        <v>1912</v>
      </c>
      <c r="G216" t="s">
        <v>1205</v>
      </c>
      <c r="H216" t="s">
        <v>110</v>
      </c>
      <c r="I216" s="78">
        <v>14922.43</v>
      </c>
      <c r="J216" s="78">
        <v>286.89999999999998</v>
      </c>
      <c r="K216" s="78">
        <v>0</v>
      </c>
      <c r="L216" s="78">
        <v>166.98140524850101</v>
      </c>
      <c r="M216" s="79">
        <v>0</v>
      </c>
      <c r="N216" s="79">
        <v>1.1000000000000001E-3</v>
      </c>
      <c r="O216" s="79">
        <v>2.0000000000000001E-4</v>
      </c>
    </row>
    <row r="217" spans="2:15">
      <c r="B217" t="s">
        <v>1913</v>
      </c>
      <c r="C217" t="s">
        <v>1914</v>
      </c>
      <c r="D217" t="s">
        <v>1100</v>
      </c>
      <c r="E217" t="s">
        <v>1101</v>
      </c>
      <c r="F217" t="s">
        <v>1915</v>
      </c>
      <c r="G217" t="s">
        <v>1205</v>
      </c>
      <c r="H217" t="s">
        <v>106</v>
      </c>
      <c r="I217" s="78">
        <v>918.35</v>
      </c>
      <c r="J217" s="78">
        <v>16396</v>
      </c>
      <c r="K217" s="78">
        <v>0</v>
      </c>
      <c r="L217" s="78">
        <v>536.79155429000002</v>
      </c>
      <c r="M217" s="79">
        <v>0</v>
      </c>
      <c r="N217" s="79">
        <v>3.5000000000000001E-3</v>
      </c>
      <c r="O217" s="79">
        <v>5.9999999999999995E-4</v>
      </c>
    </row>
    <row r="218" spans="2:15">
      <c r="B218" t="s">
        <v>1916</v>
      </c>
      <c r="C218" t="s">
        <v>1917</v>
      </c>
      <c r="D218" t="s">
        <v>1106</v>
      </c>
      <c r="E218" t="s">
        <v>1101</v>
      </c>
      <c r="F218" t="s">
        <v>1918</v>
      </c>
      <c r="G218" t="s">
        <v>1205</v>
      </c>
      <c r="H218" t="s">
        <v>203</v>
      </c>
      <c r="I218" s="78">
        <v>21613.77</v>
      </c>
      <c r="J218" s="78">
        <v>8106</v>
      </c>
      <c r="K218" s="78">
        <v>0</v>
      </c>
      <c r="L218" s="78">
        <v>616.53309184277998</v>
      </c>
      <c r="M218" s="79">
        <v>0</v>
      </c>
      <c r="N218" s="79">
        <v>4.0000000000000001E-3</v>
      </c>
      <c r="O218" s="79">
        <v>6.9999999999999999E-4</v>
      </c>
    </row>
    <row r="219" spans="2:15">
      <c r="B219" t="s">
        <v>1919</v>
      </c>
      <c r="C219" t="s">
        <v>1920</v>
      </c>
      <c r="D219" t="s">
        <v>1106</v>
      </c>
      <c r="E219" t="s">
        <v>1101</v>
      </c>
      <c r="F219" t="s">
        <v>1921</v>
      </c>
      <c r="G219" t="s">
        <v>1173</v>
      </c>
      <c r="H219" t="s">
        <v>110</v>
      </c>
      <c r="I219" s="78">
        <v>6434.46</v>
      </c>
      <c r="J219" s="78">
        <v>2465.5</v>
      </c>
      <c r="K219" s="78">
        <v>0</v>
      </c>
      <c r="L219" s="78">
        <v>618.74987655338998</v>
      </c>
      <c r="M219" s="79">
        <v>0</v>
      </c>
      <c r="N219" s="79">
        <v>4.0000000000000001E-3</v>
      </c>
      <c r="O219" s="79">
        <v>6.9999999999999999E-4</v>
      </c>
    </row>
    <row r="220" spans="2:15">
      <c r="B220" t="s">
        <v>1922</v>
      </c>
      <c r="C220" t="s">
        <v>1764</v>
      </c>
      <c r="D220" t="s">
        <v>1106</v>
      </c>
      <c r="E220" t="s">
        <v>1101</v>
      </c>
      <c r="F220" t="s">
        <v>1923</v>
      </c>
      <c r="G220" t="s">
        <v>1173</v>
      </c>
      <c r="H220" t="s">
        <v>106</v>
      </c>
      <c r="I220" s="78">
        <v>103.83</v>
      </c>
      <c r="J220" s="78">
        <v>99300</v>
      </c>
      <c r="K220" s="78">
        <v>0</v>
      </c>
      <c r="L220" s="78">
        <v>367.56287235000002</v>
      </c>
      <c r="M220" s="79">
        <v>0</v>
      </c>
      <c r="N220" s="79">
        <v>2.3999999999999998E-3</v>
      </c>
      <c r="O220" s="79">
        <v>4.0000000000000002E-4</v>
      </c>
    </row>
    <row r="221" spans="2:15">
      <c r="B221" t="s">
        <v>1924</v>
      </c>
      <c r="C221" t="s">
        <v>1764</v>
      </c>
      <c r="D221" t="s">
        <v>1106</v>
      </c>
      <c r="E221" t="s">
        <v>1101</v>
      </c>
      <c r="F221" t="s">
        <v>1925</v>
      </c>
      <c r="G221" t="s">
        <v>1173</v>
      </c>
      <c r="H221" t="s">
        <v>106</v>
      </c>
      <c r="I221" s="78">
        <v>2261.88</v>
      </c>
      <c r="J221" s="78">
        <v>9342</v>
      </c>
      <c r="K221" s="78">
        <v>0</v>
      </c>
      <c r="L221" s="78">
        <v>753.30171752399997</v>
      </c>
      <c r="M221" s="79">
        <v>0</v>
      </c>
      <c r="N221" s="79">
        <v>4.8999999999999998E-3</v>
      </c>
      <c r="O221" s="79">
        <v>8.0000000000000004E-4</v>
      </c>
    </row>
    <row r="222" spans="2:15">
      <c r="B222" t="s">
        <v>1926</v>
      </c>
      <c r="C222" t="s">
        <v>1927</v>
      </c>
      <c r="D222" t="s">
        <v>1106</v>
      </c>
      <c r="E222" t="s">
        <v>1101</v>
      </c>
      <c r="F222" t="s">
        <v>1928</v>
      </c>
      <c r="G222" t="s">
        <v>101</v>
      </c>
      <c r="H222" t="s">
        <v>110</v>
      </c>
      <c r="I222" s="78">
        <v>75.48</v>
      </c>
      <c r="J222" s="78">
        <v>33845</v>
      </c>
      <c r="K222" s="78">
        <v>0</v>
      </c>
      <c r="L222" s="78">
        <v>99.637867261799997</v>
      </c>
      <c r="M222" s="79">
        <v>0</v>
      </c>
      <c r="N222" s="79">
        <v>5.9999999999999995E-4</v>
      </c>
      <c r="O222" s="79">
        <v>1E-4</v>
      </c>
    </row>
    <row r="223" spans="2:15">
      <c r="B223" t="s">
        <v>1929</v>
      </c>
      <c r="C223" t="s">
        <v>1930</v>
      </c>
      <c r="D223" t="s">
        <v>1106</v>
      </c>
      <c r="E223" t="s">
        <v>1101</v>
      </c>
      <c r="F223" t="s">
        <v>1931</v>
      </c>
      <c r="G223" t="s">
        <v>123</v>
      </c>
      <c r="H223" t="s">
        <v>106</v>
      </c>
      <c r="I223" s="78">
        <v>799.18</v>
      </c>
      <c r="J223" s="78">
        <v>8697</v>
      </c>
      <c r="K223" s="78">
        <v>0</v>
      </c>
      <c r="L223" s="78">
        <v>247.784200599</v>
      </c>
      <c r="M223" s="79">
        <v>0</v>
      </c>
      <c r="N223" s="79">
        <v>1.6000000000000001E-3</v>
      </c>
      <c r="O223" s="79">
        <v>2.9999999999999997E-4</v>
      </c>
    </row>
    <row r="224" spans="2:15">
      <c r="B224" t="s">
        <v>1932</v>
      </c>
      <c r="C224" t="s">
        <v>1933</v>
      </c>
      <c r="D224" t="s">
        <v>1106</v>
      </c>
      <c r="E224" t="s">
        <v>1101</v>
      </c>
      <c r="F224" t="s">
        <v>1934</v>
      </c>
      <c r="G224" t="s">
        <v>861</v>
      </c>
      <c r="H224" t="s">
        <v>106</v>
      </c>
      <c r="I224" s="78">
        <v>244.19</v>
      </c>
      <c r="J224" s="78">
        <v>32407</v>
      </c>
      <c r="K224" s="78">
        <v>0</v>
      </c>
      <c r="L224" s="78">
        <v>282.11503901449998</v>
      </c>
      <c r="M224" s="79">
        <v>0</v>
      </c>
      <c r="N224" s="79">
        <v>1.8E-3</v>
      </c>
      <c r="O224" s="79">
        <v>2.9999999999999997E-4</v>
      </c>
    </row>
    <row r="225" spans="2:15">
      <c r="B225" t="s">
        <v>1935</v>
      </c>
      <c r="C225" t="s">
        <v>1936</v>
      </c>
      <c r="D225" t="s">
        <v>1106</v>
      </c>
      <c r="E225" t="s">
        <v>1101</v>
      </c>
      <c r="F225" t="s">
        <v>1427</v>
      </c>
      <c r="G225" t="s">
        <v>125</v>
      </c>
      <c r="H225" t="s">
        <v>106</v>
      </c>
      <c r="I225" s="78">
        <v>5842.93</v>
      </c>
      <c r="J225" s="78">
        <v>6766</v>
      </c>
      <c r="K225" s="78">
        <v>0</v>
      </c>
      <c r="L225" s="78">
        <v>1409.3608751469999</v>
      </c>
      <c r="M225" s="79">
        <v>1E-4</v>
      </c>
      <c r="N225" s="79">
        <v>9.1000000000000004E-3</v>
      </c>
      <c r="O225" s="79">
        <v>1.5E-3</v>
      </c>
    </row>
    <row r="226" spans="2:15">
      <c r="B226" t="s">
        <v>249</v>
      </c>
      <c r="E226" s="16"/>
      <c r="F226" s="16"/>
      <c r="G226" s="16"/>
    </row>
    <row r="227" spans="2:15">
      <c r="B227" t="s">
        <v>367</v>
      </c>
      <c r="E227" s="16"/>
      <c r="F227" s="16"/>
      <c r="G227" s="16"/>
    </row>
    <row r="228" spans="2:15">
      <c r="B228" t="s">
        <v>368</v>
      </c>
      <c r="E228" s="16"/>
      <c r="F228" s="16"/>
      <c r="G228" s="16"/>
    </row>
    <row r="229" spans="2:15">
      <c r="B229" t="s">
        <v>369</v>
      </c>
      <c r="E229" s="16"/>
      <c r="F229" s="16"/>
      <c r="G229" s="16"/>
    </row>
    <row r="230" spans="2:15">
      <c r="B230" t="s">
        <v>370</v>
      </c>
      <c r="E230" s="16"/>
      <c r="F230" s="16"/>
      <c r="G230" s="16"/>
    </row>
    <row r="231" spans="2:15">
      <c r="E231" s="16"/>
      <c r="F231" s="16"/>
      <c r="G231" s="16"/>
    </row>
    <row r="232" spans="2:15">
      <c r="E232" s="16"/>
      <c r="F232" s="16"/>
      <c r="G232" s="16"/>
    </row>
    <row r="233" spans="2:15">
      <c r="E233" s="16"/>
      <c r="F233" s="16"/>
      <c r="G233" s="16"/>
    </row>
    <row r="234" spans="2:15">
      <c r="E234" s="16"/>
      <c r="F234" s="16"/>
      <c r="G234" s="16"/>
    </row>
    <row r="235" spans="2:15">
      <c r="E235" s="16"/>
      <c r="F235" s="16"/>
      <c r="G235" s="16"/>
    </row>
    <row r="236" spans="2:15">
      <c r="E236" s="16"/>
      <c r="F236" s="16"/>
      <c r="G236" s="16"/>
    </row>
    <row r="237" spans="2:15">
      <c r="E237" s="16"/>
      <c r="F237" s="16"/>
      <c r="G237" s="16"/>
    </row>
    <row r="238" spans="2:15">
      <c r="E238" s="16"/>
      <c r="F238" s="16"/>
      <c r="G238" s="16"/>
    </row>
    <row r="239" spans="2:15">
      <c r="E239" s="16"/>
      <c r="F239" s="16"/>
      <c r="G239" s="16"/>
    </row>
    <row r="240" spans="2:15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>
        <v>43921</v>
      </c>
      <c r="E1" s="16"/>
      <c r="F1" s="16"/>
      <c r="G1" s="16"/>
    </row>
    <row r="2" spans="2:63">
      <c r="B2" s="2" t="s">
        <v>1</v>
      </c>
      <c r="C2" s="12" t="s">
        <v>3327</v>
      </c>
      <c r="E2" s="16"/>
      <c r="F2" s="16"/>
      <c r="G2" s="16"/>
    </row>
    <row r="3" spans="2:63">
      <c r="B3" s="2" t="s">
        <v>2</v>
      </c>
      <c r="C3" s="26" t="s">
        <v>3328</v>
      </c>
      <c r="E3" s="16"/>
      <c r="F3" s="16"/>
      <c r="G3" s="16"/>
    </row>
    <row r="4" spans="2:63">
      <c r="B4" s="2" t="s">
        <v>3</v>
      </c>
      <c r="C4" s="84" t="s">
        <v>197</v>
      </c>
      <c r="E4" s="16"/>
      <c r="F4" s="16"/>
      <c r="G4" s="16"/>
    </row>
    <row r="5" spans="2:63">
      <c r="B5" s="75" t="s">
        <v>198</v>
      </c>
      <c r="C5" t="s">
        <v>199</v>
      </c>
    </row>
    <row r="6" spans="2:63" ht="26.25" customHeight="1">
      <c r="B6" s="130" t="s">
        <v>68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2"/>
      <c r="BK6" s="19"/>
    </row>
    <row r="7" spans="2:63" ht="26.25" customHeight="1">
      <c r="B7" s="130" t="s">
        <v>194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2"/>
      <c r="BH7" s="19"/>
      <c r="BK7" s="19"/>
    </row>
    <row r="8" spans="2:63" s="19" customFormat="1" ht="78.75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3169972.26</v>
      </c>
      <c r="I11" s="7"/>
      <c r="J11" s="76">
        <v>2.9570400000000001</v>
      </c>
      <c r="K11" s="76">
        <v>89660.58577818521</v>
      </c>
      <c r="L11" s="7"/>
      <c r="M11" s="77">
        <v>1</v>
      </c>
      <c r="N11" s="77">
        <v>9.4799999999999995E-2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1981281.53</v>
      </c>
      <c r="J12" s="82">
        <v>0</v>
      </c>
      <c r="K12" s="82">
        <v>16994.074250748999</v>
      </c>
      <c r="M12" s="81">
        <v>0.1895</v>
      </c>
      <c r="N12" s="81">
        <v>1.7999999999999999E-2</v>
      </c>
    </row>
    <row r="13" spans="2:63">
      <c r="B13" s="80" t="s">
        <v>1937</v>
      </c>
      <c r="D13" s="16"/>
      <c r="E13" s="16"/>
      <c r="F13" s="16"/>
      <c r="G13" s="16"/>
      <c r="H13" s="82">
        <v>565715.9</v>
      </c>
      <c r="J13" s="82">
        <v>0</v>
      </c>
      <c r="K13" s="82">
        <v>11115.663310739999</v>
      </c>
      <c r="M13" s="81">
        <v>0.124</v>
      </c>
      <c r="N13" s="81">
        <v>1.18E-2</v>
      </c>
    </row>
    <row r="14" spans="2:63">
      <c r="B14" t="s">
        <v>1938</v>
      </c>
      <c r="C14" t="s">
        <v>1939</v>
      </c>
      <c r="D14" t="s">
        <v>100</v>
      </c>
      <c r="E14" t="s">
        <v>1940</v>
      </c>
      <c r="F14" t="s">
        <v>1941</v>
      </c>
      <c r="G14" t="s">
        <v>102</v>
      </c>
      <c r="H14" s="78">
        <v>74050.91</v>
      </c>
      <c r="I14" s="78">
        <v>1253</v>
      </c>
      <c r="J14" s="78">
        <v>0</v>
      </c>
      <c r="K14" s="78">
        <v>927.85790229999998</v>
      </c>
      <c r="L14" s="79">
        <v>4.0000000000000002E-4</v>
      </c>
      <c r="M14" s="79">
        <v>1.03E-2</v>
      </c>
      <c r="N14" s="79">
        <v>1E-3</v>
      </c>
    </row>
    <row r="15" spans="2:63">
      <c r="B15" t="s">
        <v>1942</v>
      </c>
      <c r="C15" t="s">
        <v>1943</v>
      </c>
      <c r="D15" t="s">
        <v>100</v>
      </c>
      <c r="E15" t="s">
        <v>1940</v>
      </c>
      <c r="F15" t="s">
        <v>1941</v>
      </c>
      <c r="G15" t="s">
        <v>102</v>
      </c>
      <c r="H15" s="78">
        <v>112771.19</v>
      </c>
      <c r="I15" s="78">
        <v>1853</v>
      </c>
      <c r="J15" s="78">
        <v>0</v>
      </c>
      <c r="K15" s="78">
        <v>2089.6501506999998</v>
      </c>
      <c r="L15" s="79">
        <v>1.5E-3</v>
      </c>
      <c r="M15" s="79">
        <v>2.3300000000000001E-2</v>
      </c>
      <c r="N15" s="79">
        <v>2.2000000000000001E-3</v>
      </c>
    </row>
    <row r="16" spans="2:63">
      <c r="B16" t="s">
        <v>1944</v>
      </c>
      <c r="C16" t="s">
        <v>1945</v>
      </c>
      <c r="D16" t="s">
        <v>100</v>
      </c>
      <c r="E16" t="s">
        <v>1946</v>
      </c>
      <c r="F16" t="s">
        <v>1941</v>
      </c>
      <c r="G16" t="s">
        <v>102</v>
      </c>
      <c r="H16" s="78">
        <v>135432.85999999999</v>
      </c>
      <c r="I16" s="78">
        <v>1249</v>
      </c>
      <c r="J16" s="78">
        <v>0</v>
      </c>
      <c r="K16" s="78">
        <v>1691.5564214000001</v>
      </c>
      <c r="L16" s="79">
        <v>2.9999999999999997E-4</v>
      </c>
      <c r="M16" s="79">
        <v>1.89E-2</v>
      </c>
      <c r="N16" s="79">
        <v>1.8E-3</v>
      </c>
    </row>
    <row r="17" spans="2:14">
      <c r="B17" t="s">
        <v>1947</v>
      </c>
      <c r="C17" t="s">
        <v>1948</v>
      </c>
      <c r="D17" t="s">
        <v>100</v>
      </c>
      <c r="E17" t="s">
        <v>1946</v>
      </c>
      <c r="F17" t="s">
        <v>1941</v>
      </c>
      <c r="G17" t="s">
        <v>102</v>
      </c>
      <c r="H17" s="78">
        <v>47.58</v>
      </c>
      <c r="I17" s="78">
        <v>832.8</v>
      </c>
      <c r="J17" s="78">
        <v>0</v>
      </c>
      <c r="K17" s="78">
        <v>0.39624624000000003</v>
      </c>
      <c r="L17" s="79">
        <v>0</v>
      </c>
      <c r="M17" s="79">
        <v>0</v>
      </c>
      <c r="N17" s="79">
        <v>0</v>
      </c>
    </row>
    <row r="18" spans="2:14">
      <c r="B18" t="s">
        <v>1949</v>
      </c>
      <c r="C18" t="s">
        <v>1950</v>
      </c>
      <c r="D18" t="s">
        <v>100</v>
      </c>
      <c r="E18" t="s">
        <v>1946</v>
      </c>
      <c r="F18" t="s">
        <v>1941</v>
      </c>
      <c r="G18" t="s">
        <v>102</v>
      </c>
      <c r="H18" s="78">
        <v>27360.17</v>
      </c>
      <c r="I18" s="78">
        <v>1834</v>
      </c>
      <c r="J18" s="78">
        <v>0</v>
      </c>
      <c r="K18" s="78">
        <v>501.78551779999998</v>
      </c>
      <c r="L18" s="79">
        <v>1E-4</v>
      </c>
      <c r="M18" s="79">
        <v>5.5999999999999999E-3</v>
      </c>
      <c r="N18" s="79">
        <v>5.0000000000000001E-4</v>
      </c>
    </row>
    <row r="19" spans="2:14">
      <c r="B19" t="s">
        <v>1951</v>
      </c>
      <c r="C19" t="s">
        <v>1952</v>
      </c>
      <c r="D19" t="s">
        <v>100</v>
      </c>
      <c r="E19" t="s">
        <v>1953</v>
      </c>
      <c r="F19" t="s">
        <v>1941</v>
      </c>
      <c r="G19" t="s">
        <v>102</v>
      </c>
      <c r="H19" s="78">
        <v>21233.87</v>
      </c>
      <c r="I19" s="78">
        <v>12280</v>
      </c>
      <c r="J19" s="78">
        <v>0</v>
      </c>
      <c r="K19" s="78">
        <v>2607.5192360000001</v>
      </c>
      <c r="L19" s="79">
        <v>2.0000000000000001E-4</v>
      </c>
      <c r="M19" s="79">
        <v>2.9100000000000001E-2</v>
      </c>
      <c r="N19" s="79">
        <v>2.8E-3</v>
      </c>
    </row>
    <row r="20" spans="2:14">
      <c r="B20" t="s">
        <v>1954</v>
      </c>
      <c r="C20" t="s">
        <v>1955</v>
      </c>
      <c r="D20" t="s">
        <v>100</v>
      </c>
      <c r="E20" t="s">
        <v>1953</v>
      </c>
      <c r="F20" t="s">
        <v>1941</v>
      </c>
      <c r="G20" t="s">
        <v>102</v>
      </c>
      <c r="H20" s="78">
        <v>1573.21</v>
      </c>
      <c r="I20" s="78">
        <v>18050</v>
      </c>
      <c r="J20" s="78">
        <v>0</v>
      </c>
      <c r="K20" s="78">
        <v>283.964405</v>
      </c>
      <c r="L20" s="79">
        <v>1E-4</v>
      </c>
      <c r="M20" s="79">
        <v>3.2000000000000002E-3</v>
      </c>
      <c r="N20" s="79">
        <v>2.9999999999999997E-4</v>
      </c>
    </row>
    <row r="21" spans="2:14">
      <c r="B21" t="s">
        <v>1956</v>
      </c>
      <c r="C21" t="s">
        <v>1957</v>
      </c>
      <c r="D21" t="s">
        <v>100</v>
      </c>
      <c r="E21" t="s">
        <v>1958</v>
      </c>
      <c r="F21" t="s">
        <v>1941</v>
      </c>
      <c r="G21" t="s">
        <v>102</v>
      </c>
      <c r="H21" s="78">
        <v>92786.68</v>
      </c>
      <c r="I21" s="78">
        <v>1268</v>
      </c>
      <c r="J21" s="78">
        <v>0</v>
      </c>
      <c r="K21" s="78">
        <v>1176.5351023999999</v>
      </c>
      <c r="L21" s="79">
        <v>2.0000000000000001E-4</v>
      </c>
      <c r="M21" s="79">
        <v>1.3100000000000001E-2</v>
      </c>
      <c r="N21" s="79">
        <v>1.1999999999999999E-3</v>
      </c>
    </row>
    <row r="22" spans="2:14">
      <c r="B22" t="s">
        <v>1959</v>
      </c>
      <c r="C22" t="s">
        <v>1960</v>
      </c>
      <c r="D22" t="s">
        <v>100</v>
      </c>
      <c r="E22" t="s">
        <v>1958</v>
      </c>
      <c r="F22" t="s">
        <v>1941</v>
      </c>
      <c r="G22" t="s">
        <v>102</v>
      </c>
      <c r="H22" s="78">
        <v>0.01</v>
      </c>
      <c r="I22" s="78">
        <v>1313</v>
      </c>
      <c r="J22" s="78">
        <v>0</v>
      </c>
      <c r="K22" s="78">
        <v>1.3129999999999999E-4</v>
      </c>
      <c r="L22" s="79">
        <v>0</v>
      </c>
      <c r="M22" s="79">
        <v>0</v>
      </c>
      <c r="N22" s="79">
        <v>0</v>
      </c>
    </row>
    <row r="23" spans="2:14">
      <c r="B23" t="s">
        <v>1961</v>
      </c>
      <c r="C23" t="s">
        <v>1962</v>
      </c>
      <c r="D23" t="s">
        <v>100</v>
      </c>
      <c r="E23" t="s">
        <v>1958</v>
      </c>
      <c r="F23" t="s">
        <v>1941</v>
      </c>
      <c r="G23" t="s">
        <v>102</v>
      </c>
      <c r="H23" s="78">
        <v>100459.42</v>
      </c>
      <c r="I23" s="78">
        <v>1828</v>
      </c>
      <c r="J23" s="78">
        <v>0</v>
      </c>
      <c r="K23" s="78">
        <v>1836.3981976</v>
      </c>
      <c r="L23" s="79">
        <v>5.9999999999999995E-4</v>
      </c>
      <c r="M23" s="79">
        <v>2.0500000000000001E-2</v>
      </c>
      <c r="N23" s="79">
        <v>1.9E-3</v>
      </c>
    </row>
    <row r="24" spans="2:14">
      <c r="B24" s="80" t="s">
        <v>1963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1964</v>
      </c>
      <c r="D26" s="16"/>
      <c r="E26" s="16"/>
      <c r="F26" s="16"/>
      <c r="G26" s="16"/>
      <c r="H26" s="82">
        <v>1415565.63</v>
      </c>
      <c r="J26" s="82">
        <v>0</v>
      </c>
      <c r="K26" s="82">
        <v>5878.4109400090001</v>
      </c>
      <c r="M26" s="81">
        <v>6.5600000000000006E-2</v>
      </c>
      <c r="N26" s="81">
        <v>6.1999999999999998E-3</v>
      </c>
    </row>
    <row r="27" spans="2:14">
      <c r="B27" t="s">
        <v>1965</v>
      </c>
      <c r="C27" t="s">
        <v>1966</v>
      </c>
      <c r="D27" t="s">
        <v>100</v>
      </c>
      <c r="E27" t="s">
        <v>1940</v>
      </c>
      <c r="F27" t="s">
        <v>1967</v>
      </c>
      <c r="G27" t="s">
        <v>102</v>
      </c>
      <c r="H27" s="78">
        <v>374143.38</v>
      </c>
      <c r="I27" s="78">
        <v>322.18</v>
      </c>
      <c r="J27" s="78">
        <v>0</v>
      </c>
      <c r="K27" s="78">
        <v>1205.415141684</v>
      </c>
      <c r="L27" s="79">
        <v>1.1999999999999999E-3</v>
      </c>
      <c r="M27" s="79">
        <v>1.34E-2</v>
      </c>
      <c r="N27" s="79">
        <v>1.2999999999999999E-3</v>
      </c>
    </row>
    <row r="28" spans="2:14">
      <c r="B28" t="s">
        <v>1968</v>
      </c>
      <c r="C28" t="s">
        <v>1969</v>
      </c>
      <c r="D28" t="s">
        <v>100</v>
      </c>
      <c r="E28" t="s">
        <v>1940</v>
      </c>
      <c r="F28" t="s">
        <v>1967</v>
      </c>
      <c r="G28" t="s">
        <v>102</v>
      </c>
      <c r="H28" s="78">
        <v>24191.59</v>
      </c>
      <c r="I28" s="78">
        <v>350</v>
      </c>
      <c r="J28" s="78">
        <v>0</v>
      </c>
      <c r="K28" s="78">
        <v>84.670564999999996</v>
      </c>
      <c r="L28" s="79">
        <v>1E-4</v>
      </c>
      <c r="M28" s="79">
        <v>8.9999999999999998E-4</v>
      </c>
      <c r="N28" s="79">
        <v>1E-4</v>
      </c>
    </row>
    <row r="29" spans="2:14">
      <c r="B29" t="s">
        <v>1970</v>
      </c>
      <c r="C29" t="s">
        <v>1971</v>
      </c>
      <c r="D29" t="s">
        <v>100</v>
      </c>
      <c r="E29" t="s">
        <v>1940</v>
      </c>
      <c r="F29" t="s">
        <v>1967</v>
      </c>
      <c r="G29" t="s">
        <v>102</v>
      </c>
      <c r="H29" s="78">
        <v>30433.22</v>
      </c>
      <c r="I29" s="78">
        <v>334.15</v>
      </c>
      <c r="J29" s="78">
        <v>0</v>
      </c>
      <c r="K29" s="78">
        <v>101.69260463000001</v>
      </c>
      <c r="L29" s="79">
        <v>1E-4</v>
      </c>
      <c r="M29" s="79">
        <v>1.1000000000000001E-3</v>
      </c>
      <c r="N29" s="79">
        <v>1E-4</v>
      </c>
    </row>
    <row r="30" spans="2:14">
      <c r="B30" t="s">
        <v>1972</v>
      </c>
      <c r="C30" t="s">
        <v>1973</v>
      </c>
      <c r="D30" t="s">
        <v>100</v>
      </c>
      <c r="E30" t="s">
        <v>1940</v>
      </c>
      <c r="F30" t="s">
        <v>1967</v>
      </c>
      <c r="G30" t="s">
        <v>102</v>
      </c>
      <c r="H30" s="78">
        <v>41317.47</v>
      </c>
      <c r="I30" s="78">
        <v>309.06</v>
      </c>
      <c r="J30" s="78">
        <v>0</v>
      </c>
      <c r="K30" s="78">
        <v>127.69577278200001</v>
      </c>
      <c r="L30" s="79">
        <v>2.9999999999999997E-4</v>
      </c>
      <c r="M30" s="79">
        <v>1.4E-3</v>
      </c>
      <c r="N30" s="79">
        <v>1E-4</v>
      </c>
    </row>
    <row r="31" spans="2:14">
      <c r="B31" t="s">
        <v>1974</v>
      </c>
      <c r="C31" t="s">
        <v>1975</v>
      </c>
      <c r="D31" t="s">
        <v>100</v>
      </c>
      <c r="E31" t="s">
        <v>1946</v>
      </c>
      <c r="F31" t="s">
        <v>1967</v>
      </c>
      <c r="G31" t="s">
        <v>102</v>
      </c>
      <c r="H31" s="78">
        <v>200222.19</v>
      </c>
      <c r="I31" s="78">
        <v>322.83</v>
      </c>
      <c r="J31" s="78">
        <v>0</v>
      </c>
      <c r="K31" s="78">
        <v>646.37729597700002</v>
      </c>
      <c r="L31" s="79">
        <v>1E-4</v>
      </c>
      <c r="M31" s="79">
        <v>7.1999999999999998E-3</v>
      </c>
      <c r="N31" s="79">
        <v>6.9999999999999999E-4</v>
      </c>
    </row>
    <row r="32" spans="2:14">
      <c r="B32" t="s">
        <v>1976</v>
      </c>
      <c r="C32" t="s">
        <v>1977</v>
      </c>
      <c r="D32" t="s">
        <v>100</v>
      </c>
      <c r="E32" t="s">
        <v>1946</v>
      </c>
      <c r="F32" t="s">
        <v>1967</v>
      </c>
      <c r="G32" t="s">
        <v>102</v>
      </c>
      <c r="H32" s="78">
        <v>99030.51</v>
      </c>
      <c r="I32" s="78">
        <v>347.66</v>
      </c>
      <c r="J32" s="78">
        <v>0</v>
      </c>
      <c r="K32" s="78">
        <v>344.28947106599998</v>
      </c>
      <c r="L32" s="79">
        <v>1E-4</v>
      </c>
      <c r="M32" s="79">
        <v>3.8E-3</v>
      </c>
      <c r="N32" s="79">
        <v>4.0000000000000002E-4</v>
      </c>
    </row>
    <row r="33" spans="2:14">
      <c r="B33" t="s">
        <v>1978</v>
      </c>
      <c r="C33" t="s">
        <v>1979</v>
      </c>
      <c r="D33" t="s">
        <v>100</v>
      </c>
      <c r="E33" t="s">
        <v>1946</v>
      </c>
      <c r="F33" t="s">
        <v>1967</v>
      </c>
      <c r="G33" t="s">
        <v>102</v>
      </c>
      <c r="H33" s="78">
        <v>63942.1</v>
      </c>
      <c r="I33" s="78">
        <v>331.08</v>
      </c>
      <c r="J33" s="78">
        <v>0</v>
      </c>
      <c r="K33" s="78">
        <v>211.69950467999999</v>
      </c>
      <c r="L33" s="79">
        <v>0</v>
      </c>
      <c r="M33" s="79">
        <v>2.3999999999999998E-3</v>
      </c>
      <c r="N33" s="79">
        <v>2.0000000000000001E-4</v>
      </c>
    </row>
    <row r="34" spans="2:14">
      <c r="B34" t="s">
        <v>1980</v>
      </c>
      <c r="C34" t="s">
        <v>1981</v>
      </c>
      <c r="D34" t="s">
        <v>100</v>
      </c>
      <c r="E34" t="s">
        <v>1946</v>
      </c>
      <c r="F34" t="s">
        <v>1967</v>
      </c>
      <c r="G34" t="s">
        <v>102</v>
      </c>
      <c r="H34" s="78">
        <v>21141.09</v>
      </c>
      <c r="I34" s="78">
        <v>310.85000000000002</v>
      </c>
      <c r="J34" s="78">
        <v>0</v>
      </c>
      <c r="K34" s="78">
        <v>65.717078264999998</v>
      </c>
      <c r="L34" s="79">
        <v>0</v>
      </c>
      <c r="M34" s="79">
        <v>6.9999999999999999E-4</v>
      </c>
      <c r="N34" s="79">
        <v>1E-4</v>
      </c>
    </row>
    <row r="35" spans="2:14">
      <c r="B35" t="s">
        <v>1982</v>
      </c>
      <c r="C35" t="s">
        <v>1983</v>
      </c>
      <c r="D35" t="s">
        <v>100</v>
      </c>
      <c r="E35" t="s">
        <v>1953</v>
      </c>
      <c r="F35" t="s">
        <v>1967</v>
      </c>
      <c r="G35" t="s">
        <v>102</v>
      </c>
      <c r="H35" s="78">
        <v>207.98</v>
      </c>
      <c r="I35" s="78">
        <v>3314.37</v>
      </c>
      <c r="J35" s="78">
        <v>0</v>
      </c>
      <c r="K35" s="78">
        <v>6.893226726</v>
      </c>
      <c r="L35" s="79">
        <v>0</v>
      </c>
      <c r="M35" s="79">
        <v>1E-4</v>
      </c>
      <c r="N35" s="79">
        <v>0</v>
      </c>
    </row>
    <row r="36" spans="2:14">
      <c r="B36" t="s">
        <v>1984</v>
      </c>
      <c r="C36" t="s">
        <v>1985</v>
      </c>
      <c r="D36" t="s">
        <v>100</v>
      </c>
      <c r="E36" t="s">
        <v>1953</v>
      </c>
      <c r="F36" t="s">
        <v>1967</v>
      </c>
      <c r="G36" t="s">
        <v>102</v>
      </c>
      <c r="H36" s="78">
        <v>921.51</v>
      </c>
      <c r="I36" s="78">
        <v>3083.05</v>
      </c>
      <c r="J36" s="78">
        <v>0</v>
      </c>
      <c r="K36" s="78">
        <v>28.410614055</v>
      </c>
      <c r="L36" s="79">
        <v>0</v>
      </c>
      <c r="M36" s="79">
        <v>2.9999999999999997E-4</v>
      </c>
      <c r="N36" s="79">
        <v>0</v>
      </c>
    </row>
    <row r="37" spans="2:14">
      <c r="B37" t="s">
        <v>1986</v>
      </c>
      <c r="C37" t="s">
        <v>1987</v>
      </c>
      <c r="D37" t="s">
        <v>100</v>
      </c>
      <c r="E37" t="s">
        <v>1953</v>
      </c>
      <c r="F37" t="s">
        <v>1967</v>
      </c>
      <c r="G37" t="s">
        <v>102</v>
      </c>
      <c r="H37" s="78">
        <v>28686.63</v>
      </c>
      <c r="I37" s="78">
        <v>3205</v>
      </c>
      <c r="J37" s="78">
        <v>0</v>
      </c>
      <c r="K37" s="78">
        <v>919.40649150000002</v>
      </c>
      <c r="L37" s="79">
        <v>2.0000000000000001E-4</v>
      </c>
      <c r="M37" s="79">
        <v>1.03E-2</v>
      </c>
      <c r="N37" s="79">
        <v>1E-3</v>
      </c>
    </row>
    <row r="38" spans="2:14">
      <c r="B38" t="s">
        <v>1988</v>
      </c>
      <c r="C38" t="s">
        <v>1989</v>
      </c>
      <c r="D38" t="s">
        <v>100</v>
      </c>
      <c r="E38" t="s">
        <v>1953</v>
      </c>
      <c r="F38" t="s">
        <v>1967</v>
      </c>
      <c r="G38" t="s">
        <v>102</v>
      </c>
      <c r="H38" s="78">
        <v>11415.16</v>
      </c>
      <c r="I38" s="78">
        <v>3489.83</v>
      </c>
      <c r="J38" s="78">
        <v>0</v>
      </c>
      <c r="K38" s="78">
        <v>398.369678228</v>
      </c>
      <c r="L38" s="79">
        <v>5.0000000000000001E-4</v>
      </c>
      <c r="M38" s="79">
        <v>4.4000000000000003E-3</v>
      </c>
      <c r="N38" s="79">
        <v>4.0000000000000002E-4</v>
      </c>
    </row>
    <row r="39" spans="2:14">
      <c r="B39" t="s">
        <v>1990</v>
      </c>
      <c r="C39" t="s">
        <v>1991</v>
      </c>
      <c r="D39" t="s">
        <v>100</v>
      </c>
      <c r="E39" t="s">
        <v>1958</v>
      </c>
      <c r="F39" t="s">
        <v>1967</v>
      </c>
      <c r="G39" t="s">
        <v>102</v>
      </c>
      <c r="H39" s="78">
        <v>18669.580000000002</v>
      </c>
      <c r="I39" s="78">
        <v>310.3</v>
      </c>
      <c r="J39" s="78">
        <v>0</v>
      </c>
      <c r="K39" s="78">
        <v>57.931706740000003</v>
      </c>
      <c r="L39" s="79">
        <v>0</v>
      </c>
      <c r="M39" s="79">
        <v>5.9999999999999995E-4</v>
      </c>
      <c r="N39" s="79">
        <v>1E-4</v>
      </c>
    </row>
    <row r="40" spans="2:14">
      <c r="B40" t="s">
        <v>1992</v>
      </c>
      <c r="C40" t="s">
        <v>1993</v>
      </c>
      <c r="D40" t="s">
        <v>100</v>
      </c>
      <c r="E40" t="s">
        <v>1958</v>
      </c>
      <c r="F40" t="s">
        <v>1967</v>
      </c>
      <c r="G40" t="s">
        <v>102</v>
      </c>
      <c r="H40" s="78">
        <v>29075.31</v>
      </c>
      <c r="I40" s="78">
        <v>331.5</v>
      </c>
      <c r="J40" s="78">
        <v>0</v>
      </c>
      <c r="K40" s="78">
        <v>96.384652650000007</v>
      </c>
      <c r="L40" s="79">
        <v>0</v>
      </c>
      <c r="M40" s="79">
        <v>1.1000000000000001E-3</v>
      </c>
      <c r="N40" s="79">
        <v>1E-4</v>
      </c>
    </row>
    <row r="41" spans="2:14">
      <c r="B41" t="s">
        <v>1994</v>
      </c>
      <c r="C41" t="s">
        <v>1995</v>
      </c>
      <c r="D41" t="s">
        <v>100</v>
      </c>
      <c r="E41" t="s">
        <v>1958</v>
      </c>
      <c r="F41" t="s">
        <v>1967</v>
      </c>
      <c r="G41" t="s">
        <v>102</v>
      </c>
      <c r="H41" s="78">
        <v>253442.93</v>
      </c>
      <c r="I41" s="78">
        <v>321.8</v>
      </c>
      <c r="J41" s="78">
        <v>0</v>
      </c>
      <c r="K41" s="78">
        <v>815.57934874</v>
      </c>
      <c r="L41" s="79">
        <v>1E-4</v>
      </c>
      <c r="M41" s="79">
        <v>9.1000000000000004E-3</v>
      </c>
      <c r="N41" s="79">
        <v>8.9999999999999998E-4</v>
      </c>
    </row>
    <row r="42" spans="2:14">
      <c r="B42" t="s">
        <v>1996</v>
      </c>
      <c r="C42" t="s">
        <v>1997</v>
      </c>
      <c r="D42" t="s">
        <v>100</v>
      </c>
      <c r="E42" t="s">
        <v>1958</v>
      </c>
      <c r="F42" t="s">
        <v>1967</v>
      </c>
      <c r="G42" t="s">
        <v>102</v>
      </c>
      <c r="H42" s="78">
        <v>218724.98</v>
      </c>
      <c r="I42" s="78">
        <v>351.07</v>
      </c>
      <c r="J42" s="78">
        <v>0</v>
      </c>
      <c r="K42" s="78">
        <v>767.87778728599994</v>
      </c>
      <c r="L42" s="79">
        <v>2.0000000000000001E-4</v>
      </c>
      <c r="M42" s="79">
        <v>8.6E-3</v>
      </c>
      <c r="N42" s="79">
        <v>8.0000000000000004E-4</v>
      </c>
    </row>
    <row r="43" spans="2:14">
      <c r="B43" s="80" t="s">
        <v>1998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217</v>
      </c>
      <c r="C44" t="s">
        <v>217</v>
      </c>
      <c r="D44" s="16"/>
      <c r="E44" s="16"/>
      <c r="F44" t="s">
        <v>217</v>
      </c>
      <c r="G44" t="s">
        <v>217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s="80" t="s">
        <v>1097</v>
      </c>
      <c r="D45" s="16"/>
      <c r="E45" s="16"/>
      <c r="F45" s="16"/>
      <c r="G45" s="16"/>
      <c r="H45" s="82">
        <v>0</v>
      </c>
      <c r="J45" s="82">
        <v>0</v>
      </c>
      <c r="K45" s="82">
        <v>0</v>
      </c>
      <c r="M45" s="81">
        <v>0</v>
      </c>
      <c r="N45" s="81">
        <v>0</v>
      </c>
    </row>
    <row r="46" spans="2:14">
      <c r="B46" t="s">
        <v>217</v>
      </c>
      <c r="C46" t="s">
        <v>217</v>
      </c>
      <c r="D46" s="16"/>
      <c r="E46" s="16"/>
      <c r="F46" t="s">
        <v>217</v>
      </c>
      <c r="G46" t="s">
        <v>217</v>
      </c>
      <c r="H46" s="78">
        <v>0</v>
      </c>
      <c r="I46" s="78">
        <v>0</v>
      </c>
      <c r="K46" s="78">
        <v>0</v>
      </c>
      <c r="L46" s="79">
        <v>0</v>
      </c>
      <c r="M46" s="79">
        <v>0</v>
      </c>
      <c r="N46" s="79">
        <v>0</v>
      </c>
    </row>
    <row r="47" spans="2:14">
      <c r="B47" s="80" t="s">
        <v>1999</v>
      </c>
      <c r="D47" s="16"/>
      <c r="E47" s="16"/>
      <c r="F47" s="16"/>
      <c r="G47" s="16"/>
      <c r="H47" s="82">
        <v>0</v>
      </c>
      <c r="J47" s="82">
        <v>0</v>
      </c>
      <c r="K47" s="82">
        <v>0</v>
      </c>
      <c r="M47" s="81">
        <v>0</v>
      </c>
      <c r="N47" s="81">
        <v>0</v>
      </c>
    </row>
    <row r="48" spans="2:14">
      <c r="B48" t="s">
        <v>217</v>
      </c>
      <c r="C48" t="s">
        <v>217</v>
      </c>
      <c r="D48" s="16"/>
      <c r="E48" s="16"/>
      <c r="F48" t="s">
        <v>217</v>
      </c>
      <c r="G48" t="s">
        <v>217</v>
      </c>
      <c r="H48" s="78">
        <v>0</v>
      </c>
      <c r="I48" s="78">
        <v>0</v>
      </c>
      <c r="K48" s="78">
        <v>0</v>
      </c>
      <c r="L48" s="79">
        <v>0</v>
      </c>
      <c r="M48" s="79">
        <v>0</v>
      </c>
      <c r="N48" s="79">
        <v>0</v>
      </c>
    </row>
    <row r="49" spans="2:14">
      <c r="B49" s="80" t="s">
        <v>247</v>
      </c>
      <c r="D49" s="16"/>
      <c r="E49" s="16"/>
      <c r="F49" s="16"/>
      <c r="G49" s="16"/>
      <c r="H49" s="82">
        <v>1188690.73</v>
      </c>
      <c r="J49" s="82">
        <v>2.9570400000000001</v>
      </c>
      <c r="K49" s="82">
        <v>72666.511527436218</v>
      </c>
      <c r="M49" s="81">
        <v>0.8105</v>
      </c>
      <c r="N49" s="81">
        <v>7.6799999999999993E-2</v>
      </c>
    </row>
    <row r="50" spans="2:14">
      <c r="B50" s="80" t="s">
        <v>2000</v>
      </c>
      <c r="D50" s="16"/>
      <c r="E50" s="16"/>
      <c r="F50" s="16"/>
      <c r="G50" s="16"/>
      <c r="H50" s="82">
        <v>1051213.32</v>
      </c>
      <c r="J50" s="82">
        <v>2.9570400000000001</v>
      </c>
      <c r="K50" s="82">
        <v>64587.968679815494</v>
      </c>
      <c r="M50" s="81">
        <v>0.72040000000000004</v>
      </c>
      <c r="N50" s="81">
        <v>6.83E-2</v>
      </c>
    </row>
    <row r="51" spans="2:14">
      <c r="B51" t="s">
        <v>2001</v>
      </c>
      <c r="C51" t="s">
        <v>2002</v>
      </c>
      <c r="D51" t="s">
        <v>1106</v>
      </c>
      <c r="E51" t="s">
        <v>2003</v>
      </c>
      <c r="F51" t="s">
        <v>1144</v>
      </c>
      <c r="G51" t="s">
        <v>106</v>
      </c>
      <c r="H51" s="78">
        <v>354.99</v>
      </c>
      <c r="I51" s="78">
        <v>384.21</v>
      </c>
      <c r="J51" s="78">
        <v>0</v>
      </c>
      <c r="K51" s="78">
        <v>4.8623287366349999</v>
      </c>
      <c r="L51" s="79">
        <v>0</v>
      </c>
      <c r="M51" s="79">
        <v>1E-4</v>
      </c>
      <c r="N51" s="79">
        <v>0</v>
      </c>
    </row>
    <row r="52" spans="2:14">
      <c r="B52" t="s">
        <v>2004</v>
      </c>
      <c r="C52" t="s">
        <v>2005</v>
      </c>
      <c r="D52" t="s">
        <v>1106</v>
      </c>
      <c r="E52" t="s">
        <v>2006</v>
      </c>
      <c r="F52" t="s">
        <v>1144</v>
      </c>
      <c r="G52" t="s">
        <v>205</v>
      </c>
      <c r="H52" s="78">
        <v>320785.63</v>
      </c>
      <c r="I52" s="78">
        <v>2390</v>
      </c>
      <c r="J52" s="78">
        <v>0</v>
      </c>
      <c r="K52" s="78">
        <v>3518.2837620073001</v>
      </c>
      <c r="L52" s="79">
        <v>1.4E-3</v>
      </c>
      <c r="M52" s="79">
        <v>3.9199999999999999E-2</v>
      </c>
      <c r="N52" s="79">
        <v>3.7000000000000002E-3</v>
      </c>
    </row>
    <row r="53" spans="2:14">
      <c r="B53" t="s">
        <v>2007</v>
      </c>
      <c r="C53" t="s">
        <v>2008</v>
      </c>
      <c r="D53" t="s">
        <v>1106</v>
      </c>
      <c r="E53" t="s">
        <v>2009</v>
      </c>
      <c r="F53" t="s">
        <v>1144</v>
      </c>
      <c r="G53" t="s">
        <v>106</v>
      </c>
      <c r="H53" s="78">
        <v>4355.5200000000004</v>
      </c>
      <c r="I53" s="78">
        <v>11446</v>
      </c>
      <c r="J53" s="78">
        <v>0</v>
      </c>
      <c r="K53" s="78">
        <v>1777.2695004479999</v>
      </c>
      <c r="L53" s="79">
        <v>0</v>
      </c>
      <c r="M53" s="79">
        <v>1.9800000000000002E-2</v>
      </c>
      <c r="N53" s="79">
        <v>1.9E-3</v>
      </c>
    </row>
    <row r="54" spans="2:14">
      <c r="B54" t="s">
        <v>2010</v>
      </c>
      <c r="C54" t="s">
        <v>2011</v>
      </c>
      <c r="D54" t="s">
        <v>1106</v>
      </c>
      <c r="E54" t="s">
        <v>2012</v>
      </c>
      <c r="F54" t="s">
        <v>1144</v>
      </c>
      <c r="G54" t="s">
        <v>106</v>
      </c>
      <c r="H54" s="78">
        <v>9079.5499999999993</v>
      </c>
      <c r="I54" s="78">
        <v>4424</v>
      </c>
      <c r="J54" s="78">
        <v>0</v>
      </c>
      <c r="K54" s="78">
        <v>1431.98667598</v>
      </c>
      <c r="L54" s="79">
        <v>0</v>
      </c>
      <c r="M54" s="79">
        <v>1.6E-2</v>
      </c>
      <c r="N54" s="79">
        <v>1.5E-3</v>
      </c>
    </row>
    <row r="55" spans="2:14">
      <c r="B55" t="s">
        <v>2013</v>
      </c>
      <c r="C55" t="s">
        <v>2014</v>
      </c>
      <c r="D55" t="s">
        <v>1100</v>
      </c>
      <c r="E55" t="s">
        <v>2015</v>
      </c>
      <c r="F55" t="s">
        <v>1144</v>
      </c>
      <c r="G55" t="s">
        <v>106</v>
      </c>
      <c r="H55" s="78">
        <v>12186.49</v>
      </c>
      <c r="I55" s="78">
        <v>5447</v>
      </c>
      <c r="J55" s="78">
        <v>0</v>
      </c>
      <c r="K55" s="78">
        <v>2366.4402632195001</v>
      </c>
      <c r="L55" s="79">
        <v>1E-4</v>
      </c>
      <c r="M55" s="79">
        <v>2.64E-2</v>
      </c>
      <c r="N55" s="79">
        <v>2.5000000000000001E-3</v>
      </c>
    </row>
    <row r="56" spans="2:14">
      <c r="B56" t="s">
        <v>2016</v>
      </c>
      <c r="C56" t="s">
        <v>2017</v>
      </c>
      <c r="D56" t="s">
        <v>1106</v>
      </c>
      <c r="E56" t="s">
        <v>2018</v>
      </c>
      <c r="F56" t="s">
        <v>1144</v>
      </c>
      <c r="G56" t="s">
        <v>116</v>
      </c>
      <c r="H56" s="78">
        <v>19004.38</v>
      </c>
      <c r="I56" s="78">
        <v>3066</v>
      </c>
      <c r="J56" s="78">
        <v>0</v>
      </c>
      <c r="K56" s="78">
        <v>1456.8022618581599</v>
      </c>
      <c r="L56" s="79">
        <v>0</v>
      </c>
      <c r="M56" s="79">
        <v>1.6199999999999999E-2</v>
      </c>
      <c r="N56" s="79">
        <v>1.5E-3</v>
      </c>
    </row>
    <row r="57" spans="2:14">
      <c r="B57" t="s">
        <v>2019</v>
      </c>
      <c r="C57" t="s">
        <v>2020</v>
      </c>
      <c r="D57" t="s">
        <v>1100</v>
      </c>
      <c r="E57" t="s">
        <v>2021</v>
      </c>
      <c r="F57" t="s">
        <v>1144</v>
      </c>
      <c r="G57" t="s">
        <v>106</v>
      </c>
      <c r="H57" s="78">
        <v>6011.59</v>
      </c>
      <c r="I57" s="78">
        <v>8858</v>
      </c>
      <c r="J57" s="78">
        <v>0</v>
      </c>
      <c r="K57" s="78">
        <v>1898.3861794429999</v>
      </c>
      <c r="L57" s="79">
        <v>0</v>
      </c>
      <c r="M57" s="79">
        <v>2.12E-2</v>
      </c>
      <c r="N57" s="79">
        <v>2E-3</v>
      </c>
    </row>
    <row r="58" spans="2:14">
      <c r="B58" t="s">
        <v>2022</v>
      </c>
      <c r="C58" t="s">
        <v>2023</v>
      </c>
      <c r="D58" t="s">
        <v>1106</v>
      </c>
      <c r="E58" t="s">
        <v>2024</v>
      </c>
      <c r="F58" t="s">
        <v>1144</v>
      </c>
      <c r="G58" t="s">
        <v>106</v>
      </c>
      <c r="H58" s="78">
        <v>232.55</v>
      </c>
      <c r="I58" s="78">
        <v>26350</v>
      </c>
      <c r="J58" s="78">
        <v>0</v>
      </c>
      <c r="K58" s="78">
        <v>218.45223762500001</v>
      </c>
      <c r="L58" s="79">
        <v>0</v>
      </c>
      <c r="M58" s="79">
        <v>2.3999999999999998E-3</v>
      </c>
      <c r="N58" s="79">
        <v>2.0000000000000001E-4</v>
      </c>
    </row>
    <row r="59" spans="2:14">
      <c r="B59" t="s">
        <v>2025</v>
      </c>
      <c r="C59" t="s">
        <v>2026</v>
      </c>
      <c r="D59" t="s">
        <v>1106</v>
      </c>
      <c r="E59" t="s">
        <v>2027</v>
      </c>
      <c r="F59" t="s">
        <v>1144</v>
      </c>
      <c r="G59" t="s">
        <v>106</v>
      </c>
      <c r="H59" s="78">
        <v>217361.79</v>
      </c>
      <c r="I59" s="78">
        <v>664.5</v>
      </c>
      <c r="J59" s="78">
        <v>0</v>
      </c>
      <c r="K59" s="78">
        <v>5149.1758220707497</v>
      </c>
      <c r="L59" s="79">
        <v>0</v>
      </c>
      <c r="M59" s="79">
        <v>5.74E-2</v>
      </c>
      <c r="N59" s="79">
        <v>5.4000000000000003E-3</v>
      </c>
    </row>
    <row r="60" spans="2:14">
      <c r="B60" t="s">
        <v>2028</v>
      </c>
      <c r="C60" t="s">
        <v>2029</v>
      </c>
      <c r="D60" t="s">
        <v>1106</v>
      </c>
      <c r="E60" t="s">
        <v>2030</v>
      </c>
      <c r="F60" t="s">
        <v>1144</v>
      </c>
      <c r="G60" t="s">
        <v>106</v>
      </c>
      <c r="H60" s="78">
        <v>2603.56</v>
      </c>
      <c r="I60" s="78">
        <v>21029</v>
      </c>
      <c r="J60" s="78">
        <v>0</v>
      </c>
      <c r="K60" s="78">
        <v>1951.8468845059999</v>
      </c>
      <c r="L60" s="79">
        <v>0</v>
      </c>
      <c r="M60" s="79">
        <v>2.18E-2</v>
      </c>
      <c r="N60" s="79">
        <v>2.0999999999999999E-3</v>
      </c>
    </row>
    <row r="61" spans="2:14">
      <c r="B61" t="s">
        <v>2031</v>
      </c>
      <c r="C61" t="s">
        <v>2032</v>
      </c>
      <c r="D61" t="s">
        <v>1106</v>
      </c>
      <c r="E61" t="s">
        <v>2033</v>
      </c>
      <c r="F61" t="s">
        <v>1144</v>
      </c>
      <c r="G61" t="s">
        <v>110</v>
      </c>
      <c r="H61" s="78">
        <v>4480.72</v>
      </c>
      <c r="I61" s="78">
        <v>2192</v>
      </c>
      <c r="J61" s="78">
        <v>0</v>
      </c>
      <c r="K61" s="78">
        <v>383.07725657472002</v>
      </c>
      <c r="L61" s="79">
        <v>0</v>
      </c>
      <c r="M61" s="79">
        <v>4.3E-3</v>
      </c>
      <c r="N61" s="79">
        <v>4.0000000000000002E-4</v>
      </c>
    </row>
    <row r="62" spans="2:14">
      <c r="B62" t="s">
        <v>2034</v>
      </c>
      <c r="C62" t="s">
        <v>2035</v>
      </c>
      <c r="D62" t="s">
        <v>1106</v>
      </c>
      <c r="E62" t="s">
        <v>2036</v>
      </c>
      <c r="F62" t="s">
        <v>1144</v>
      </c>
      <c r="G62" t="s">
        <v>110</v>
      </c>
      <c r="H62" s="78">
        <v>2288.2199999999998</v>
      </c>
      <c r="I62" s="78">
        <v>2836</v>
      </c>
      <c r="J62" s="78">
        <v>0</v>
      </c>
      <c r="K62" s="78">
        <v>253.10575305576</v>
      </c>
      <c r="L62" s="79">
        <v>6.9999999999999999E-4</v>
      </c>
      <c r="M62" s="79">
        <v>2.8E-3</v>
      </c>
      <c r="N62" s="79">
        <v>2.9999999999999997E-4</v>
      </c>
    </row>
    <row r="63" spans="2:14">
      <c r="B63" t="s">
        <v>2037</v>
      </c>
      <c r="C63" t="s">
        <v>2038</v>
      </c>
      <c r="D63" t="s">
        <v>2039</v>
      </c>
      <c r="E63" t="s">
        <v>2040</v>
      </c>
      <c r="F63" t="s">
        <v>1144</v>
      </c>
      <c r="G63" t="s">
        <v>106</v>
      </c>
      <c r="H63" s="78">
        <v>5572.05</v>
      </c>
      <c r="I63" s="78">
        <v>4788</v>
      </c>
      <c r="J63" s="78">
        <v>0</v>
      </c>
      <c r="K63" s="78">
        <v>951.10547300999997</v>
      </c>
      <c r="L63" s="79">
        <v>0</v>
      </c>
      <c r="M63" s="79">
        <v>1.06E-2</v>
      </c>
      <c r="N63" s="79">
        <v>1E-3</v>
      </c>
    </row>
    <row r="64" spans="2:14">
      <c r="B64" t="s">
        <v>2041</v>
      </c>
      <c r="C64" t="s">
        <v>2038</v>
      </c>
      <c r="D64" t="s">
        <v>2039</v>
      </c>
      <c r="E64" t="s">
        <v>2040</v>
      </c>
      <c r="F64" t="s">
        <v>1144</v>
      </c>
      <c r="G64" t="s">
        <v>106</v>
      </c>
      <c r="H64" s="78">
        <v>70899.87</v>
      </c>
      <c r="I64" s="78">
        <v>403</v>
      </c>
      <c r="J64" s="78">
        <v>0</v>
      </c>
      <c r="K64" s="78">
        <v>1018.6148872965</v>
      </c>
      <c r="L64" s="79">
        <v>0</v>
      </c>
      <c r="M64" s="79">
        <v>1.14E-2</v>
      </c>
      <c r="N64" s="79">
        <v>1.1000000000000001E-3</v>
      </c>
    </row>
    <row r="65" spans="2:14">
      <c r="B65" t="s">
        <v>2042</v>
      </c>
      <c r="C65" t="s">
        <v>2038</v>
      </c>
      <c r="D65" t="s">
        <v>2039</v>
      </c>
      <c r="E65" t="s">
        <v>2040</v>
      </c>
      <c r="F65" t="s">
        <v>1144</v>
      </c>
      <c r="G65" t="s">
        <v>106</v>
      </c>
      <c r="H65" s="78">
        <v>42178.84</v>
      </c>
      <c r="I65" s="78">
        <v>483.88</v>
      </c>
      <c r="J65" s="78">
        <v>0</v>
      </c>
      <c r="K65" s="78">
        <v>727.59857158648003</v>
      </c>
      <c r="L65" s="79">
        <v>1.9E-3</v>
      </c>
      <c r="M65" s="79">
        <v>8.0999999999999996E-3</v>
      </c>
      <c r="N65" s="79">
        <v>8.0000000000000004E-4</v>
      </c>
    </row>
    <row r="66" spans="2:14">
      <c r="B66" t="s">
        <v>2043</v>
      </c>
      <c r="C66" t="s">
        <v>2044</v>
      </c>
      <c r="D66" t="s">
        <v>1106</v>
      </c>
      <c r="E66" t="s">
        <v>2045</v>
      </c>
      <c r="F66" t="s">
        <v>1144</v>
      </c>
      <c r="G66" t="s">
        <v>110</v>
      </c>
      <c r="H66" s="78">
        <v>8237.61</v>
      </c>
      <c r="I66" s="78">
        <v>4230.5000000000155</v>
      </c>
      <c r="J66" s="78">
        <v>0</v>
      </c>
      <c r="K66" s="78">
        <v>1359.22370272232</v>
      </c>
      <c r="L66" s="79">
        <v>0</v>
      </c>
      <c r="M66" s="79">
        <v>1.52E-2</v>
      </c>
      <c r="N66" s="79">
        <v>1.4E-3</v>
      </c>
    </row>
    <row r="67" spans="2:14">
      <c r="B67" t="s">
        <v>2046</v>
      </c>
      <c r="C67" t="s">
        <v>2047</v>
      </c>
      <c r="D67" t="s">
        <v>1106</v>
      </c>
      <c r="E67" t="s">
        <v>2048</v>
      </c>
      <c r="F67" t="s">
        <v>1144</v>
      </c>
      <c r="G67" t="s">
        <v>106</v>
      </c>
      <c r="H67" s="78">
        <v>3092.95</v>
      </c>
      <c r="I67" s="78">
        <v>14386</v>
      </c>
      <c r="J67" s="78">
        <v>0</v>
      </c>
      <c r="K67" s="78">
        <v>1586.253120655</v>
      </c>
      <c r="L67" s="79">
        <v>0</v>
      </c>
      <c r="M67" s="79">
        <v>1.77E-2</v>
      </c>
      <c r="N67" s="79">
        <v>1.6999999999999999E-3</v>
      </c>
    </row>
    <row r="68" spans="2:14">
      <c r="B68" t="s">
        <v>2049</v>
      </c>
      <c r="C68" t="s">
        <v>2050</v>
      </c>
      <c r="D68" t="s">
        <v>1106</v>
      </c>
      <c r="E68" t="s">
        <v>2051</v>
      </c>
      <c r="F68" t="s">
        <v>1144</v>
      </c>
      <c r="G68" t="s">
        <v>106</v>
      </c>
      <c r="H68" s="78">
        <v>10600.3</v>
      </c>
      <c r="I68" s="78">
        <v>4527</v>
      </c>
      <c r="J68" s="78">
        <v>0</v>
      </c>
      <c r="K68" s="78">
        <v>1710.756446265</v>
      </c>
      <c r="L68" s="79">
        <v>1.5E-3</v>
      </c>
      <c r="M68" s="79">
        <v>1.9099999999999999E-2</v>
      </c>
      <c r="N68" s="79">
        <v>1.8E-3</v>
      </c>
    </row>
    <row r="69" spans="2:14">
      <c r="B69" t="s">
        <v>2052</v>
      </c>
      <c r="C69" t="s">
        <v>2053</v>
      </c>
      <c r="D69" t="s">
        <v>1106</v>
      </c>
      <c r="E69" t="s">
        <v>2054</v>
      </c>
      <c r="F69" t="s">
        <v>1144</v>
      </c>
      <c r="G69" t="s">
        <v>110</v>
      </c>
      <c r="H69" s="78">
        <v>5356.55</v>
      </c>
      <c r="I69" s="78">
        <v>4268.2</v>
      </c>
      <c r="J69" s="78">
        <v>0</v>
      </c>
      <c r="K69" s="78">
        <v>891.71883017012999</v>
      </c>
      <c r="L69" s="79">
        <v>1.6000000000000001E-3</v>
      </c>
      <c r="M69" s="79">
        <v>9.9000000000000008E-3</v>
      </c>
      <c r="N69" s="79">
        <v>8.9999999999999998E-4</v>
      </c>
    </row>
    <row r="70" spans="2:14">
      <c r="B70" t="s">
        <v>2055</v>
      </c>
      <c r="C70" t="s">
        <v>2056</v>
      </c>
      <c r="D70" t="s">
        <v>1106</v>
      </c>
      <c r="E70" t="s">
        <v>2054</v>
      </c>
      <c r="F70" t="s">
        <v>1144</v>
      </c>
      <c r="G70" t="s">
        <v>106</v>
      </c>
      <c r="H70" s="78">
        <v>2734.58</v>
      </c>
      <c r="I70" s="78">
        <v>2704.5</v>
      </c>
      <c r="J70" s="78">
        <v>0</v>
      </c>
      <c r="K70" s="78">
        <v>263.6556928965</v>
      </c>
      <c r="L70" s="79">
        <v>1E-4</v>
      </c>
      <c r="M70" s="79">
        <v>2.8999999999999998E-3</v>
      </c>
      <c r="N70" s="79">
        <v>2.9999999999999997E-4</v>
      </c>
    </row>
    <row r="71" spans="2:14">
      <c r="B71" t="s">
        <v>2057</v>
      </c>
      <c r="C71" t="s">
        <v>2058</v>
      </c>
      <c r="D71" t="s">
        <v>1106</v>
      </c>
      <c r="E71" t="s">
        <v>2059</v>
      </c>
      <c r="F71" t="s">
        <v>1144</v>
      </c>
      <c r="G71" t="s">
        <v>106</v>
      </c>
      <c r="H71" s="78">
        <v>1476.93</v>
      </c>
      <c r="I71" s="78">
        <v>11714</v>
      </c>
      <c r="J71" s="78">
        <v>0</v>
      </c>
      <c r="K71" s="78">
        <v>616.77202341300006</v>
      </c>
      <c r="L71" s="79">
        <v>1E-4</v>
      </c>
      <c r="M71" s="79">
        <v>6.8999999999999999E-3</v>
      </c>
      <c r="N71" s="79">
        <v>6.9999999999999999E-4</v>
      </c>
    </row>
    <row r="72" spans="2:14">
      <c r="B72" t="s">
        <v>2060</v>
      </c>
      <c r="C72" t="s">
        <v>2061</v>
      </c>
      <c r="D72" t="s">
        <v>1106</v>
      </c>
      <c r="E72" t="s">
        <v>2062</v>
      </c>
      <c r="F72" t="s">
        <v>1144</v>
      </c>
      <c r="G72" t="s">
        <v>110</v>
      </c>
      <c r="H72" s="78">
        <v>30996.59</v>
      </c>
      <c r="I72" s="78">
        <v>1996.4999999999959</v>
      </c>
      <c r="J72" s="78">
        <v>0</v>
      </c>
      <c r="K72" s="78">
        <v>2413.6886395408001</v>
      </c>
      <c r="L72" s="79">
        <v>0</v>
      </c>
      <c r="M72" s="79">
        <v>2.69E-2</v>
      </c>
      <c r="N72" s="79">
        <v>2.5999999999999999E-3</v>
      </c>
    </row>
    <row r="73" spans="2:14">
      <c r="B73" t="s">
        <v>2063</v>
      </c>
      <c r="C73" t="s">
        <v>2064</v>
      </c>
      <c r="D73" t="s">
        <v>1100</v>
      </c>
      <c r="E73" t="s">
        <v>2065</v>
      </c>
      <c r="F73" t="s">
        <v>1144</v>
      </c>
      <c r="G73" t="s">
        <v>106</v>
      </c>
      <c r="H73" s="78">
        <v>5715.35</v>
      </c>
      <c r="I73" s="78">
        <v>5901</v>
      </c>
      <c r="J73" s="78">
        <v>0</v>
      </c>
      <c r="K73" s="78">
        <v>1202.3418944775001</v>
      </c>
      <c r="L73" s="79">
        <v>0</v>
      </c>
      <c r="M73" s="79">
        <v>1.34E-2</v>
      </c>
      <c r="N73" s="79">
        <v>1.2999999999999999E-3</v>
      </c>
    </row>
    <row r="74" spans="2:14">
      <c r="B74" t="s">
        <v>2066</v>
      </c>
      <c r="C74" t="s">
        <v>2038</v>
      </c>
      <c r="D74" t="s">
        <v>2039</v>
      </c>
      <c r="E74" t="s">
        <v>2065</v>
      </c>
      <c r="F74" t="s">
        <v>1144</v>
      </c>
      <c r="G74" t="s">
        <v>106</v>
      </c>
      <c r="H74" s="78">
        <v>15628.37</v>
      </c>
      <c r="I74" s="78">
        <v>2572.5</v>
      </c>
      <c r="J74" s="78">
        <v>0</v>
      </c>
      <c r="K74" s="78">
        <v>1433.27195206125</v>
      </c>
      <c r="L74" s="79">
        <v>1.8E-3</v>
      </c>
      <c r="M74" s="79">
        <v>1.6E-2</v>
      </c>
      <c r="N74" s="79">
        <v>1.5E-3</v>
      </c>
    </row>
    <row r="75" spans="2:14">
      <c r="B75" t="s">
        <v>2067</v>
      </c>
      <c r="C75" t="s">
        <v>2068</v>
      </c>
      <c r="D75" t="s">
        <v>1106</v>
      </c>
      <c r="E75" t="s">
        <v>2069</v>
      </c>
      <c r="F75" t="s">
        <v>1144</v>
      </c>
      <c r="G75" t="s">
        <v>110</v>
      </c>
      <c r="H75" s="78">
        <v>5420.29</v>
      </c>
      <c r="I75" s="78">
        <v>17674</v>
      </c>
      <c r="J75" s="78">
        <v>0</v>
      </c>
      <c r="K75" s="78">
        <v>3736.4174075563801</v>
      </c>
      <c r="L75" s="79">
        <v>1.6999999999999999E-3</v>
      </c>
      <c r="M75" s="79">
        <v>4.1700000000000001E-2</v>
      </c>
      <c r="N75" s="79">
        <v>4.0000000000000001E-3</v>
      </c>
    </row>
    <row r="76" spans="2:14">
      <c r="B76" t="s">
        <v>2070</v>
      </c>
      <c r="C76" t="s">
        <v>2071</v>
      </c>
      <c r="D76" t="s">
        <v>1106</v>
      </c>
      <c r="E76" t="s">
        <v>2072</v>
      </c>
      <c r="F76" t="s">
        <v>1144</v>
      </c>
      <c r="G76" t="s">
        <v>106</v>
      </c>
      <c r="H76" s="78">
        <v>7055.69</v>
      </c>
      <c r="I76" s="78">
        <v>21190</v>
      </c>
      <c r="J76" s="78">
        <v>0</v>
      </c>
      <c r="K76" s="78">
        <v>5330.0340347150004</v>
      </c>
      <c r="L76" s="79">
        <v>1E-4</v>
      </c>
      <c r="M76" s="79">
        <v>5.9400000000000001E-2</v>
      </c>
      <c r="N76" s="79">
        <v>5.5999999999999999E-3</v>
      </c>
    </row>
    <row r="77" spans="2:14">
      <c r="B77" t="s">
        <v>2073</v>
      </c>
      <c r="C77" t="s">
        <v>2074</v>
      </c>
      <c r="D77" t="s">
        <v>1106</v>
      </c>
      <c r="E77" t="s">
        <v>2075</v>
      </c>
      <c r="F77" t="s">
        <v>1144</v>
      </c>
      <c r="G77" t="s">
        <v>113</v>
      </c>
      <c r="H77" s="78">
        <v>0</v>
      </c>
      <c r="I77" s="78">
        <v>0</v>
      </c>
      <c r="J77" s="78">
        <v>2.9570400000000001</v>
      </c>
      <c r="K77" s="78">
        <v>2.9570400000000001</v>
      </c>
      <c r="L77" s="79">
        <v>0</v>
      </c>
      <c r="M77" s="79">
        <v>0</v>
      </c>
      <c r="N77" s="79">
        <v>0</v>
      </c>
    </row>
    <row r="78" spans="2:14">
      <c r="B78" t="s">
        <v>2076</v>
      </c>
      <c r="C78" t="s">
        <v>2038</v>
      </c>
      <c r="D78" t="s">
        <v>2039</v>
      </c>
      <c r="E78" t="s">
        <v>2077</v>
      </c>
      <c r="F78" t="s">
        <v>1192</v>
      </c>
      <c r="G78" t="s">
        <v>106</v>
      </c>
      <c r="H78" s="78">
        <v>2419.73</v>
      </c>
      <c r="I78" s="78">
        <v>7643</v>
      </c>
      <c r="J78" s="78">
        <v>0</v>
      </c>
      <c r="K78" s="78">
        <v>659.31097130349997</v>
      </c>
      <c r="L78" s="79">
        <v>1E-3</v>
      </c>
      <c r="M78" s="79">
        <v>7.4000000000000003E-3</v>
      </c>
      <c r="N78" s="79">
        <v>6.9999999999999999E-4</v>
      </c>
    </row>
    <row r="79" spans="2:14">
      <c r="B79" t="s">
        <v>2078</v>
      </c>
      <c r="C79" t="s">
        <v>2079</v>
      </c>
      <c r="D79" t="s">
        <v>1106</v>
      </c>
      <c r="E79" t="s">
        <v>2080</v>
      </c>
      <c r="F79" t="s">
        <v>1941</v>
      </c>
      <c r="G79" t="s">
        <v>106</v>
      </c>
      <c r="H79" s="78">
        <v>14494.79</v>
      </c>
      <c r="I79" s="78">
        <v>5078.3</v>
      </c>
      <c r="J79" s="78">
        <v>0</v>
      </c>
      <c r="K79" s="78">
        <v>2624.1570018320499</v>
      </c>
      <c r="L79" s="79">
        <v>0</v>
      </c>
      <c r="M79" s="79">
        <v>2.93E-2</v>
      </c>
      <c r="N79" s="79">
        <v>2.8E-3</v>
      </c>
    </row>
    <row r="80" spans="2:14">
      <c r="B80" t="s">
        <v>2081</v>
      </c>
      <c r="C80" t="s">
        <v>2082</v>
      </c>
      <c r="D80" t="s">
        <v>1106</v>
      </c>
      <c r="E80" t="s">
        <v>2083</v>
      </c>
      <c r="F80" t="s">
        <v>1941</v>
      </c>
      <c r="G80" t="s">
        <v>106</v>
      </c>
      <c r="H80" s="78">
        <v>3463.1</v>
      </c>
      <c r="I80" s="78">
        <v>2893</v>
      </c>
      <c r="J80" s="78">
        <v>0</v>
      </c>
      <c r="K80" s="78">
        <v>357.16837689499999</v>
      </c>
      <c r="L80" s="79">
        <v>1E-4</v>
      </c>
      <c r="M80" s="79">
        <v>4.0000000000000001E-3</v>
      </c>
      <c r="N80" s="79">
        <v>4.0000000000000002E-4</v>
      </c>
    </row>
    <row r="81" spans="2:14">
      <c r="B81" t="s">
        <v>2084</v>
      </c>
      <c r="C81" t="s">
        <v>2085</v>
      </c>
      <c r="D81" t="s">
        <v>1861</v>
      </c>
      <c r="E81" t="s">
        <v>2086</v>
      </c>
      <c r="F81" t="s">
        <v>1941</v>
      </c>
      <c r="G81" t="s">
        <v>106</v>
      </c>
      <c r="H81" s="78">
        <v>64013.5</v>
      </c>
      <c r="I81" s="78">
        <v>2299.5</v>
      </c>
      <c r="J81" s="78">
        <v>0</v>
      </c>
      <c r="K81" s="78">
        <v>5247.6458918625003</v>
      </c>
      <c r="L81" s="79">
        <v>0</v>
      </c>
      <c r="M81" s="79">
        <v>5.8500000000000003E-2</v>
      </c>
      <c r="N81" s="79">
        <v>5.4999999999999997E-3</v>
      </c>
    </row>
    <row r="82" spans="2:14">
      <c r="B82" t="s">
        <v>2087</v>
      </c>
      <c r="C82" t="s">
        <v>2088</v>
      </c>
      <c r="D82" t="s">
        <v>1106</v>
      </c>
      <c r="E82" t="s">
        <v>2089</v>
      </c>
      <c r="F82" t="s">
        <v>1941</v>
      </c>
      <c r="G82" t="s">
        <v>106</v>
      </c>
      <c r="H82" s="78">
        <v>6595.44</v>
      </c>
      <c r="I82" s="78">
        <v>5725</v>
      </c>
      <c r="J82" s="78">
        <v>0</v>
      </c>
      <c r="K82" s="78">
        <v>1346.1045710999999</v>
      </c>
      <c r="L82" s="79">
        <v>0</v>
      </c>
      <c r="M82" s="79">
        <v>1.4999999999999999E-2</v>
      </c>
      <c r="N82" s="79">
        <v>1.4E-3</v>
      </c>
    </row>
    <row r="83" spans="2:14">
      <c r="B83" t="s">
        <v>2090</v>
      </c>
      <c r="C83" t="s">
        <v>2091</v>
      </c>
      <c r="D83" t="s">
        <v>1106</v>
      </c>
      <c r="E83" t="s">
        <v>2054</v>
      </c>
      <c r="F83" t="s">
        <v>1941</v>
      </c>
      <c r="G83" t="s">
        <v>110</v>
      </c>
      <c r="H83" s="78">
        <v>4679.63</v>
      </c>
      <c r="I83" s="78">
        <v>10042</v>
      </c>
      <c r="J83" s="78">
        <v>0</v>
      </c>
      <c r="K83" s="78">
        <v>1832.86191247338</v>
      </c>
      <c r="L83" s="79">
        <v>1.1999999999999999E-3</v>
      </c>
      <c r="M83" s="79">
        <v>2.0400000000000001E-2</v>
      </c>
      <c r="N83" s="79">
        <v>1.9E-3</v>
      </c>
    </row>
    <row r="84" spans="2:14">
      <c r="B84" t="s">
        <v>2092</v>
      </c>
      <c r="C84" t="s">
        <v>2093</v>
      </c>
      <c r="D84" t="s">
        <v>1106</v>
      </c>
      <c r="E84" t="s">
        <v>2094</v>
      </c>
      <c r="F84" t="s">
        <v>1941</v>
      </c>
      <c r="G84" t="s">
        <v>202</v>
      </c>
      <c r="H84" s="78">
        <v>132896.23000000001</v>
      </c>
      <c r="I84" s="78">
        <v>149000</v>
      </c>
      <c r="J84" s="78">
        <v>0</v>
      </c>
      <c r="K84" s="78">
        <v>6492.5283679676004</v>
      </c>
      <c r="L84" s="79">
        <v>1E-4</v>
      </c>
      <c r="M84" s="79">
        <v>7.2400000000000006E-2</v>
      </c>
      <c r="N84" s="79">
        <v>6.8999999999999999E-3</v>
      </c>
    </row>
    <row r="85" spans="2:14">
      <c r="B85" t="s">
        <v>2095</v>
      </c>
      <c r="C85" t="s">
        <v>2096</v>
      </c>
      <c r="D85" t="s">
        <v>1106</v>
      </c>
      <c r="E85" t="s">
        <v>2097</v>
      </c>
      <c r="F85" t="s">
        <v>1941</v>
      </c>
      <c r="G85" t="s">
        <v>106</v>
      </c>
      <c r="H85" s="78">
        <v>702.22</v>
      </c>
      <c r="I85" s="78">
        <v>48430.5</v>
      </c>
      <c r="J85" s="78">
        <v>0</v>
      </c>
      <c r="K85" s="78">
        <v>1212.4160625615</v>
      </c>
      <c r="L85" s="79">
        <v>1E-4</v>
      </c>
      <c r="M85" s="79">
        <v>1.35E-2</v>
      </c>
      <c r="N85" s="79">
        <v>1.2999999999999999E-3</v>
      </c>
    </row>
    <row r="86" spans="2:14">
      <c r="B86" t="s">
        <v>2098</v>
      </c>
      <c r="C86" t="s">
        <v>2099</v>
      </c>
      <c r="D86" t="s">
        <v>107</v>
      </c>
      <c r="E86" t="s">
        <v>2072</v>
      </c>
      <c r="F86" t="s">
        <v>1941</v>
      </c>
      <c r="G86" t="s">
        <v>120</v>
      </c>
      <c r="H86" s="78">
        <v>8237.7199999999993</v>
      </c>
      <c r="I86" s="78">
        <v>6492</v>
      </c>
      <c r="J86" s="78">
        <v>0</v>
      </c>
      <c r="K86" s="78">
        <v>1161.6768819292799</v>
      </c>
      <c r="L86" s="79">
        <v>0</v>
      </c>
      <c r="M86" s="79">
        <v>1.2999999999999999E-2</v>
      </c>
      <c r="N86" s="79">
        <v>1.1999999999999999E-3</v>
      </c>
    </row>
    <row r="87" spans="2:14">
      <c r="B87" s="80" t="s">
        <v>2100</v>
      </c>
      <c r="D87" s="16"/>
      <c r="E87" s="16"/>
      <c r="F87" s="16"/>
      <c r="G87" s="16"/>
      <c r="H87" s="82">
        <v>137477.41</v>
      </c>
      <c r="J87" s="82">
        <v>0</v>
      </c>
      <c r="K87" s="82">
        <v>8078.5428476207198</v>
      </c>
      <c r="M87" s="81">
        <v>9.01E-2</v>
      </c>
      <c r="N87" s="81">
        <v>8.5000000000000006E-3</v>
      </c>
    </row>
    <row r="88" spans="2:14">
      <c r="B88" t="s">
        <v>2101</v>
      </c>
      <c r="C88" t="s">
        <v>2102</v>
      </c>
      <c r="D88" t="s">
        <v>1106</v>
      </c>
      <c r="E88" t="s">
        <v>2103</v>
      </c>
      <c r="F88" t="s">
        <v>1269</v>
      </c>
      <c r="G88" t="s">
        <v>113</v>
      </c>
      <c r="H88" s="78">
        <v>107165.22</v>
      </c>
      <c r="I88" s="78">
        <v>116</v>
      </c>
      <c r="J88" s="78">
        <v>0</v>
      </c>
      <c r="K88" s="78">
        <v>546.79724656272003</v>
      </c>
      <c r="L88" s="79">
        <v>0</v>
      </c>
      <c r="M88" s="79">
        <v>6.1000000000000004E-3</v>
      </c>
      <c r="N88" s="79">
        <v>5.9999999999999995E-4</v>
      </c>
    </row>
    <row r="89" spans="2:14">
      <c r="B89" t="s">
        <v>2104</v>
      </c>
      <c r="C89" t="s">
        <v>2105</v>
      </c>
      <c r="D89" t="s">
        <v>1106</v>
      </c>
      <c r="E89" t="s">
        <v>2106</v>
      </c>
      <c r="F89" t="s">
        <v>1144</v>
      </c>
      <c r="G89" t="s">
        <v>106</v>
      </c>
      <c r="H89" s="78">
        <v>708.55</v>
      </c>
      <c r="I89" s="78">
        <v>9061</v>
      </c>
      <c r="J89" s="78">
        <v>0</v>
      </c>
      <c r="K89" s="78">
        <v>228.87911575749999</v>
      </c>
      <c r="L89" s="79">
        <v>2.9999999999999997E-4</v>
      </c>
      <c r="M89" s="79">
        <v>2.5999999999999999E-3</v>
      </c>
      <c r="N89" s="79">
        <v>2.0000000000000001E-4</v>
      </c>
    </row>
    <row r="90" spans="2:14">
      <c r="B90" t="s">
        <v>2107</v>
      </c>
      <c r="C90" t="s">
        <v>2108</v>
      </c>
      <c r="D90" t="s">
        <v>1106</v>
      </c>
      <c r="E90" t="s">
        <v>2089</v>
      </c>
      <c r="F90" t="s">
        <v>1144</v>
      </c>
      <c r="G90" t="s">
        <v>106</v>
      </c>
      <c r="H90" s="78">
        <v>17419.88</v>
      </c>
      <c r="I90" s="78">
        <v>9195</v>
      </c>
      <c r="J90" s="78">
        <v>0</v>
      </c>
      <c r="K90" s="78">
        <v>5710.2671487899997</v>
      </c>
      <c r="L90" s="79">
        <v>5.0000000000000001E-4</v>
      </c>
      <c r="M90" s="79">
        <v>6.3700000000000007E-2</v>
      </c>
      <c r="N90" s="79">
        <v>6.0000000000000001E-3</v>
      </c>
    </row>
    <row r="91" spans="2:14">
      <c r="B91" t="s">
        <v>2109</v>
      </c>
      <c r="C91" t="s">
        <v>2110</v>
      </c>
      <c r="D91" t="s">
        <v>1106</v>
      </c>
      <c r="E91" t="s">
        <v>2111</v>
      </c>
      <c r="F91" t="s">
        <v>1144</v>
      </c>
      <c r="G91" t="s">
        <v>106</v>
      </c>
      <c r="H91" s="78">
        <v>3862.9</v>
      </c>
      <c r="I91" s="78">
        <v>6304.5</v>
      </c>
      <c r="J91" s="78">
        <v>0</v>
      </c>
      <c r="K91" s="78">
        <v>868.20773123250001</v>
      </c>
      <c r="L91" s="79">
        <v>1E-4</v>
      </c>
      <c r="M91" s="79">
        <v>9.7000000000000003E-3</v>
      </c>
      <c r="N91" s="79">
        <v>8.9999999999999998E-4</v>
      </c>
    </row>
    <row r="92" spans="2:14">
      <c r="B92" t="s">
        <v>2112</v>
      </c>
      <c r="C92" t="s">
        <v>2113</v>
      </c>
      <c r="D92" t="s">
        <v>123</v>
      </c>
      <c r="E92" t="s">
        <v>2114</v>
      </c>
      <c r="F92" t="s">
        <v>1192</v>
      </c>
      <c r="G92" t="s">
        <v>106</v>
      </c>
      <c r="H92" s="78">
        <v>8320.86</v>
      </c>
      <c r="I92" s="78">
        <v>2442</v>
      </c>
      <c r="J92" s="78">
        <v>0</v>
      </c>
      <c r="K92" s="78">
        <v>724.39160527800004</v>
      </c>
      <c r="L92" s="79">
        <v>4.0000000000000002E-4</v>
      </c>
      <c r="M92" s="79">
        <v>8.0999999999999996E-3</v>
      </c>
      <c r="N92" s="79">
        <v>8.0000000000000004E-4</v>
      </c>
    </row>
    <row r="93" spans="2:14">
      <c r="B93" s="80" t="s">
        <v>1097</v>
      </c>
      <c r="D93" s="16"/>
      <c r="E93" s="16"/>
      <c r="F93" s="16"/>
      <c r="G93" s="16"/>
      <c r="H93" s="82">
        <v>0</v>
      </c>
      <c r="J93" s="82">
        <v>0</v>
      </c>
      <c r="K93" s="82">
        <v>0</v>
      </c>
      <c r="M93" s="81">
        <v>0</v>
      </c>
      <c r="N93" s="81">
        <v>0</v>
      </c>
    </row>
    <row r="94" spans="2:14">
      <c r="B94" t="s">
        <v>217</v>
      </c>
      <c r="C94" t="s">
        <v>217</v>
      </c>
      <c r="D94" s="16"/>
      <c r="E94" s="16"/>
      <c r="F94" t="s">
        <v>217</v>
      </c>
      <c r="G94" t="s">
        <v>217</v>
      </c>
      <c r="H94" s="78">
        <v>0</v>
      </c>
      <c r="I94" s="78">
        <v>0</v>
      </c>
      <c r="K94" s="78">
        <v>0</v>
      </c>
      <c r="L94" s="79">
        <v>0</v>
      </c>
      <c r="M94" s="79">
        <v>0</v>
      </c>
      <c r="N94" s="79">
        <v>0</v>
      </c>
    </row>
    <row r="95" spans="2:14">
      <c r="B95" s="80" t="s">
        <v>1999</v>
      </c>
      <c r="D95" s="16"/>
      <c r="E95" s="16"/>
      <c r="F95" s="16"/>
      <c r="G95" s="16"/>
      <c r="H95" s="82">
        <v>0</v>
      </c>
      <c r="J95" s="82">
        <v>0</v>
      </c>
      <c r="K95" s="82">
        <v>0</v>
      </c>
      <c r="M95" s="81">
        <v>0</v>
      </c>
      <c r="N95" s="81">
        <v>0</v>
      </c>
    </row>
    <row r="96" spans="2:14">
      <c r="B96" t="s">
        <v>217</v>
      </c>
      <c r="C96" t="s">
        <v>217</v>
      </c>
      <c r="D96" s="16"/>
      <c r="E96" s="16"/>
      <c r="F96" t="s">
        <v>217</v>
      </c>
      <c r="G96" t="s">
        <v>217</v>
      </c>
      <c r="H96" s="78">
        <v>0</v>
      </c>
      <c r="I96" s="78">
        <v>0</v>
      </c>
      <c r="K96" s="78">
        <v>0</v>
      </c>
      <c r="L96" s="79">
        <v>0</v>
      </c>
      <c r="M96" s="79">
        <v>0</v>
      </c>
      <c r="N96" s="79">
        <v>0</v>
      </c>
    </row>
    <row r="97" spans="2:7">
      <c r="B97" t="s">
        <v>249</v>
      </c>
      <c r="D97" s="16"/>
      <c r="E97" s="16"/>
      <c r="F97" s="16"/>
      <c r="G97" s="16"/>
    </row>
    <row r="98" spans="2:7">
      <c r="B98" t="s">
        <v>367</v>
      </c>
      <c r="D98" s="16"/>
      <c r="E98" s="16"/>
      <c r="F98" s="16"/>
      <c r="G98" s="16"/>
    </row>
    <row r="99" spans="2:7">
      <c r="B99" t="s">
        <v>368</v>
      </c>
      <c r="D99" s="16"/>
      <c r="E99" s="16"/>
      <c r="F99" s="16"/>
      <c r="G99" s="16"/>
    </row>
    <row r="100" spans="2:7">
      <c r="B100" t="s">
        <v>369</v>
      </c>
      <c r="D100" s="16"/>
      <c r="E100" s="16"/>
      <c r="F100" s="16"/>
      <c r="G100" s="16"/>
    </row>
    <row r="101" spans="2:7">
      <c r="B101" t="s">
        <v>370</v>
      </c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>
        <v>43921</v>
      </c>
      <c r="E1" s="16"/>
    </row>
    <row r="2" spans="2:65">
      <c r="B2" s="2" t="s">
        <v>1</v>
      </c>
      <c r="C2" s="12" t="s">
        <v>3327</v>
      </c>
      <c r="E2" s="16"/>
    </row>
    <row r="3" spans="2:65">
      <c r="B3" s="2" t="s">
        <v>2</v>
      </c>
      <c r="C3" s="26" t="s">
        <v>3328</v>
      </c>
      <c r="E3" s="16"/>
    </row>
    <row r="4" spans="2:65">
      <c r="B4" s="2" t="s">
        <v>3</v>
      </c>
      <c r="C4" s="84" t="s">
        <v>197</v>
      </c>
      <c r="E4" s="16"/>
    </row>
    <row r="5" spans="2:65">
      <c r="B5" s="75" t="s">
        <v>198</v>
      </c>
      <c r="C5" t="s">
        <v>199</v>
      </c>
    </row>
    <row r="6" spans="2:65" ht="26.25" customHeight="1">
      <c r="B6" s="130" t="s">
        <v>68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2:65" ht="26.25" customHeight="1">
      <c r="B7" s="130" t="s">
        <v>93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  <c r="BM7" s="19"/>
    </row>
    <row r="8" spans="2:65" s="19" customFormat="1" ht="78.75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230998</v>
      </c>
      <c r="K11" s="7"/>
      <c r="L11" s="76">
        <v>46192.563319282919</v>
      </c>
      <c r="M11" s="7"/>
      <c r="N11" s="77">
        <v>1</v>
      </c>
      <c r="O11" s="77">
        <v>4.8800000000000003E-2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2115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2116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1097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247</v>
      </c>
      <c r="C21" s="16"/>
      <c r="D21" s="16"/>
      <c r="E21" s="16"/>
      <c r="J21" s="82">
        <v>230998</v>
      </c>
      <c r="L21" s="82">
        <v>46192.563319282919</v>
      </c>
      <c r="N21" s="81">
        <v>1</v>
      </c>
      <c r="O21" s="81">
        <v>4.8800000000000003E-2</v>
      </c>
    </row>
    <row r="22" spans="2:15">
      <c r="B22" s="80" t="s">
        <v>2115</v>
      </c>
      <c r="C22" s="16"/>
      <c r="D22" s="16"/>
      <c r="E22" s="16"/>
      <c r="J22" s="82">
        <v>25302.38</v>
      </c>
      <c r="L22" s="82">
        <v>751.39086255100005</v>
      </c>
      <c r="N22" s="81">
        <v>1.6299999999999999E-2</v>
      </c>
      <c r="O22" s="81">
        <v>8.0000000000000004E-4</v>
      </c>
    </row>
    <row r="23" spans="2:15">
      <c r="B23" t="s">
        <v>2117</v>
      </c>
      <c r="C23" t="s">
        <v>2118</v>
      </c>
      <c r="D23" t="s">
        <v>123</v>
      </c>
      <c r="E23" t="s">
        <v>2119</v>
      </c>
      <c r="F23" t="s">
        <v>1144</v>
      </c>
      <c r="G23" t="s">
        <v>217</v>
      </c>
      <c r="H23" t="s">
        <v>218</v>
      </c>
      <c r="I23" t="s">
        <v>106</v>
      </c>
      <c r="J23" s="78">
        <v>25302.38</v>
      </c>
      <c r="K23" s="78">
        <v>833</v>
      </c>
      <c r="L23" s="78">
        <v>751.39086255100005</v>
      </c>
      <c r="M23" s="79">
        <v>0</v>
      </c>
      <c r="N23" s="79">
        <v>1.6299999999999999E-2</v>
      </c>
      <c r="O23" s="79">
        <v>8.0000000000000004E-4</v>
      </c>
    </row>
    <row r="24" spans="2:15">
      <c r="B24" s="80" t="s">
        <v>2116</v>
      </c>
      <c r="C24" s="16"/>
      <c r="D24" s="16"/>
      <c r="E24" s="16"/>
      <c r="J24" s="82">
        <v>87983.57</v>
      </c>
      <c r="L24" s="82">
        <v>27050.7851346729</v>
      </c>
      <c r="N24" s="81">
        <v>0.58560000000000001</v>
      </c>
      <c r="O24" s="81">
        <v>2.86E-2</v>
      </c>
    </row>
    <row r="25" spans="2:15">
      <c r="B25" t="s">
        <v>2120</v>
      </c>
      <c r="C25" t="s">
        <v>2121</v>
      </c>
      <c r="D25" t="s">
        <v>123</v>
      </c>
      <c r="E25" t="s">
        <v>2122</v>
      </c>
      <c r="F25" t="s">
        <v>1144</v>
      </c>
      <c r="G25" t="s">
        <v>814</v>
      </c>
      <c r="H25" t="s">
        <v>246</v>
      </c>
      <c r="I25" t="s">
        <v>110</v>
      </c>
      <c r="J25" s="78">
        <v>398.26</v>
      </c>
      <c r="K25" s="78">
        <v>99408</v>
      </c>
      <c r="L25" s="78">
        <v>1544.13774381024</v>
      </c>
      <c r="M25" s="79">
        <v>0</v>
      </c>
      <c r="N25" s="79">
        <v>3.3399999999999999E-2</v>
      </c>
      <c r="O25" s="79">
        <v>1.6000000000000001E-3</v>
      </c>
    </row>
    <row r="26" spans="2:15">
      <c r="B26" t="s">
        <v>2123</v>
      </c>
      <c r="C26" t="s">
        <v>2124</v>
      </c>
      <c r="D26" t="s">
        <v>123</v>
      </c>
      <c r="E26" t="s">
        <v>2125</v>
      </c>
      <c r="F26" t="s">
        <v>1144</v>
      </c>
      <c r="G26" t="s">
        <v>217</v>
      </c>
      <c r="H26" t="s">
        <v>218</v>
      </c>
      <c r="I26" t="s">
        <v>106</v>
      </c>
      <c r="J26" s="78">
        <v>30.27</v>
      </c>
      <c r="K26" s="78">
        <v>1073293</v>
      </c>
      <c r="L26" s="78">
        <v>1158.2178452715</v>
      </c>
      <c r="M26" s="79">
        <v>0</v>
      </c>
      <c r="N26" s="79">
        <v>2.5100000000000001E-2</v>
      </c>
      <c r="O26" s="79">
        <v>1.1999999999999999E-3</v>
      </c>
    </row>
    <row r="27" spans="2:15">
      <c r="B27" t="s">
        <v>2126</v>
      </c>
      <c r="C27" t="s">
        <v>2127</v>
      </c>
      <c r="D27" t="s">
        <v>123</v>
      </c>
      <c r="E27" t="s">
        <v>2128</v>
      </c>
      <c r="F27" t="s">
        <v>1144</v>
      </c>
      <c r="G27" t="s">
        <v>217</v>
      </c>
      <c r="H27" t="s">
        <v>218</v>
      </c>
      <c r="I27" t="s">
        <v>110</v>
      </c>
      <c r="J27" s="78">
        <v>2323.6799999999998</v>
      </c>
      <c r="K27" s="78">
        <v>12823</v>
      </c>
      <c r="L27" s="78">
        <v>1162.15478660592</v>
      </c>
      <c r="M27" s="79">
        <v>8.9999999999999998E-4</v>
      </c>
      <c r="N27" s="79">
        <v>2.52E-2</v>
      </c>
      <c r="O27" s="79">
        <v>1.1999999999999999E-3</v>
      </c>
    </row>
    <row r="28" spans="2:15">
      <c r="B28" t="s">
        <v>2129</v>
      </c>
      <c r="C28" t="s">
        <v>2130</v>
      </c>
      <c r="D28" t="s">
        <v>123</v>
      </c>
      <c r="E28" t="s">
        <v>1169</v>
      </c>
      <c r="F28" t="s">
        <v>1144</v>
      </c>
      <c r="G28" t="s">
        <v>217</v>
      </c>
      <c r="H28" t="s">
        <v>218</v>
      </c>
      <c r="I28" t="s">
        <v>106</v>
      </c>
      <c r="J28" s="78">
        <v>897.64</v>
      </c>
      <c r="K28" s="78">
        <v>115651</v>
      </c>
      <c r="L28" s="78">
        <v>3700.9321537659998</v>
      </c>
      <c r="M28" s="79">
        <v>0</v>
      </c>
      <c r="N28" s="79">
        <v>8.0100000000000005E-2</v>
      </c>
      <c r="O28" s="79">
        <v>3.8999999999999998E-3</v>
      </c>
    </row>
    <row r="29" spans="2:15">
      <c r="B29" t="s">
        <v>2131</v>
      </c>
      <c r="C29" t="s">
        <v>2132</v>
      </c>
      <c r="D29" t="s">
        <v>123</v>
      </c>
      <c r="E29" t="s">
        <v>2133</v>
      </c>
      <c r="F29" t="s">
        <v>1144</v>
      </c>
      <c r="G29" t="s">
        <v>217</v>
      </c>
      <c r="H29" t="s">
        <v>218</v>
      </c>
      <c r="I29" t="s">
        <v>106</v>
      </c>
      <c r="J29" s="78">
        <v>45860.06</v>
      </c>
      <c r="K29" s="78">
        <v>1249</v>
      </c>
      <c r="L29" s="78">
        <v>2042.004012611</v>
      </c>
      <c r="M29" s="79">
        <v>0</v>
      </c>
      <c r="N29" s="79">
        <v>4.4200000000000003E-2</v>
      </c>
      <c r="O29" s="79">
        <v>2.2000000000000001E-3</v>
      </c>
    </row>
    <row r="30" spans="2:15">
      <c r="B30" t="s">
        <v>2134</v>
      </c>
      <c r="C30" t="s">
        <v>2135</v>
      </c>
      <c r="D30" t="s">
        <v>123</v>
      </c>
      <c r="E30" t="s">
        <v>2136</v>
      </c>
      <c r="F30" t="s">
        <v>1144</v>
      </c>
      <c r="G30" t="s">
        <v>217</v>
      </c>
      <c r="H30" t="s">
        <v>218</v>
      </c>
      <c r="I30" t="s">
        <v>106</v>
      </c>
      <c r="J30" s="78">
        <v>4550.49</v>
      </c>
      <c r="K30" s="78">
        <v>13070.96</v>
      </c>
      <c r="L30" s="78">
        <v>2120.43607426476</v>
      </c>
      <c r="M30" s="79">
        <v>0</v>
      </c>
      <c r="N30" s="79">
        <v>4.5900000000000003E-2</v>
      </c>
      <c r="O30" s="79">
        <v>2.2000000000000001E-3</v>
      </c>
    </row>
    <row r="31" spans="2:15">
      <c r="B31" t="s">
        <v>2137</v>
      </c>
      <c r="C31" t="s">
        <v>2138</v>
      </c>
      <c r="D31" t="s">
        <v>123</v>
      </c>
      <c r="E31" t="s">
        <v>2139</v>
      </c>
      <c r="F31" t="s">
        <v>1144</v>
      </c>
      <c r="G31" t="s">
        <v>217</v>
      </c>
      <c r="H31" t="s">
        <v>218</v>
      </c>
      <c r="I31" t="s">
        <v>106</v>
      </c>
      <c r="J31" s="78">
        <v>35.119999999999997</v>
      </c>
      <c r="K31" s="78">
        <v>1032681</v>
      </c>
      <c r="L31" s="78">
        <v>1292.945527068</v>
      </c>
      <c r="M31" s="79">
        <v>0</v>
      </c>
      <c r="N31" s="79">
        <v>2.8000000000000001E-2</v>
      </c>
      <c r="O31" s="79">
        <v>1.4E-3</v>
      </c>
    </row>
    <row r="32" spans="2:15">
      <c r="B32" t="s">
        <v>2140</v>
      </c>
      <c r="C32" t="s">
        <v>2141</v>
      </c>
      <c r="D32" t="s">
        <v>123</v>
      </c>
      <c r="E32" t="s">
        <v>2122</v>
      </c>
      <c r="F32" t="s">
        <v>1144</v>
      </c>
      <c r="G32" t="s">
        <v>217</v>
      </c>
      <c r="H32" t="s">
        <v>218</v>
      </c>
      <c r="I32" t="s">
        <v>113</v>
      </c>
      <c r="J32" s="78">
        <v>549.4</v>
      </c>
      <c r="K32" s="78">
        <v>115680</v>
      </c>
      <c r="L32" s="78">
        <v>2795.5122837120002</v>
      </c>
      <c r="M32" s="79">
        <v>0</v>
      </c>
      <c r="N32" s="79">
        <v>6.0499999999999998E-2</v>
      </c>
      <c r="O32" s="79">
        <v>3.0000000000000001E-3</v>
      </c>
    </row>
    <row r="33" spans="2:15">
      <c r="B33" t="s">
        <v>2142</v>
      </c>
      <c r="C33" t="s">
        <v>2143</v>
      </c>
      <c r="D33" t="s">
        <v>123</v>
      </c>
      <c r="E33" t="s">
        <v>2122</v>
      </c>
      <c r="F33" t="s">
        <v>1144</v>
      </c>
      <c r="G33" t="s">
        <v>217</v>
      </c>
      <c r="H33" t="s">
        <v>218</v>
      </c>
      <c r="I33" t="s">
        <v>110</v>
      </c>
      <c r="J33" s="78">
        <v>452.49</v>
      </c>
      <c r="K33" s="78">
        <v>199088</v>
      </c>
      <c r="L33" s="78">
        <v>3513.5980916673602</v>
      </c>
      <c r="M33" s="79">
        <v>0</v>
      </c>
      <c r="N33" s="79">
        <v>7.6100000000000001E-2</v>
      </c>
      <c r="O33" s="79">
        <v>3.7000000000000002E-3</v>
      </c>
    </row>
    <row r="34" spans="2:15">
      <c r="B34" t="s">
        <v>2144</v>
      </c>
      <c r="C34" t="s">
        <v>2145</v>
      </c>
      <c r="D34" t="s">
        <v>123</v>
      </c>
      <c r="E34" t="s">
        <v>2146</v>
      </c>
      <c r="F34" t="s">
        <v>1144</v>
      </c>
      <c r="G34" t="s">
        <v>217</v>
      </c>
      <c r="H34" t="s">
        <v>218</v>
      </c>
      <c r="I34" t="s">
        <v>106</v>
      </c>
      <c r="J34" s="78">
        <v>684.76</v>
      </c>
      <c r="K34" s="78">
        <v>83365</v>
      </c>
      <c r="L34" s="78">
        <v>2035.0808703099999</v>
      </c>
      <c r="M34" s="79">
        <v>0</v>
      </c>
      <c r="N34" s="79">
        <v>4.41E-2</v>
      </c>
      <c r="O34" s="79">
        <v>2.2000000000000001E-3</v>
      </c>
    </row>
    <row r="35" spans="2:15">
      <c r="B35" t="s">
        <v>2147</v>
      </c>
      <c r="C35" t="s">
        <v>2148</v>
      </c>
      <c r="D35" t="s">
        <v>123</v>
      </c>
      <c r="E35" t="s">
        <v>2149</v>
      </c>
      <c r="F35" t="s">
        <v>1144</v>
      </c>
      <c r="G35" t="s">
        <v>217</v>
      </c>
      <c r="H35" t="s">
        <v>218</v>
      </c>
      <c r="I35" t="s">
        <v>106</v>
      </c>
      <c r="J35" s="78">
        <v>1918.48</v>
      </c>
      <c r="K35" s="78">
        <v>26861.81</v>
      </c>
      <c r="L35" s="78">
        <v>1837.18158311972</v>
      </c>
      <c r="M35" s="79">
        <v>0</v>
      </c>
      <c r="N35" s="79">
        <v>3.9800000000000002E-2</v>
      </c>
      <c r="O35" s="79">
        <v>1.9E-3</v>
      </c>
    </row>
    <row r="36" spans="2:15">
      <c r="B36" t="s">
        <v>2150</v>
      </c>
      <c r="C36" t="s">
        <v>2151</v>
      </c>
      <c r="D36" t="s">
        <v>123</v>
      </c>
      <c r="E36" t="s">
        <v>2152</v>
      </c>
      <c r="F36" t="s">
        <v>1144</v>
      </c>
      <c r="G36" t="s">
        <v>217</v>
      </c>
      <c r="H36" t="s">
        <v>218</v>
      </c>
      <c r="I36" t="s">
        <v>106</v>
      </c>
      <c r="J36" s="78">
        <v>26461.119999999999</v>
      </c>
      <c r="K36" s="78">
        <v>1467</v>
      </c>
      <c r="L36" s="78">
        <v>1383.8782073760001</v>
      </c>
      <c r="M36" s="79">
        <v>0</v>
      </c>
      <c r="N36" s="79">
        <v>0.03</v>
      </c>
      <c r="O36" s="79">
        <v>1.5E-3</v>
      </c>
    </row>
    <row r="37" spans="2:15">
      <c r="B37" t="s">
        <v>2153</v>
      </c>
      <c r="C37" t="s">
        <v>2154</v>
      </c>
      <c r="D37" t="s">
        <v>123</v>
      </c>
      <c r="E37" t="s">
        <v>2155</v>
      </c>
      <c r="F37" t="s">
        <v>1269</v>
      </c>
      <c r="G37" t="s">
        <v>217</v>
      </c>
      <c r="H37" t="s">
        <v>218</v>
      </c>
      <c r="I37" t="s">
        <v>106</v>
      </c>
      <c r="J37" s="78">
        <v>220.83</v>
      </c>
      <c r="K37" s="78">
        <v>161611</v>
      </c>
      <c r="L37" s="78">
        <v>1272.2970616845</v>
      </c>
      <c r="M37" s="79">
        <v>0</v>
      </c>
      <c r="N37" s="79">
        <v>2.75E-2</v>
      </c>
      <c r="O37" s="79">
        <v>1.2999999999999999E-3</v>
      </c>
    </row>
    <row r="38" spans="2:15">
      <c r="B38" t="s">
        <v>2156</v>
      </c>
      <c r="C38" t="s">
        <v>2157</v>
      </c>
      <c r="D38" t="s">
        <v>123</v>
      </c>
      <c r="E38" t="s">
        <v>2122</v>
      </c>
      <c r="F38" t="s">
        <v>1144</v>
      </c>
      <c r="G38" t="s">
        <v>217</v>
      </c>
      <c r="H38" t="s">
        <v>218</v>
      </c>
      <c r="I38" t="s">
        <v>110</v>
      </c>
      <c r="J38" s="78">
        <v>3600.97</v>
      </c>
      <c r="K38" s="78">
        <v>8490</v>
      </c>
      <c r="L38" s="78">
        <v>1192.4088934059</v>
      </c>
      <c r="M38" s="79">
        <v>0</v>
      </c>
      <c r="N38" s="79">
        <v>2.58E-2</v>
      </c>
      <c r="O38" s="79">
        <v>1.2999999999999999E-3</v>
      </c>
    </row>
    <row r="39" spans="2:15">
      <c r="B39" s="80" t="s">
        <v>92</v>
      </c>
      <c r="C39" s="16"/>
      <c r="D39" s="16"/>
      <c r="E39" s="16"/>
      <c r="J39" s="82">
        <v>117712.05</v>
      </c>
      <c r="L39" s="82">
        <v>18390.387322059018</v>
      </c>
      <c r="N39" s="81">
        <v>0.39810000000000001</v>
      </c>
      <c r="O39" s="81">
        <v>1.9400000000000001E-2</v>
      </c>
    </row>
    <row r="40" spans="2:15">
      <c r="B40" t="s">
        <v>2158</v>
      </c>
      <c r="C40" t="s">
        <v>2159</v>
      </c>
      <c r="D40" t="s">
        <v>123</v>
      </c>
      <c r="E40" t="s">
        <v>2160</v>
      </c>
      <c r="F40" t="s">
        <v>1144</v>
      </c>
      <c r="G40" t="s">
        <v>217</v>
      </c>
      <c r="H40" t="s">
        <v>218</v>
      </c>
      <c r="I40" t="s">
        <v>106</v>
      </c>
      <c r="J40" s="78">
        <v>73638.559999999998</v>
      </c>
      <c r="K40" s="78">
        <v>1189.7</v>
      </c>
      <c r="L40" s="78">
        <v>3123.2178857608001</v>
      </c>
      <c r="M40" s="79">
        <v>0</v>
      </c>
      <c r="N40" s="79">
        <v>6.7599999999999993E-2</v>
      </c>
      <c r="O40" s="79">
        <v>3.3E-3</v>
      </c>
    </row>
    <row r="41" spans="2:15">
      <c r="B41" t="s">
        <v>2161</v>
      </c>
      <c r="C41" t="s">
        <v>2162</v>
      </c>
      <c r="D41" t="s">
        <v>123</v>
      </c>
      <c r="E41" t="s">
        <v>2163</v>
      </c>
      <c r="F41" t="s">
        <v>1144</v>
      </c>
      <c r="G41" t="s">
        <v>217</v>
      </c>
      <c r="H41" t="s">
        <v>218</v>
      </c>
      <c r="I41" t="s">
        <v>113</v>
      </c>
      <c r="J41" s="78">
        <v>7922.21</v>
      </c>
      <c r="K41" s="78">
        <v>16783.84</v>
      </c>
      <c r="L41" s="78">
        <v>5848.6031123303901</v>
      </c>
      <c r="M41" s="79">
        <v>0</v>
      </c>
      <c r="N41" s="79">
        <v>0.12659999999999999</v>
      </c>
      <c r="O41" s="79">
        <v>6.1999999999999998E-3</v>
      </c>
    </row>
    <row r="42" spans="2:15">
      <c r="B42" t="s">
        <v>2164</v>
      </c>
      <c r="C42" t="s">
        <v>2165</v>
      </c>
      <c r="D42" t="s">
        <v>123</v>
      </c>
      <c r="E42" t="s">
        <v>2166</v>
      </c>
      <c r="F42" t="s">
        <v>1144</v>
      </c>
      <c r="G42" t="s">
        <v>217</v>
      </c>
      <c r="H42" t="s">
        <v>218</v>
      </c>
      <c r="I42" t="s">
        <v>110</v>
      </c>
      <c r="J42" s="78">
        <v>3791.08</v>
      </c>
      <c r="K42" s="78">
        <v>2688</v>
      </c>
      <c r="L42" s="78">
        <v>397.45706982911997</v>
      </c>
      <c r="M42" s="79">
        <v>0</v>
      </c>
      <c r="N42" s="79">
        <v>8.6E-3</v>
      </c>
      <c r="O42" s="79">
        <v>4.0000000000000002E-4</v>
      </c>
    </row>
    <row r="43" spans="2:15">
      <c r="B43" t="s">
        <v>2167</v>
      </c>
      <c r="C43" t="s">
        <v>2168</v>
      </c>
      <c r="D43" t="s">
        <v>123</v>
      </c>
      <c r="E43" t="s">
        <v>2166</v>
      </c>
      <c r="F43" t="s">
        <v>1144</v>
      </c>
      <c r="G43" t="s">
        <v>217</v>
      </c>
      <c r="H43" t="s">
        <v>218</v>
      </c>
      <c r="I43" t="s">
        <v>202</v>
      </c>
      <c r="J43" s="78">
        <v>14651.6</v>
      </c>
      <c r="K43" s="78">
        <v>123200</v>
      </c>
      <c r="L43" s="78">
        <v>591.8486861056</v>
      </c>
      <c r="M43" s="79">
        <v>0</v>
      </c>
      <c r="N43" s="79">
        <v>1.2800000000000001E-2</v>
      </c>
      <c r="O43" s="79">
        <v>5.9999999999999995E-4</v>
      </c>
    </row>
    <row r="44" spans="2:15">
      <c r="B44" t="s">
        <v>2169</v>
      </c>
      <c r="C44" t="s">
        <v>2170</v>
      </c>
      <c r="D44" t="s">
        <v>123</v>
      </c>
      <c r="E44" t="s">
        <v>2171</v>
      </c>
      <c r="F44" t="s">
        <v>1967</v>
      </c>
      <c r="G44" t="s">
        <v>217</v>
      </c>
      <c r="H44" t="s">
        <v>218</v>
      </c>
      <c r="I44" t="s">
        <v>106</v>
      </c>
      <c r="J44" s="78">
        <v>8079.67</v>
      </c>
      <c r="K44" s="78">
        <v>12358</v>
      </c>
      <c r="L44" s="78">
        <v>3559.6012303090001</v>
      </c>
      <c r="M44" s="79">
        <v>0</v>
      </c>
      <c r="N44" s="79">
        <v>7.7100000000000002E-2</v>
      </c>
      <c r="O44" s="79">
        <v>3.8E-3</v>
      </c>
    </row>
    <row r="45" spans="2:15">
      <c r="B45" t="s">
        <v>2172</v>
      </c>
      <c r="C45" t="s">
        <v>2173</v>
      </c>
      <c r="D45" t="s">
        <v>123</v>
      </c>
      <c r="E45" t="s">
        <v>2174</v>
      </c>
      <c r="F45" t="s">
        <v>1144</v>
      </c>
      <c r="G45" t="s">
        <v>217</v>
      </c>
      <c r="H45" t="s">
        <v>218</v>
      </c>
      <c r="I45" t="s">
        <v>202</v>
      </c>
      <c r="J45" s="78">
        <v>1911.69</v>
      </c>
      <c r="K45" s="78">
        <v>945755.19999999925</v>
      </c>
      <c r="L45" s="78">
        <v>592.80400982746903</v>
      </c>
      <c r="M45" s="79">
        <v>0</v>
      </c>
      <c r="N45" s="79">
        <v>1.2800000000000001E-2</v>
      </c>
      <c r="O45" s="79">
        <v>5.9999999999999995E-4</v>
      </c>
    </row>
    <row r="46" spans="2:15">
      <c r="B46" t="s">
        <v>2175</v>
      </c>
      <c r="C46" t="s">
        <v>2176</v>
      </c>
      <c r="D46" t="s">
        <v>123</v>
      </c>
      <c r="E46" t="s">
        <v>2072</v>
      </c>
      <c r="F46" t="s">
        <v>1144</v>
      </c>
      <c r="G46" t="s">
        <v>217</v>
      </c>
      <c r="H46" t="s">
        <v>218</v>
      </c>
      <c r="I46" t="s">
        <v>106</v>
      </c>
      <c r="J46" s="78">
        <v>7717.24</v>
      </c>
      <c r="K46" s="78">
        <v>15545.44</v>
      </c>
      <c r="L46" s="78">
        <v>4276.8553278966401</v>
      </c>
      <c r="M46" s="79">
        <v>0</v>
      </c>
      <c r="N46" s="79">
        <v>9.2600000000000002E-2</v>
      </c>
      <c r="O46" s="79">
        <v>4.4999999999999997E-3</v>
      </c>
    </row>
    <row r="47" spans="2:15">
      <c r="B47" s="80" t="s">
        <v>1097</v>
      </c>
      <c r="C47" s="16"/>
      <c r="D47" s="16"/>
      <c r="E47" s="16"/>
      <c r="J47" s="82">
        <v>0</v>
      </c>
      <c r="L47" s="82">
        <v>0</v>
      </c>
      <c r="N47" s="81">
        <v>0</v>
      </c>
      <c r="O47" s="81">
        <v>0</v>
      </c>
    </row>
    <row r="48" spans="2:15">
      <c r="B48" t="s">
        <v>217</v>
      </c>
      <c r="C48" t="s">
        <v>217</v>
      </c>
      <c r="D48" s="16"/>
      <c r="E48" s="16"/>
      <c r="F48" t="s">
        <v>217</v>
      </c>
      <c r="G48" t="s">
        <v>217</v>
      </c>
      <c r="I48" t="s">
        <v>217</v>
      </c>
      <c r="J48" s="78">
        <v>0</v>
      </c>
      <c r="K48" s="78">
        <v>0</v>
      </c>
      <c r="L48" s="78">
        <v>0</v>
      </c>
      <c r="M48" s="79">
        <v>0</v>
      </c>
      <c r="N48" s="79">
        <v>0</v>
      </c>
      <c r="O48" s="79">
        <v>0</v>
      </c>
    </row>
    <row r="49" spans="2:5">
      <c r="B49" t="s">
        <v>249</v>
      </c>
      <c r="C49" s="16"/>
      <c r="D49" s="16"/>
      <c r="E49" s="16"/>
    </row>
    <row r="50" spans="2:5">
      <c r="B50" t="s">
        <v>367</v>
      </c>
      <c r="C50" s="16"/>
      <c r="D50" s="16"/>
      <c r="E50" s="16"/>
    </row>
    <row r="51" spans="2:5">
      <c r="B51" t="s">
        <v>368</v>
      </c>
      <c r="C51" s="16"/>
      <c r="D51" s="16"/>
      <c r="E51" s="16"/>
    </row>
    <row r="52" spans="2:5">
      <c r="B52" t="s">
        <v>369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43921</v>
      </c>
      <c r="E1" s="16"/>
    </row>
    <row r="2" spans="2:60">
      <c r="B2" s="2" t="s">
        <v>1</v>
      </c>
      <c r="C2" s="12" t="s">
        <v>3327</v>
      </c>
      <c r="E2" s="16"/>
    </row>
    <row r="3" spans="2:60">
      <c r="B3" s="2" t="s">
        <v>2</v>
      </c>
      <c r="C3" s="26" t="s">
        <v>3328</v>
      </c>
      <c r="E3" s="16"/>
    </row>
    <row r="4" spans="2:60">
      <c r="B4" s="2" t="s">
        <v>3</v>
      </c>
      <c r="C4" s="84" t="s">
        <v>197</v>
      </c>
      <c r="E4" s="16"/>
    </row>
    <row r="5" spans="2:60">
      <c r="B5" s="75" t="s">
        <v>198</v>
      </c>
      <c r="C5" t="s">
        <v>199</v>
      </c>
    </row>
    <row r="6" spans="2:60" ht="26.25" customHeight="1">
      <c r="B6" s="130" t="s">
        <v>68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60" ht="26.25" customHeight="1">
      <c r="B7" s="130" t="s">
        <v>95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  <c r="BH7" s="19"/>
    </row>
    <row r="8" spans="2:60" s="19" customFormat="1" ht="78.75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9300.2999999999993</v>
      </c>
      <c r="H11" s="7"/>
      <c r="I11" s="76">
        <v>14.3037743527698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7137.44</v>
      </c>
      <c r="I12" s="82">
        <v>13.475486719999999</v>
      </c>
      <c r="K12" s="81">
        <v>0.94210000000000005</v>
      </c>
      <c r="L12" s="81">
        <v>0</v>
      </c>
    </row>
    <row r="13" spans="2:60">
      <c r="B13" s="80" t="s">
        <v>2177</v>
      </c>
      <c r="D13" s="16"/>
      <c r="E13" s="16"/>
      <c r="G13" s="82">
        <v>7137.44</v>
      </c>
      <c r="I13" s="82">
        <v>13.475486719999999</v>
      </c>
      <c r="K13" s="81">
        <v>0.94210000000000005</v>
      </c>
      <c r="L13" s="81">
        <v>0</v>
      </c>
    </row>
    <row r="14" spans="2:60">
      <c r="B14" t="s">
        <v>2178</v>
      </c>
      <c r="C14" t="s">
        <v>2179</v>
      </c>
      <c r="D14" t="s">
        <v>100</v>
      </c>
      <c r="E14" t="s">
        <v>125</v>
      </c>
      <c r="F14" t="s">
        <v>102</v>
      </c>
      <c r="G14" s="78">
        <v>7137.44</v>
      </c>
      <c r="H14" s="78">
        <v>188.8</v>
      </c>
      <c r="I14" s="78">
        <v>13.475486719999999</v>
      </c>
      <c r="J14" s="79">
        <v>6.9999999999999999E-4</v>
      </c>
      <c r="K14" s="79">
        <v>0.94210000000000005</v>
      </c>
      <c r="L14" s="79">
        <v>0</v>
      </c>
    </row>
    <row r="15" spans="2:60">
      <c r="B15" s="80" t="s">
        <v>247</v>
      </c>
      <c r="D15" s="16"/>
      <c r="E15" s="16"/>
      <c r="G15" s="82">
        <v>2162.86</v>
      </c>
      <c r="I15" s="82">
        <v>0.8282876327698</v>
      </c>
      <c r="K15" s="81">
        <v>5.79E-2</v>
      </c>
      <c r="L15" s="81">
        <v>0</v>
      </c>
    </row>
    <row r="16" spans="2:60">
      <c r="B16" s="80" t="s">
        <v>2180</v>
      </c>
      <c r="D16" s="16"/>
      <c r="E16" s="16"/>
      <c r="G16" s="82">
        <v>2162.86</v>
      </c>
      <c r="I16" s="82">
        <v>0.8282876327698</v>
      </c>
      <c r="K16" s="81">
        <v>5.79E-2</v>
      </c>
      <c r="L16" s="81">
        <v>0</v>
      </c>
    </row>
    <row r="17" spans="2:12">
      <c r="B17" t="s">
        <v>2181</v>
      </c>
      <c r="C17" t="s">
        <v>2182</v>
      </c>
      <c r="D17" t="s">
        <v>1106</v>
      </c>
      <c r="E17" t="s">
        <v>1451</v>
      </c>
      <c r="F17" t="s">
        <v>106</v>
      </c>
      <c r="G17" s="78">
        <v>2162.86</v>
      </c>
      <c r="H17" s="78">
        <v>10.7422</v>
      </c>
      <c r="I17" s="78">
        <v>0.8282876327698</v>
      </c>
      <c r="J17" s="79">
        <v>0</v>
      </c>
      <c r="K17" s="79">
        <v>5.79E-2</v>
      </c>
      <c r="L17" s="79">
        <v>0</v>
      </c>
    </row>
    <row r="18" spans="2:12">
      <c r="B18" t="s">
        <v>249</v>
      </c>
      <c r="D18" s="16"/>
      <c r="E18" s="16"/>
    </row>
    <row r="19" spans="2:12">
      <c r="B19" t="s">
        <v>367</v>
      </c>
      <c r="D19" s="16"/>
      <c r="E19" s="16"/>
    </row>
    <row r="20" spans="2:12">
      <c r="B20" t="s">
        <v>368</v>
      </c>
      <c r="D20" s="16"/>
      <c r="E20" s="16"/>
    </row>
    <row r="21" spans="2:12">
      <c r="B21" t="s">
        <v>369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2020-05-31T06:23:28Z</dcterms:modified>
</cp:coreProperties>
</file>