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C22" i="27" l="1"/>
  <c r="C12" i="27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11" i="2"/>
  <c r="J33" i="2"/>
  <c r="J24" i="2"/>
  <c r="J20" i="2"/>
  <c r="J19" i="2"/>
  <c r="J17" i="2"/>
  <c r="J16" i="2"/>
  <c r="C11" i="27" l="1"/>
  <c r="C43" i="1" s="1"/>
  <c r="D43" i="1" s="1"/>
  <c r="J15" i="2"/>
  <c r="J12" i="2" l="1"/>
  <c r="K12" i="2" l="1"/>
  <c r="J11" i="2"/>
  <c r="K38" i="2" l="1"/>
  <c r="K36" i="2"/>
  <c r="K34" i="2"/>
  <c r="K23" i="2"/>
  <c r="K21" i="2"/>
  <c r="K18" i="2"/>
  <c r="K32" i="2"/>
  <c r="K30" i="2"/>
  <c r="K28" i="2"/>
  <c r="K26" i="2"/>
  <c r="K13" i="2"/>
  <c r="K39" i="2"/>
  <c r="K37" i="2"/>
  <c r="K35" i="2"/>
  <c r="K22" i="2"/>
  <c r="K11" i="2"/>
  <c r="K31" i="2"/>
  <c r="K29" i="2"/>
  <c r="K27" i="2"/>
  <c r="K25" i="2"/>
  <c r="K14" i="2"/>
  <c r="K17" i="2"/>
  <c r="K16" i="2"/>
  <c r="K20" i="2"/>
  <c r="K19" i="2"/>
  <c r="K33" i="2"/>
  <c r="K24" i="2"/>
  <c r="K15" i="2"/>
</calcChain>
</file>

<file path=xl/sharedStrings.xml><?xml version="1.0" encoding="utf-8"?>
<sst xmlns="http://schemas.openxmlformats.org/spreadsheetml/2006/main" count="9771" uniqueCount="2675">
  <si>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</si>
  <si>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</si>
  <si>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</si>
  <si>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</si>
  <si>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</si>
  <si>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</si>
  <si>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</si>
  <si>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</si>
  <si>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</si>
  <si>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</si>
  <si>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</si>
  <si>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</si>
  <si>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</si>
  <si>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</si>
  <si>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</si>
  <si>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</si>
  <si>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</si>
  <si>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</si>
  <si>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</si>
  <si>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</si>
  <si>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</si>
  <si>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</si>
  <si>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</si>
  <si>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</si>
  <si>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</si>
  <si>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</si>
  <si>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</si>
  <si>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</si>
  <si>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</si>
  <si>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</si>
  <si>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</si>
  <si>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</si>
  <si>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</si>
  <si>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</si>
  <si>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</si>
  <si>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</si>
  <si>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</si>
  <si>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</si>
  <si>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</si>
  <si>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</si>
  <si>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</si>
  <si>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</si>
  <si>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</si>
  <si>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</si>
  <si>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</si>
  <si>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</si>
  <si>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</si>
  <si>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</si>
  <si>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</si>
  <si>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</si>
  <si>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</si>
  <si>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</si>
  <si>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</si>
  <si>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</si>
  <si>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</si>
  <si>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</si>
  <si>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</si>
  <si>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</si>
  <si>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</si>
  <si>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</si>
  <si>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</si>
  <si>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</si>
  <si>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</si>
  <si>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</si>
  <si>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</si>
  <si>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</si>
  <si>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</si>
  <si>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</si>
  <si>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</si>
  <si>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</si>
  <si>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</si>
  <si>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</si>
  <si>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</si>
  <si>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</si>
  <si>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</si>
  <si>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</si>
  <si>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</si>
  <si>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</si>
  <si>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</si>
  <si>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</si>
  <si>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</si>
  <si>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</si>
  <si>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</si>
  <si>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</si>
  <si>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</si>
  <si>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</si>
  <si>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</si>
  <si>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</si>
  <si>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</si>
  <si>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</si>
  <si>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</si>
  <si>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</si>
  <si>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</si>
  <si>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</si>
  <si>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</si>
  <si>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</si>
  <si>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</si>
  <si>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</si>
  <si>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</si>
  <si>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</si>
  <si>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</si>
  <si>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</si>
  <si>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</si>
  <si>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</si>
  <si>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</si>
  <si>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</si>
  <si>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</si>
  <si>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</si>
  <si>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</si>
  <si>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</si>
  <si>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</si>
  <si>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</si>
  <si>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</si>
  <si>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</si>
  <si>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</si>
  <si>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</si>
  <si>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</si>
  <si>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</si>
  <si>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</si>
  <si>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</si>
  <si>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</si>
  <si>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</si>
  <si>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</si>
  <si>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</si>
  <si>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</si>
  <si>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</si>
  <si>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</si>
  <si>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</si>
  <si>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</si>
  <si>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</si>
  <si>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</si>
  <si>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</si>
  <si>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</si>
  <si>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</si>
  <si>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</si>
  <si>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</si>
  <si>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</si>
  <si>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</si>
  <si>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</si>
  <si>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</si>
  <si>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</si>
  <si>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</si>
  <si>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</si>
  <si>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</si>
  <si>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</si>
  <si>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</si>
  <si>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</si>
  <si>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</si>
  <si>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</si>
  <si>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</si>
  <si>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</si>
  <si>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</si>
  <si>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</si>
  <si>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</si>
  <si>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</si>
  <si>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</si>
  <si>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</si>
  <si>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</si>
  <si>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</si>
  <si>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</si>
  <si>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</si>
  <si>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</si>
  <si>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</si>
  <si>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</si>
  <si>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</si>
  <si>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</si>
  <si>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</si>
  <si>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</si>
  <si>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</si>
  <si>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</si>
  <si>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</si>
  <si>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</si>
  <si>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</si>
  <si>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</si>
  <si>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</si>
  <si>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</si>
  <si>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</si>
  <si>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</si>
  <si>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</si>
  <si>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</si>
  <si>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</si>
  <si>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</si>
  <si>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</si>
  <si>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</si>
  <si>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</si>
  <si>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</si>
  <si>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</si>
  <si>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</si>
  <si>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</si>
  <si>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</si>
  <si>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</si>
  <si>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</si>
  <si>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</si>
  <si>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</si>
  <si>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</si>
  <si>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</si>
  <si>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</si>
  <si>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7935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</si>
  <si>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</si>
  <si>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</si>
  <si>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</si>
  <si>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</si>
  <si>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</si>
  <si>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</si>
  <si>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</si>
  <si>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</si>
  <si>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</si>
  <si>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</si>
  <si>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</si>
  <si>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</si>
  <si>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</si>
  <si>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</si>
  <si>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</si>
  <si>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לא מדורג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</si>
  <si>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</si>
  <si>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</si>
  <si>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</si>
  <si>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</si>
  <si>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</si>
  <si>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</si>
  <si>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</si>
  <si>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</si>
  <si>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</si>
  <si>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</si>
  <si>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</si>
  <si>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</si>
  <si>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</si>
  <si>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</si>
  <si>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</si>
  <si>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</si>
  <si>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</si>
  <si>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</si>
  <si>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</si>
  <si>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</si>
  <si>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11/12/16</t>
  </si>
  <si>
    <t>גליל 5904- גליל</t>
  </si>
  <si>
    <t>9590431</t>
  </si>
  <si>
    <t>17/12/17</t>
  </si>
  <si>
    <t>ממשל צמודה 0527- גליל</t>
  </si>
  <si>
    <t>1140847</t>
  </si>
  <si>
    <t>24/10/17</t>
  </si>
  <si>
    <t>ממשל צמודה 0545- גליל</t>
  </si>
  <si>
    <t>1134865</t>
  </si>
  <si>
    <t>28/12/17</t>
  </si>
  <si>
    <t>ממשל צמודה 0923- גליל</t>
  </si>
  <si>
    <t>1128081</t>
  </si>
  <si>
    <t>02/08/17</t>
  </si>
  <si>
    <t>ממשל צמודה 1025- גליל</t>
  </si>
  <si>
    <t>1135912</t>
  </si>
  <si>
    <t>08/01/17</t>
  </si>
  <si>
    <t>ממשלתי צמוד 1020- גליל</t>
  </si>
  <si>
    <t>1137181</t>
  </si>
  <si>
    <t>15/12/16</t>
  </si>
  <si>
    <t>ממשלתי צמוד 841- גליל</t>
  </si>
  <si>
    <t>1120583</t>
  </si>
  <si>
    <t>14/05/17</t>
  </si>
  <si>
    <t>ממשלתי צמודה 0536- גליל</t>
  </si>
  <si>
    <t>1097708</t>
  </si>
  <si>
    <t>14/12/16</t>
  </si>
  <si>
    <t>ממשלתי צמודה 922- גליל</t>
  </si>
  <si>
    <t>1124056</t>
  </si>
  <si>
    <t>12/06/17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</si>
  <si>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</si>
  <si>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</si>
  <si>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</si>
  <si>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</si>
  <si>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</si>
  <si>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420- בנק ישראל- מק"מ</t>
  </si>
  <si>
    <t>8200420</t>
  </si>
  <si>
    <t>30/06/19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</si>
  <si>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</si>
  <si>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</si>
  <si>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</si>
  <si>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</si>
  <si>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</si>
  <si>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</si>
  <si>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</si>
  <si>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</si>
  <si>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</si>
  <si>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</si>
  <si>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</si>
  <si>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</si>
  <si>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</si>
  <si>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</si>
  <si>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</si>
  <si>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</si>
  <si>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</si>
  <si>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</si>
  <si>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</si>
  <si>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</si>
  <si>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</si>
  <si>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</si>
  <si>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</si>
  <si>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</si>
  <si>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</si>
  <si>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</si>
  <si>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</si>
  <si>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</si>
  <si>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</si>
  <si>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</si>
  <si>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</si>
  <si>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</si>
  <si>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</si>
  <si>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12/09/17</t>
  </si>
  <si>
    <t>ממשל שקלית 0327- שחר</t>
  </si>
  <si>
    <t>1139344</t>
  </si>
  <si>
    <t>14/03/17</t>
  </si>
  <si>
    <t>ממשל שקלית 0347- שחר</t>
  </si>
  <si>
    <t>1140193</t>
  </si>
  <si>
    <t>27/07/17</t>
  </si>
  <si>
    <t>ממשל שקלית 0825- שחר</t>
  </si>
  <si>
    <t>1135557</t>
  </si>
  <si>
    <t>16/10/17</t>
  </si>
  <si>
    <t>ממשל שקלית 323- שחר</t>
  </si>
  <si>
    <t>1126747</t>
  </si>
  <si>
    <t>03/01/17</t>
  </si>
  <si>
    <t>ממשל שקלית 421- שחר</t>
  </si>
  <si>
    <t>1138130</t>
  </si>
  <si>
    <t>21/12/16</t>
  </si>
  <si>
    <t>ממשלתי שקלי  1026- שחר</t>
  </si>
  <si>
    <t>1099456</t>
  </si>
  <si>
    <t>24/01/18</t>
  </si>
  <si>
    <t>ממשלתי שקלי 324- שחר</t>
  </si>
  <si>
    <t>1130848</t>
  </si>
  <si>
    <t>ממשלתי שקלית 0142- שחר</t>
  </si>
  <si>
    <t>1125400</t>
  </si>
  <si>
    <t>27/03/17</t>
  </si>
  <si>
    <t>ממשלתית שקלית 0.75% 07/22- שחר</t>
  </si>
  <si>
    <t>1158104</t>
  </si>
  <si>
    <t>ממשלתית שקלית 1.00% 03/30- שחר</t>
  </si>
  <si>
    <t>1160985</t>
  </si>
  <si>
    <t>31/03/20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</si>
  <si>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</si>
  <si>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</si>
  <si>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</si>
  <si>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</si>
  <si>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</si>
  <si>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</si>
  <si>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</si>
  <si>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</si>
  <si>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</si>
  <si>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ISRAEL 3.375 01/50- מדינת ישראל</t>
  </si>
  <si>
    <t>US46513JXN61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</si>
  <si>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</si>
  <si>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</si>
  <si>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</si>
  <si>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</si>
  <si>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</si>
  <si>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</si>
  <si>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</si>
  <si>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</si>
  <si>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</si>
  <si>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</si>
  <si>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</si>
  <si>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</si>
  <si>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</si>
  <si>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</si>
  <si>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</si>
  <si>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</si>
  <si>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</si>
  <si>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</si>
  <si>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</si>
  <si>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</si>
  <si>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21/06/18</t>
  </si>
  <si>
    <t>לאומי אגח 177- בנק לאומי לישראל בע"מ</t>
  </si>
  <si>
    <t>6040315</t>
  </si>
  <si>
    <t>13/06/17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</si>
  <si>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</si>
  <si>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</si>
  <si>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</si>
  <si>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</si>
  <si>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</si>
  <si>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</si>
  <si>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</si>
  <si>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  הנפק    46 1.22% 9/27- מזרחי טפחות חברה להנפקות בע"מ</t>
  </si>
  <si>
    <t>2310225</t>
  </si>
  <si>
    <t>520032046</t>
  </si>
  <si>
    <t>Aaa.il</t>
  </si>
  <si>
    <t>מזרחי הנפ 44 2022 0.99%- מזרחי טפחות חברה להנפקות בע"מ</t>
  </si>
  <si>
    <t>2310209</t>
  </si>
  <si>
    <t>19/06/17</t>
  </si>
  <si>
    <t>מזרחי טפ הנפק אגח 38- מזרחי טפחות חברה להנפקות בע"מ</t>
  </si>
  <si>
    <t>2310142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</si>
  <si>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</si>
  <si>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</si>
  <si>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</si>
  <si>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</si>
  <si>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</si>
  <si>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</si>
  <si>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</si>
  <si>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</si>
  <si>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</si>
  <si>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</si>
  <si>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מזרחי טפחות הנפקות אגח 51- מזרחי טפחות חברה להנפקות בע"מ</t>
  </si>
  <si>
    <t>2310324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</si>
  <si>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</si>
  <si>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</si>
  <si>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</si>
  <si>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</si>
  <si>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</si>
  <si>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</si>
  <si>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</si>
  <si>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</si>
  <si>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</si>
  <si>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</si>
  <si>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</si>
  <si>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</si>
  <si>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</si>
  <si>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</si>
  <si>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</si>
  <si>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07/06/17</t>
  </si>
  <si>
    <t>פועלים הנפקות סדרה 34- הפועלים הנפקות בע"מ</t>
  </si>
  <si>
    <t>1940576</t>
  </si>
  <si>
    <t>22/11/18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</si>
  <si>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</si>
  <si>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</si>
  <si>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</si>
  <si>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</si>
  <si>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</si>
  <si>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</si>
  <si>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</si>
  <si>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</si>
  <si>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</si>
  <si>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</si>
  <si>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</si>
  <si>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נדל"ן מניב בישראל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</si>
  <si>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</si>
  <si>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</si>
  <si>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</si>
  <si>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</si>
  <si>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</si>
  <si>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14/06/17</t>
  </si>
  <si>
    <t>נמלי ישראל אג ב- חברת נמלי ישראל - פיתוח נכסים בע"מ</t>
  </si>
  <si>
    <t>1145572</t>
  </si>
  <si>
    <t>513569780</t>
  </si>
  <si>
    <t>Aa1.il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</si>
  <si>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</si>
  <si>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</si>
  <si>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</si>
  <si>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</si>
  <si>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</si>
  <si>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</si>
  <si>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</si>
  <si>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עזריאלי אגח ד- קבוצת עזריאלי בע"מ (לשעבר קנית מימון)</t>
  </si>
  <si>
    <t>1138650</t>
  </si>
  <si>
    <t>510960719</t>
  </si>
  <si>
    <t>04/02/18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</si>
  <si>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</si>
  <si>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</si>
  <si>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</si>
  <si>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</si>
  <si>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</si>
  <si>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</si>
  <si>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26/07/17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</si>
  <si>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</si>
  <si>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</si>
  <si>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</si>
  <si>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</si>
  <si>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04/09/17</t>
  </si>
  <si>
    <t>פועלים הנפקות יד נד- הפועלים הנפקות בע"מ</t>
  </si>
  <si>
    <t>1940501</t>
  </si>
  <si>
    <t>22/06/17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</si>
  <si>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</si>
  <si>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</si>
  <si>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</si>
  <si>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</si>
  <si>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</si>
  <si>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</si>
  <si>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14/08/17</t>
  </si>
  <si>
    <t>*מליסרון  אגח יח- מליסרון בע"מ</t>
  </si>
  <si>
    <t>3230372</t>
  </si>
  <si>
    <t>520037789</t>
  </si>
  <si>
    <t>*מליסרון אגח ה- מליסרון בע"מ</t>
  </si>
  <si>
    <t>3230091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</si>
  <si>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</si>
  <si>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</si>
  <si>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</si>
  <si>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</si>
  <si>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</si>
  <si>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</si>
  <si>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</si>
  <si>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</si>
  <si>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25/07/18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</si>
  <si>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</si>
  <si>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</si>
  <si>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</si>
  <si>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</si>
  <si>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</si>
  <si>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</si>
  <si>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02/10/17</t>
  </si>
  <si>
    <t>*ריט 1 סד ה- ריט 1 בע"מ</t>
  </si>
  <si>
    <t>1136753</t>
  </si>
  <si>
    <t>30/08/17</t>
  </si>
  <si>
    <t>*שופרסל אגח ד- שופר-סל בע"מ</t>
  </si>
  <si>
    <t>7770191</t>
  </si>
  <si>
    <t>520022732</t>
  </si>
  <si>
    <t>מסחר</t>
  </si>
  <si>
    <t>*שופרסל אגח ו- שופר-סל בע"מ</t>
  </si>
  <si>
    <t>7770217</t>
  </si>
  <si>
    <t>31/07/19</t>
  </si>
  <si>
    <t>איירפורט אגח ה- איירפורט סיטי בע"מ</t>
  </si>
  <si>
    <t>1133487</t>
  </si>
  <si>
    <t>511659401</t>
  </si>
  <si>
    <t>25/04/18</t>
  </si>
  <si>
    <t>אמות אגח ב- אמות השקעות בע"מ</t>
  </si>
  <si>
    <t>1126630</t>
  </si>
  <si>
    <t>520026683</t>
  </si>
  <si>
    <t>19/11/17</t>
  </si>
  <si>
    <t>אמות אגח ג- אמות השקעות בע"מ</t>
  </si>
  <si>
    <t>1117357</t>
  </si>
  <si>
    <t>אמות אגח ד- אמות השקעות בע"מ</t>
  </si>
  <si>
    <t>1133149</t>
  </si>
  <si>
    <t>19/09/17</t>
  </si>
  <si>
    <t>אמות אגח ו- אמות השקעות בע"מ</t>
  </si>
  <si>
    <t>1158609</t>
  </si>
  <si>
    <t>ארפורט אגח ז- איירפורט סיטי בע"מ</t>
  </si>
  <si>
    <t>1140110</t>
  </si>
  <si>
    <t>ארפורט אגח ט- אירפורט סיטי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</si>
  <si>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</si>
  <si>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</si>
  <si>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</si>
  <si>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</si>
  <si>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</si>
  <si>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</si>
  <si>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</si>
  <si>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</si>
  <si>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</si>
  <si>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</si>
  <si>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</si>
  <si>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13/12/17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</si>
  <si>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</si>
  <si>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</si>
  <si>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</si>
  <si>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</si>
  <si>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</si>
  <si>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</si>
  <si>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</si>
  <si>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</si>
  <si>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</si>
  <si>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31/07/17</t>
  </si>
  <si>
    <t>חשמל אגח 27- חברת החשמל לישראל בע"מ</t>
  </si>
  <si>
    <t>6000210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</si>
  <si>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</si>
  <si>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</si>
  <si>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</si>
  <si>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</si>
  <si>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</si>
  <si>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</si>
  <si>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08/05/18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</si>
  <si>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</si>
  <si>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</si>
  <si>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</si>
  <si>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</si>
  <si>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</si>
  <si>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</si>
  <si>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</si>
  <si>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</si>
  <si>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</si>
  <si>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</si>
  <si>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</si>
  <si>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</si>
  <si>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</si>
  <si>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</si>
  <si>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מבני תעשיה יח- מבני תעשיה בע"מ</t>
  </si>
  <si>
    <t>2260479</t>
  </si>
  <si>
    <t>520024126</t>
  </si>
  <si>
    <t>15/01/18</t>
  </si>
  <si>
    <t>פועלים הנפ שה נד 1- הפועלים הנפקות בע"מ</t>
  </si>
  <si>
    <t>1940444</t>
  </si>
  <si>
    <t>23/01/18</t>
  </si>
  <si>
    <t>*מליסרון אג"ח יג- מליסרון בע"מ</t>
  </si>
  <si>
    <t>3230224</t>
  </si>
  <si>
    <t>ilAA-</t>
  </si>
  <si>
    <t>14/06/18</t>
  </si>
  <si>
    <t>*מליסרון אגח ו- מליסרון בע"מ</t>
  </si>
  <si>
    <t>3230125</t>
  </si>
  <si>
    <t>*מליסרון אגח יא- מליסרון בע"מ</t>
  </si>
  <si>
    <t>3230208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</si>
  <si>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</si>
  <si>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</si>
  <si>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</si>
  <si>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</si>
  <si>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</si>
  <si>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</si>
  <si>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</si>
  <si>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</si>
  <si>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</si>
  <si>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</si>
  <si>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</si>
  <si>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</si>
  <si>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</si>
  <si>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</si>
  <si>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</si>
  <si>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</si>
  <si>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12/11/17</t>
  </si>
  <si>
    <t>בזק אגח 6- בזק החברה הישראלית לתקשורת בע"מ</t>
  </si>
  <si>
    <t>2300143</t>
  </si>
  <si>
    <t>16/07/17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</si>
  <si>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</si>
  <si>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</si>
  <si>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</si>
  <si>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</si>
  <si>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</si>
  <si>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</si>
  <si>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</si>
  <si>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</si>
  <si>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</si>
  <si>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</si>
  <si>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</si>
  <si>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</si>
  <si>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</si>
  <si>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</si>
  <si>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</si>
  <si>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</si>
  <si>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</si>
  <si>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</si>
  <si>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01/02/18</t>
  </si>
  <si>
    <t>בינלאומי הנפקות התחייבות (COCO)- הבינלאומי הראשון הנפקות בע"מ</t>
  </si>
  <si>
    <t>1142058</t>
  </si>
  <si>
    <t>גזית גלוב אגח יב- גזית-גלוב בע"מ</t>
  </si>
  <si>
    <t>1260603</t>
  </si>
  <si>
    <t>520033234</t>
  </si>
  <si>
    <t>נדל"ן מניב בחו"ל</t>
  </si>
  <si>
    <t>21/02/18</t>
  </si>
  <si>
    <t>גזית גלוב אגח יג- גזית-גלוב בע"מ</t>
  </si>
  <si>
    <t>1260652</t>
  </si>
  <si>
    <t>18/02/18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</si>
  <si>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</si>
  <si>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</si>
  <si>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</si>
  <si>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</si>
  <si>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</si>
  <si>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</si>
  <si>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</si>
  <si>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</si>
  <si>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</si>
  <si>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</si>
  <si>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</si>
  <si>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</si>
  <si>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</si>
  <si>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</si>
  <si>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</si>
  <si>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</si>
  <si>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</si>
  <si>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ט- כללביט מימון בע"מ</t>
  </si>
  <si>
    <t>1136050</t>
  </si>
  <si>
    <t>מבני תעש אגח כא- כלכלית ירושלים בע"מ</t>
  </si>
  <si>
    <t>2260529</t>
  </si>
  <si>
    <t>520017070</t>
  </si>
  <si>
    <t>מבני תעשיה  אגח כ- מבני תעשיה בע"מ</t>
  </si>
  <si>
    <t>2260495</t>
  </si>
  <si>
    <t>מבני תעשיה אגח יז- מבני תעשיה בע"מ</t>
  </si>
  <si>
    <t>2260446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</si>
  <si>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</si>
  <si>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</si>
  <si>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</si>
  <si>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</si>
  <si>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</si>
  <si>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</si>
  <si>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</si>
  <si>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</si>
  <si>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</si>
  <si>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</si>
  <si>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</si>
  <si>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</si>
  <si>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</si>
  <si>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</si>
  <si>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</si>
  <si>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</si>
  <si>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</si>
  <si>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</si>
  <si>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</si>
  <si>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</si>
  <si>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</si>
  <si>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</si>
  <si>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12/02/18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</si>
  <si>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</si>
  <si>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</si>
  <si>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</si>
  <si>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</si>
  <si>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</si>
  <si>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</si>
  <si>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פניקס הון אגח ה- הפניקס גיוסי הון (2009) בע"מ</t>
  </si>
  <si>
    <t>1135417</t>
  </si>
  <si>
    <t>514290345</t>
  </si>
  <si>
    <t>שה נדחה דיסקונט מנפיקים   א'- דיסקונט מנפיקים בע"מ</t>
  </si>
  <si>
    <t>7480098</t>
  </si>
  <si>
    <t>17/08/17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</si>
  <si>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</si>
  <si>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</si>
  <si>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</si>
  <si>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</si>
  <si>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</si>
  <si>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</si>
  <si>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</si>
  <si>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</si>
  <si>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</si>
  <si>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</si>
  <si>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</si>
  <si>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</si>
  <si>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</si>
  <si>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ilA+</t>
  </si>
  <si>
    <t>16/04/18</t>
  </si>
  <si>
    <t>אלדן תחבורה אגח ה- אלדן תחבורה בע"מ</t>
  </si>
  <si>
    <t>1155357</t>
  </si>
  <si>
    <t>30/04/19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</si>
  <si>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</si>
  <si>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</si>
  <si>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</si>
  <si>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</si>
  <si>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</si>
  <si>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</si>
  <si>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19/12/17</t>
  </si>
  <si>
    <t>מבני תעש אגח כג- מבני תעשיה בע"מ</t>
  </si>
  <si>
    <t>2260545</t>
  </si>
  <si>
    <t>מבני תעש אגח כד- מבני תעשיה בע"מ</t>
  </si>
  <si>
    <t>2260552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</si>
  <si>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</si>
  <si>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</si>
  <si>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</si>
  <si>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</si>
  <si>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</si>
  <si>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</si>
  <si>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</si>
  <si>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</si>
  <si>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</si>
  <si>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</si>
  <si>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</si>
  <si>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בנייה</t>
  </si>
  <si>
    <t>אשדר אגח א- אשדר חברה לבניה בע"מ</t>
  </si>
  <si>
    <t>1104330</t>
  </si>
  <si>
    <t>510609761</t>
  </si>
  <si>
    <t>ilA</t>
  </si>
  <si>
    <t>דיסקונט שה 1 סחיר- בנק דיסקונט לישראל בע"מ</t>
  </si>
  <si>
    <t>6910095</t>
  </si>
  <si>
    <t>ירושלים הנ סדרה 10 נ- ירושלים מימון והנפקות (2005) בע"מ</t>
  </si>
  <si>
    <t>1127414</t>
  </si>
  <si>
    <t>מגה אור   אגח ו- מגה אור החזקות בע"מ</t>
  </si>
  <si>
    <t>1138668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</si>
  <si>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</si>
  <si>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</si>
  <si>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</si>
  <si>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</si>
  <si>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</si>
  <si>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</si>
  <si>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סלקום אגח ח- סלקום ישראל בע"מ</t>
  </si>
  <si>
    <t>1132828</t>
  </si>
  <si>
    <t>511930125</t>
  </si>
  <si>
    <t>07/02/18</t>
  </si>
  <si>
    <t>אפריקה נכסים אגח ו- אפי נכסים בע"מ</t>
  </si>
  <si>
    <t>1129550</t>
  </si>
  <si>
    <t>510560188</t>
  </si>
  <si>
    <t>A3.il</t>
  </si>
  <si>
    <t>בזן אגח א- בתי זקוק לנפט בע"מ</t>
  </si>
  <si>
    <t>2590255</t>
  </si>
  <si>
    <t>520036658</t>
  </si>
  <si>
    <t>ilA-</t>
  </si>
  <si>
    <t>דה לסר אגח ג- דה לסר גרופ לימיטד</t>
  </si>
  <si>
    <t>1127299</t>
  </si>
  <si>
    <t>1513</t>
  </si>
  <si>
    <t>דה לסר אגח ד- דה לסר גרופ לימיטד</t>
  </si>
  <si>
    <t>1132059</t>
  </si>
  <si>
    <t>LUMIIT 3.275 01/31-01/26- בנק לאומי לישראל בע"מ</t>
  </si>
  <si>
    <t>566251</t>
  </si>
  <si>
    <t>BBB</t>
  </si>
  <si>
    <t>*מניבים ריט אג 1- ריט 1 בע"מ</t>
  </si>
  <si>
    <t>1140581</t>
  </si>
  <si>
    <t>מניבים ריט אגח ב- מניבים ריט</t>
  </si>
  <si>
    <t>1155928</t>
  </si>
  <si>
    <t>515327120</t>
  </si>
  <si>
    <t>קרדן אן וי אגח ב- קרדן אן.וי.</t>
  </si>
  <si>
    <t>1113034</t>
  </si>
  <si>
    <t>520041005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</si>
  <si>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</si>
  <si>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</si>
  <si>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</si>
  <si>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</si>
  <si>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מוניציפל  הנ אגח יא- מוניציפל הנפקות בעמ</t>
  </si>
  <si>
    <t>1134154</t>
  </si>
  <si>
    <t>מזרחי אגח 41- מזרחי טפחות חברה להנפקות בע"מ</t>
  </si>
  <si>
    <t>2310175</t>
  </si>
  <si>
    <t>08/06/17</t>
  </si>
  <si>
    <t>מזרחי הנפקות 40- מזרחי טפחות חברה להנפקות בע"מ</t>
  </si>
  <si>
    <t>2310167</t>
  </si>
  <si>
    <t>19/07/17</t>
  </si>
  <si>
    <t>מרכנתיל  ב- מרכנתיל הנפקות בע"מ</t>
  </si>
  <si>
    <t>1138205</t>
  </si>
  <si>
    <t>513686154</t>
  </si>
  <si>
    <t>עמידר     אגח א- עמידר</t>
  </si>
  <si>
    <t>1143585</t>
  </si>
  <si>
    <t>520017393</t>
  </si>
  <si>
    <t>26/03/18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</si>
  <si>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</si>
  <si>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</si>
  <si>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</si>
  <si>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</si>
  <si>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</si>
  <si>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</si>
  <si>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</si>
  <si>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</si>
  <si>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</si>
  <si>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</si>
  <si>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שטראוס אגח ה- שטראוס גרופ בע"מ</t>
  </si>
  <si>
    <t>7460389</t>
  </si>
  <si>
    <t>520003781</t>
  </si>
  <si>
    <t>מזון</t>
  </si>
  <si>
    <t>05/07/17</t>
  </si>
  <si>
    <t>*גב ים אגח ח- חברת גב-ים לקרקעות בע"מ</t>
  </si>
  <si>
    <t>7590151</t>
  </si>
  <si>
    <t>10/09/17</t>
  </si>
  <si>
    <t>*ישראכרט אג"ח א 2024 1.49%- ישראכרט בע"מ</t>
  </si>
  <si>
    <t>1157536</t>
  </si>
  <si>
    <t>510706153</t>
  </si>
  <si>
    <t>30/05/19</t>
  </si>
  <si>
    <t>*סילברסטין אגח א- SILVERSTEIN PROPERTIES LTD</t>
  </si>
  <si>
    <t>1145598</t>
  </si>
  <si>
    <t>1737</t>
  </si>
  <si>
    <t>09/05/18</t>
  </si>
  <si>
    <t>*שופרסל אגח ה- שופר-סל בע"מ</t>
  </si>
  <si>
    <t>7770209</t>
  </si>
  <si>
    <t>אמות אגח ה- אמות השקעות בע"מ</t>
  </si>
  <si>
    <t>1138114</t>
  </si>
  <si>
    <t>29/05/18</t>
  </si>
  <si>
    <t>אמות אגח ז- אמות השקעות בע"מ</t>
  </si>
  <si>
    <t>1162866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</si>
  <si>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</si>
  <si>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</si>
  <si>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</si>
  <si>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</si>
  <si>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</si>
  <si>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חברת חשמל 26 4.8% 2016/2023- חברת החשמל לישראל בע"מ</t>
  </si>
  <si>
    <t>6000202</t>
  </si>
  <si>
    <t>12/07/17</t>
  </si>
  <si>
    <t>ישרס יח- ישרס חברה להשקעות בע"מ</t>
  </si>
  <si>
    <t>6130280</t>
  </si>
  <si>
    <t>כיל  אגח ז- כימיקלים לישראל בע"מ</t>
  </si>
  <si>
    <t>2810372</t>
  </si>
  <si>
    <t>520027830</t>
  </si>
  <si>
    <t>כימיקלים לישראל סד ה- כימיקלים לישראל בע"מ</t>
  </si>
  <si>
    <t>2810299</t>
  </si>
  <si>
    <t>לאומי התחייבות COCO 400- בנק לאומי לישראל בע"מ</t>
  </si>
  <si>
    <t>6040331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</si>
  <si>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</si>
  <si>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</si>
  <si>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</si>
  <si>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</si>
  <si>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</si>
  <si>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</si>
  <si>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</si>
  <si>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</si>
  <si>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</si>
  <si>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</si>
  <si>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</si>
  <si>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</si>
  <si>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בזק אגח 9- בזק החברה הישראלית לתקשורת בע"מ</t>
  </si>
  <si>
    <t>2300176</t>
  </si>
  <si>
    <t>31/05/18</t>
  </si>
  <si>
    <t>ביג אגח ו- ביג מרכזי קניות (2004) בע"מ</t>
  </si>
  <si>
    <t>1132521</t>
  </si>
  <si>
    <t>דיסקונט התחי נד- בנק דיסקונט לישראל בע"מ</t>
  </si>
  <si>
    <t>6910160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</si>
  <si>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</si>
  <si>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</si>
  <si>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</si>
  <si>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</si>
  <si>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</si>
  <si>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</si>
  <si>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</si>
  <si>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</si>
  <si>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</si>
  <si>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</si>
  <si>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</si>
  <si>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</si>
  <si>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</si>
  <si>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</si>
  <si>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</si>
  <si>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</si>
  <si>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</si>
  <si>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</si>
  <si>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</si>
  <si>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</si>
  <si>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</si>
  <si>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</si>
  <si>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מנורה הון ד- מנורה מבטחים גיוס הון בע"מ</t>
  </si>
  <si>
    <t>1135920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</si>
  <si>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</si>
  <si>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</si>
  <si>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</si>
  <si>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</si>
  <si>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03/07/17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</si>
  <si>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</si>
  <si>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</si>
  <si>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</si>
  <si>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</si>
  <si>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</si>
  <si>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</si>
  <si>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</si>
  <si>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</si>
  <si>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</si>
  <si>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</si>
  <si>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</si>
  <si>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</si>
  <si>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</si>
  <si>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</si>
  <si>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</si>
  <si>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</si>
  <si>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</si>
  <si>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</si>
  <si>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</si>
  <si>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</si>
  <si>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*פתאל החז  אגח ב- פתאל החזקות 1998 בע"מ</t>
  </si>
  <si>
    <t>1150812</t>
  </si>
  <si>
    <t>512607888</t>
  </si>
  <si>
    <t>מלונאות ותיירות</t>
  </si>
  <si>
    <t>*פתאל החזקות אג"ח ג- פתאל החזקות 1998 בע"מ</t>
  </si>
  <si>
    <t>1161785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</si>
  <si>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</si>
  <si>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</si>
  <si>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</si>
  <si>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</si>
  <si>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</si>
  <si>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</si>
  <si>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יד- אלבר שירותי מימונית בע"מ</t>
  </si>
  <si>
    <t>1132562</t>
  </si>
  <si>
    <t>512025891</t>
  </si>
  <si>
    <t>02/07/18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</si>
  <si>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</si>
  <si>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</si>
  <si>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</si>
  <si>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</si>
  <si>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</si>
  <si>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</si>
  <si>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</si>
  <si>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</si>
  <si>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</si>
  <si>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</si>
  <si>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</si>
  <si>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</si>
  <si>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</si>
  <si>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1630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</si>
  <si>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</si>
  <si>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</si>
  <si>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</si>
  <si>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</si>
  <si>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</si>
  <si>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</si>
  <si>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</si>
  <si>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</si>
  <si>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</si>
  <si>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</si>
  <si>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</si>
  <si>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</si>
  <si>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</si>
  <si>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</si>
  <si>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</si>
  <si>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</si>
  <si>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</si>
  <si>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</si>
  <si>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*אגוד הנפקות שה נד 2- אגוד הנפקות בע"מ</t>
  </si>
  <si>
    <t>1115286</t>
  </si>
  <si>
    <t>*אנרג'יקס אגח א- אנרג'יקס אנרגיות מתחדשות בע"מ</t>
  </si>
  <si>
    <t>1161751</t>
  </si>
  <si>
    <t>513901371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</si>
  <si>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</si>
  <si>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</si>
  <si>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</si>
  <si>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</si>
  <si>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</si>
  <si>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06/02/18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</si>
  <si>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</si>
  <si>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</si>
  <si>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</si>
  <si>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</si>
  <si>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</si>
  <si>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אלדן אגח ו- אלדן תחבורה בע"מ</t>
  </si>
  <si>
    <t>1161678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</si>
  <si>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</si>
  <si>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</si>
  <si>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</si>
  <si>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</si>
  <si>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</si>
  <si>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</si>
  <si>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</si>
  <si>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*או פי סי  אגח א- או.פי.סי. אנרגיה בע"מ</t>
  </si>
  <si>
    <t>1141589</t>
  </si>
  <si>
    <t>514401702</t>
  </si>
  <si>
    <t>*אנלייט אנר אגח ו- אנלייט אנרגיה מתחדשת בע"מ</t>
  </si>
  <si>
    <t>7200173</t>
  </si>
  <si>
    <t>520041146</t>
  </si>
  <si>
    <t>בזן אגח ד- בתי זקוק לנפט בע"מ</t>
  </si>
  <si>
    <t>2590362</t>
  </si>
  <si>
    <t>בזן אגח ה- בתי זקוק לנפט בע"מ</t>
  </si>
  <si>
    <t>2590388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</si>
  <si>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</si>
  <si>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</si>
  <si>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</si>
  <si>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</si>
  <si>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</si>
  <si>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17/05/18</t>
  </si>
  <si>
    <t>טן דלק אגח ג- טן-חברה לדלק בע"מ</t>
  </si>
  <si>
    <t>1131457</t>
  </si>
  <si>
    <t>511540809</t>
  </si>
  <si>
    <t>ilBBB+</t>
  </si>
  <si>
    <t>רילייטד א' 2020- רילייטד פרוטפוליו מסחרי לימיטד</t>
  </si>
  <si>
    <t>1134923</t>
  </si>
  <si>
    <t>1638</t>
  </si>
  <si>
    <t>ilBBB</t>
  </si>
  <si>
    <t>*אנלייט אנר אגח ה- אנלייט אנרגיה מתחדשת בע"מ</t>
  </si>
  <si>
    <t>7200116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</si>
  <si>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</si>
  <si>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</si>
  <si>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</si>
  <si>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</si>
  <si>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</si>
  <si>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*דלק קידוחים אגח א- דלק קידוחים - שותפות מוגבלת</t>
  </si>
  <si>
    <t>4750089</t>
  </si>
  <si>
    <t>550013098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</si>
  <si>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</si>
  <si>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</si>
  <si>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</si>
  <si>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</si>
  <si>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</si>
  <si>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</si>
  <si>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</si>
  <si>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בזן  אגח ט- בתי זקוק לנפט בע"מ</t>
  </si>
  <si>
    <t>2590461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</si>
  <si>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</si>
  <si>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</si>
  <si>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</si>
  <si>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</si>
  <si>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</si>
  <si>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</si>
  <si>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</si>
  <si>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</si>
  <si>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</si>
  <si>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</si>
  <si>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</si>
  <si>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</si>
  <si>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</si>
  <si>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</si>
  <si>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</si>
  <si>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</si>
  <si>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DEVTAM 5.082% 30/12/2023- דלק ואבנר תמר בונד בע"מ</t>
  </si>
  <si>
    <t>il0011321747</t>
  </si>
  <si>
    <t>AFLAC 3.6 04/30- AFLAC INC</t>
  </si>
  <si>
    <t>US001055BJ00</t>
  </si>
  <si>
    <t>27030</t>
  </si>
  <si>
    <t>Insurance</t>
  </si>
  <si>
    <t>A+</t>
  </si>
  <si>
    <t>AIA GROUP 3.375 04/30- AIA GROUP</t>
  </si>
  <si>
    <t>US00131LAJ44</t>
  </si>
  <si>
    <t>28165</t>
  </si>
  <si>
    <t>CROWN CASTLE 3.3 07/30- CROWN CASTLE INTL</t>
  </si>
  <si>
    <t>US22822VAR24</t>
  </si>
  <si>
    <t>27630</t>
  </si>
  <si>
    <t>Real Estate</t>
  </si>
  <si>
    <t>CYBERARK SOFT 11/15/24- Cyberark Software Ltd</t>
  </si>
  <si>
    <t>US23248VAA35</t>
  </si>
  <si>
    <t>2296</t>
  </si>
  <si>
    <t>Software &amp; Services</t>
  </si>
  <si>
    <t>Oracle 3.85 04/60- ORACLE CORP</t>
  </si>
  <si>
    <t>US68389XBY04</t>
  </si>
  <si>
    <t>10772</t>
  </si>
  <si>
    <t>SYSCO CORP 5.95 04/30- SYSCO</t>
  </si>
  <si>
    <t>US871829BL07</t>
  </si>
  <si>
    <t>28167</t>
  </si>
  <si>
    <t>Food &amp; Staples Retailing</t>
  </si>
  <si>
    <t>ANHEUSER-BUSCH 3.7 04/40- ORACLE CORP</t>
  </si>
  <si>
    <t>BE6320936287</t>
  </si>
  <si>
    <t>Food, Beverage &amp; Tobacco</t>
  </si>
  <si>
    <t>A-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</si>
  <si>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</si>
  <si>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</si>
  <si>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</si>
  <si>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</si>
  <si>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</si>
  <si>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</si>
  <si>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</si>
  <si>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</si>
  <si>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</si>
  <si>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MERCK 2.875 06/29-06/79- MERCK KGAA</t>
  </si>
  <si>
    <t>XS2011260705</t>
  </si>
  <si>
    <t>10937</t>
  </si>
  <si>
    <t>BBB+</t>
  </si>
  <si>
    <t>[WESTPAC BANKING 4.11 07 WESTPAC BANKING 4.11 07/- WESTPAC BANKING CORP</t>
  </si>
  <si>
    <t>US961214EF61</t>
  </si>
  <si>
    <t>11055</t>
  </si>
  <si>
    <t>Telecommunication Services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</si>
  <si>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</si>
  <si>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</si>
  <si>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</si>
  <si>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</si>
  <si>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</si>
  <si>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</si>
  <si>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</si>
  <si>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</si>
  <si>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</si>
  <si>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</si>
  <si>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</si>
  <si>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</si>
  <si>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</si>
  <si>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</si>
  <si>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</si>
  <si>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</si>
  <si>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</si>
  <si>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</si>
  <si>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</si>
  <si>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</si>
  <si>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</si>
  <si>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</si>
  <si>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</si>
  <si>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</si>
  <si>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</si>
  <si>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</si>
  <si>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</si>
  <si>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</si>
  <si>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</si>
  <si>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</si>
  <si>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</si>
  <si>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</si>
  <si>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</si>
  <si>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Other</t>
  </si>
  <si>
    <t>ASHTEAD CAPITAL 4.25 11/29-11/27- MOLSON COORS BREWING</t>
  </si>
  <si>
    <t>28073</t>
  </si>
  <si>
    <t>DELL 5.3 10/01/29- DELL INC</t>
  </si>
  <si>
    <t>US24703DBA81</t>
  </si>
  <si>
    <t>10111</t>
  </si>
  <si>
    <t>ETP 5 1/4 04/15/29- ETP</t>
  </si>
  <si>
    <t>US29278NAG88</t>
  </si>
  <si>
    <t>27878</t>
  </si>
  <si>
    <t>Energy</t>
  </si>
  <si>
    <t>MOTOROLA SOLUTIONS 4.6 05/29-02/29- MOTOROLA SOLUTIONS INC</t>
  </si>
  <si>
    <t>US620076BN89</t>
  </si>
  <si>
    <t>27312</t>
  </si>
  <si>
    <t>Technology Hardware &amp; Equipment</t>
  </si>
  <si>
    <t>Baa3</t>
  </si>
  <si>
    <t>NXP SEMICON 4.3 06/29- NXP SEMICONDUCTORS NV</t>
  </si>
  <si>
    <t>US62954HAB42</t>
  </si>
  <si>
    <t>27264</t>
  </si>
  <si>
    <t>Semiconductors &amp; Semiconductor Equipment</t>
  </si>
  <si>
    <t>Owl rock 3.75 22/07/25- OWL ROCK CAPITAL CORP</t>
  </si>
  <si>
    <t>US69121KAC80</t>
  </si>
  <si>
    <t>13156</t>
  </si>
  <si>
    <t>PEMEX 3 3/4 02/21/24- PETROLEOS MEXICANOS</t>
  </si>
  <si>
    <t>XS1568874983</t>
  </si>
  <si>
    <t>12345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</si>
  <si>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</si>
  <si>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</si>
  <si>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</si>
  <si>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</si>
  <si>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</si>
  <si>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</si>
  <si>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</si>
  <si>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</si>
  <si>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</si>
  <si>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</si>
  <si>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</si>
  <si>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</si>
  <si>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</si>
  <si>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</si>
  <si>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 07/24- Howard Hughes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</si>
  <si>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</si>
  <si>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</si>
  <si>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</si>
  <si>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</si>
  <si>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</si>
  <si>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</si>
  <si>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</si>
  <si>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</si>
  <si>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</si>
  <si>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Materials</t>
  </si>
  <si>
    <t>SYSTEM CITRIX- Citrix Systems Inc</t>
  </si>
  <si>
    <t>US177376AE06</t>
  </si>
  <si>
    <t>12350</t>
  </si>
  <si>
    <t>VODAFONE GROUP- Vodafone Group</t>
  </si>
  <si>
    <t>XS1888180640</t>
  </si>
  <si>
    <t>10475</t>
  </si>
  <si>
    <t>EDF 3  PERP- Electricite DE France SA</t>
  </si>
  <si>
    <t>FR0013464922</t>
  </si>
  <si>
    <t>27129</t>
  </si>
  <si>
    <t>BB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</si>
  <si>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</si>
  <si>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</si>
  <si>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</si>
  <si>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</si>
  <si>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</si>
  <si>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</si>
  <si>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ilBB</t>
  </si>
  <si>
    <t>ENBCN 6 01/27-01/77- ENBRIDGE</t>
  </si>
  <si>
    <t>US29250NAN57</t>
  </si>
  <si>
    <t>27509</t>
  </si>
  <si>
    <t>MSCI 3.625 09/30-03/28- MSCI INC</t>
  </si>
  <si>
    <t>US156700AR77</t>
  </si>
  <si>
    <t>11263</t>
  </si>
  <si>
    <t>Ba2</t>
  </si>
  <si>
    <t>RBS 3.754 11/01/29-11/24- ROYAL BK OF SCOTLAND PLC</t>
  </si>
  <si>
    <t>US780099CK11</t>
  </si>
  <si>
    <t>10802</t>
  </si>
  <si>
    <t>Banks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</si>
  <si>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</si>
  <si>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</si>
  <si>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</si>
  <si>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</si>
  <si>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</si>
  <si>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</si>
  <si>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</si>
  <si>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</si>
  <si>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</si>
  <si>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</si>
  <si>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Century Link 4 02/27-02/25- CenturyLink Inc</t>
  </si>
  <si>
    <t>11102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</si>
  <si>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</si>
  <si>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</si>
  <si>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</si>
  <si>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</si>
  <si>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</si>
  <si>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</si>
  <si>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</si>
  <si>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</si>
  <si>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FS KKR CAPITAL 4.25 2/25-01/25- FS KKR CAPITAL CORP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</si>
  <si>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</si>
  <si>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</si>
  <si>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</si>
  <si>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</si>
  <si>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</si>
  <si>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</si>
  <si>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</si>
  <si>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</si>
  <si>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</si>
  <si>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</si>
  <si>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</si>
  <si>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</si>
  <si>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</si>
  <si>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UNITED RENTALS NORTH 4 07/30- UNITED RENTALS NORTH AM</t>
  </si>
  <si>
    <t>28104</t>
  </si>
  <si>
    <t>CCO HOLDINGS 4.5 08/30-02/28- CCO HOLDINGS</t>
  </si>
  <si>
    <t>US02376RAE27</t>
  </si>
  <si>
    <t>28047</t>
  </si>
  <si>
    <t>Media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</si>
  <si>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</si>
  <si>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</si>
  <si>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</si>
  <si>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</si>
  <si>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</si>
  <si>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</si>
  <si>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</si>
  <si>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AVGO 4.75 04/15/29- AVGO</t>
  </si>
  <si>
    <t>US11135FAB76</t>
  </si>
  <si>
    <t>27925</t>
  </si>
  <si>
    <t>BAXTER INTER 3.95 04/30- Baxter International Inc</t>
  </si>
  <si>
    <t>12180</t>
  </si>
  <si>
    <t>BAYNGR 3.125 11/79-11/27- BAYNGR</t>
  </si>
  <si>
    <t>XS2077670342</t>
  </si>
  <si>
    <t>27887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</si>
  <si>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</si>
  <si>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</si>
  <si>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</si>
  <si>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</si>
  <si>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</si>
  <si>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</si>
  <si>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</si>
  <si>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</si>
  <si>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</si>
  <si>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Coca-Cola 4.2 03/50- Coca-Cola</t>
  </si>
  <si>
    <t>10707</t>
  </si>
  <si>
    <t>COSCAST 3.75 04/40- Comcast Corp</t>
  </si>
  <si>
    <t>10088</t>
  </si>
  <si>
    <t>FSK 4.125 02/25- FS KKR CAPITAL CORP</t>
  </si>
  <si>
    <t>US302635AE72</t>
  </si>
  <si>
    <t>GENERAL DYNAMICS 4.25 04/50- GENERAL DYNAMICS</t>
  </si>
  <si>
    <t>US369550BJ68</t>
  </si>
  <si>
    <t>10167</t>
  </si>
  <si>
    <t>Capital Goods</t>
  </si>
  <si>
    <t>GOLDMAN SACHS 3.75 02/25-01/25- goldman sachs</t>
  </si>
  <si>
    <t>US38147UAC18</t>
  </si>
  <si>
    <t>12657</t>
  </si>
  <si>
    <t>INTEL 4.75 03/50- INTEL CORP</t>
  </si>
  <si>
    <t>10210</t>
  </si>
  <si>
    <t>INTEL 4.95 03/60- INTEL CORP</t>
  </si>
  <si>
    <t>LOWES 5.125 04/50- Lowe's Companies Inc</t>
  </si>
  <si>
    <t>12376</t>
  </si>
  <si>
    <t>Retailing</t>
  </si>
  <si>
    <t>McDonald`s 4.2 04/50- MCDONALD'S CORP</t>
  </si>
  <si>
    <t>10742</t>
  </si>
  <si>
    <t>Hotels Restaurants &amp; Leisure</t>
  </si>
  <si>
    <t>NAB 3.933 08/2034-08/29- NATIONAL AUSTRALIA</t>
  </si>
  <si>
    <t>USG6S94TAB96</t>
  </si>
  <si>
    <t>10298</t>
  </si>
  <si>
    <t>Walt Disney 4.7 03/2050- WALT DISNEY CO</t>
  </si>
  <si>
    <t>27082</t>
  </si>
  <si>
    <t>סה"כ תל אביב 35</t>
  </si>
  <si>
    <t>אנרג'יאן- ENERGEAN OIL &amp; GAS PLC</t>
  </si>
  <si>
    <t>GB00BG12Y042_1152290</t>
  </si>
  <si>
    <t>1762</t>
  </si>
  <si>
    <t>בזן- בתי זקוק לנפט בע"מ</t>
  </si>
  <si>
    <t>2590248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</si>
  <si>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</si>
  <si>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</si>
  <si>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</si>
  <si>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</si>
  <si>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</si>
  <si>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</si>
  <si>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</si>
  <si>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</si>
  <si>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</si>
  <si>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</si>
  <si>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</si>
  <si>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</si>
  <si>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</si>
  <si>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</si>
  <si>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</si>
  <si>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</si>
  <si>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</si>
  <si>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</si>
  <si>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</si>
  <si>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</si>
  <si>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</si>
  <si>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</si>
  <si>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*דלק קדוחים יהש- דלק קידוחים - שותפות מוגבלת</t>
  </si>
  <si>
    <t>475020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</si>
  <si>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</si>
  <si>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</si>
  <si>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</si>
  <si>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</si>
  <si>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</si>
  <si>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</si>
  <si>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</si>
  <si>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US4595061015_1155019</t>
  </si>
  <si>
    <t>1760</t>
  </si>
  <si>
    <t>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</si>
  <si>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</si>
  <si>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</si>
  <si>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</si>
  <si>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</si>
  <si>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</si>
  <si>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</si>
  <si>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</si>
  <si>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</si>
  <si>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</si>
  <si>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</si>
  <si>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</si>
  <si>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</si>
  <si>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</si>
  <si>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</si>
  <si>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</si>
  <si>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</si>
  <si>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</si>
  <si>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</si>
  <si>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</si>
  <si>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</si>
  <si>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</si>
  <si>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</si>
  <si>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</si>
  <si>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</si>
  <si>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</si>
  <si>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</si>
  <si>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</si>
  <si>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</si>
  <si>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</si>
  <si>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</si>
  <si>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</si>
  <si>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</si>
  <si>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</si>
  <si>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</si>
  <si>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</si>
  <si>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</si>
  <si>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</si>
  <si>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</si>
  <si>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</si>
  <si>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</si>
  <si>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*או פי סי אנרגיה- או.פי.סי. אנרגיה בע"מ</t>
  </si>
  <si>
    <t>1141571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</si>
  <si>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</si>
  <si>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</si>
  <si>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</si>
  <si>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</si>
  <si>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</si>
  <si>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</si>
  <si>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</si>
  <si>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</si>
  <si>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</si>
  <si>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</si>
  <si>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</si>
  <si>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</si>
  <si>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</si>
  <si>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</si>
  <si>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</si>
  <si>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</si>
  <si>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</si>
  <si>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דמרי- י.ח.דמרי בניה ופיתוח בע"מ</t>
  </si>
  <si>
    <t>1090315</t>
  </si>
  <si>
    <t>511399388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</si>
  <si>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</si>
  <si>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</si>
  <si>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</si>
  <si>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</si>
  <si>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</si>
  <si>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</si>
  <si>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</si>
  <si>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</si>
  <si>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</si>
  <si>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</si>
  <si>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</si>
  <si>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</si>
  <si>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</si>
  <si>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</si>
  <si>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</si>
  <si>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</si>
  <si>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</si>
  <si>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</si>
  <si>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</si>
  <si>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</si>
  <si>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</si>
  <si>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</si>
  <si>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</si>
  <si>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*קרור  1- קרור אחזקות בע"מ</t>
  </si>
  <si>
    <t>621011</t>
  </si>
  <si>
    <t>520001546</t>
  </si>
  <si>
    <t>יוחננוף- יוחננוף</t>
  </si>
  <si>
    <t>1161264</t>
  </si>
  <si>
    <t>511344186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</si>
  <si>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</si>
  <si>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</si>
  <si>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</si>
  <si>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</si>
  <si>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</si>
  <si>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</si>
  <si>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</si>
  <si>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</si>
  <si>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</si>
  <si>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</si>
  <si>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</si>
  <si>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</si>
  <si>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*בית שמש- מנועי בית שמש אחזקות (1997) בע"מ</t>
  </si>
  <si>
    <t>1081561</t>
  </si>
  <si>
    <t>520043480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</si>
  <si>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</si>
  <si>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</si>
  <si>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</si>
  <si>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</si>
  <si>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</si>
  <si>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</si>
  <si>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*ריט 1- ריט 1 בע"מ</t>
  </si>
  <si>
    <t>1098920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</si>
  <si>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</si>
  <si>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</si>
  <si>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</si>
  <si>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</si>
  <si>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</si>
  <si>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</si>
  <si>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</si>
  <si>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</si>
  <si>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</si>
  <si>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</si>
  <si>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</si>
  <si>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</si>
  <si>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</si>
  <si>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</si>
  <si>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</si>
  <si>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</si>
  <si>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</si>
  <si>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</si>
  <si>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</si>
  <si>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</si>
  <si>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</si>
  <si>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</si>
  <si>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</si>
  <si>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</si>
  <si>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</si>
  <si>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</si>
  <si>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</si>
  <si>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</si>
  <si>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</si>
  <si>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</si>
  <si>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</si>
  <si>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</si>
  <si>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</si>
  <si>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</si>
  <si>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</si>
  <si>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</si>
  <si>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*ג'נריישן קפיטל- ג'נריישן קפיטל בע"מ</t>
  </si>
  <si>
    <t>1156926</t>
  </si>
  <si>
    <t>515846558</t>
  </si>
  <si>
    <t>*אפריקה מגורים- אפריקה ישראל מגורים בע"מ</t>
  </si>
  <si>
    <t>1097948</t>
  </si>
  <si>
    <t>520034760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</si>
  <si>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</si>
  <si>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</si>
  <si>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</si>
  <si>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</si>
  <si>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</si>
  <si>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</si>
  <si>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*ריט אזורים ליווינג- ריט אזורים ליווינג בע"מ</t>
  </si>
  <si>
    <t>1162775</t>
  </si>
  <si>
    <t>515492866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</si>
  <si>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</si>
  <si>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</si>
  <si>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</si>
  <si>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</si>
  <si>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</si>
  <si>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</si>
  <si>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</si>
  <si>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</si>
  <si>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</si>
  <si>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</si>
  <si>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</si>
  <si>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</si>
  <si>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</si>
  <si>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</si>
  <si>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</si>
  <si>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</si>
  <si>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</si>
  <si>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</si>
  <si>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</si>
  <si>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</si>
  <si>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</si>
  <si>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</si>
  <si>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</si>
  <si>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</si>
  <si>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</si>
  <si>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</si>
  <si>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</si>
  <si>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</si>
  <si>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</si>
  <si>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</si>
  <si>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</si>
  <si>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</si>
  <si>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</si>
  <si>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</si>
  <si>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</si>
  <si>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</si>
  <si>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</si>
  <si>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</si>
  <si>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</si>
  <si>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</si>
  <si>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</si>
  <si>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</si>
  <si>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</si>
  <si>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</si>
  <si>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</si>
  <si>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</si>
  <si>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</si>
  <si>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</si>
  <si>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</si>
  <si>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</si>
  <si>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</si>
  <si>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</si>
  <si>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</si>
  <si>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</si>
  <si>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</si>
  <si>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</si>
  <si>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</si>
  <si>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</si>
  <si>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</si>
  <si>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</si>
  <si>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</si>
  <si>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</si>
  <si>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</si>
  <si>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520026618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</si>
  <si>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</si>
  <si>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</si>
  <si>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</si>
  <si>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</si>
  <si>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</si>
  <si>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</si>
  <si>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- קרן הריט</t>
  </si>
  <si>
    <t>1140573</t>
  </si>
  <si>
    <t>*אבגול- אבגול תעשיות 1953 בע"מ</t>
  </si>
  <si>
    <t>1100957</t>
  </si>
  <si>
    <t>510119068</t>
  </si>
  <si>
    <t>עץ, נייר ודפוס</t>
  </si>
  <si>
    <t>*על בד- עלבד משואות יצחק בע"מ</t>
  </si>
  <si>
    <t>625012</t>
  </si>
  <si>
    <t>520040205</t>
  </si>
  <si>
    <t>*ברנמילר- ברנמילר אנרג'י בע"מ</t>
  </si>
  <si>
    <t>1141530</t>
  </si>
  <si>
    <t>514720374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</si>
  <si>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</si>
  <si>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</si>
  <si>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</si>
  <si>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</si>
  <si>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</si>
  <si>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</si>
  <si>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</si>
  <si>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</si>
  <si>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</si>
  <si>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</si>
  <si>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</si>
  <si>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</si>
  <si>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*נובולוג-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</si>
  <si>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</si>
  <si>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</si>
  <si>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</si>
  <si>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</si>
  <si>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</si>
  <si>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</si>
  <si>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</si>
  <si>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</si>
  <si>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</si>
  <si>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</si>
  <si>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</si>
  <si>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2264</t>
  </si>
  <si>
    <t>*Mediwound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</si>
  <si>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</si>
  <si>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</si>
  <si>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</si>
  <si>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</si>
  <si>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</si>
  <si>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</si>
  <si>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</si>
  <si>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</si>
  <si>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Teva Pharm- טבע תעשיות פרמצבטיות בע"מ</t>
  </si>
  <si>
    <t>US8816242098</t>
  </si>
  <si>
    <t>Kamada ltd- קמהדע בע"מ</t>
  </si>
  <si>
    <t>IL0010941198</t>
  </si>
  <si>
    <t>ADO PROPERTIES- ADO PROPERTIES SA</t>
  </si>
  <si>
    <t>LU1250154413</t>
  </si>
  <si>
    <t>27253</t>
  </si>
  <si>
    <t>FIVERR INTERNATIONAL LTD- FIVERR INTERNATIONAL LTD</t>
  </si>
  <si>
    <t>IL0011582033</t>
  </si>
  <si>
    <t>28012</t>
  </si>
  <si>
    <t>Mellanox Technologies- מלאנוקס טכנולוגיות בע"מ</t>
  </si>
  <si>
    <t>IL0011017329</t>
  </si>
  <si>
    <t>512763285</t>
  </si>
  <si>
    <t>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</si>
  <si>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</si>
  <si>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</si>
  <si>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</si>
  <si>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</si>
  <si>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</si>
  <si>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</si>
  <si>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12913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</si>
  <si>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</si>
  <si>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</si>
  <si>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</si>
  <si>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</si>
  <si>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</si>
  <si>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</si>
  <si>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</si>
  <si>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</si>
  <si>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PARTNER COMM ADR- חברת פרטנר תקשורת בע"מ</t>
  </si>
  <si>
    <t>US70211M1099</t>
  </si>
  <si>
    <t>TUFIN SOFTWARE TECHNOLOGIES- TUFIN SOFTWARE TECHNOLOGIES</t>
  </si>
  <si>
    <t>IL0011571556</t>
  </si>
  <si>
    <t>513627398</t>
  </si>
  <si>
    <t>ELBIT SYSTEMS LTD- אלביט מערכות בע"מ</t>
  </si>
  <si>
    <t>IL0010811243</t>
  </si>
  <si>
    <t>Tower semiconductor- טאואר סמיקונדקטור בע"מ</t>
  </si>
  <si>
    <t>IL0010823792</t>
  </si>
  <si>
    <t>CAMTEK- קמטק בע"מ</t>
  </si>
  <si>
    <t>IL0010952641</t>
  </si>
  <si>
    <t>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</si>
  <si>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</si>
  <si>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</si>
  <si>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</si>
  <si>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</si>
  <si>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</si>
  <si>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*Allot Communications ltd- אלוט תקשרות בע"מ</t>
  </si>
  <si>
    <t>IL0010996549</t>
  </si>
  <si>
    <t>ABB Limited- ABB Limited</t>
  </si>
  <si>
    <t>CH0012221716</t>
  </si>
  <si>
    <t>10000</t>
  </si>
  <si>
    <t>AIRBUS GROUP NV- AIRBUS GROUP</t>
  </si>
  <si>
    <t>NL0000235190</t>
  </si>
  <si>
    <t>11195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</si>
  <si>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</si>
  <si>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</si>
  <si>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</si>
  <si>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</si>
  <si>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</si>
  <si>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</si>
  <si>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</si>
  <si>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</si>
  <si>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</si>
  <si>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</si>
  <si>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</si>
  <si>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</si>
  <si>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</si>
  <si>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</si>
  <si>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</si>
  <si>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</si>
  <si>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</si>
  <si>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</si>
  <si>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</si>
  <si>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</si>
  <si>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</si>
  <si>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</si>
  <si>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LEVI STRAUSS &amp; CO- CLASS A- LEVI STRAUSS &amp; CO</t>
  </si>
  <si>
    <t>US24665A1034</t>
  </si>
  <si>
    <t>27145</t>
  </si>
  <si>
    <t>LULULEMON ATHLETICA INC- LULULEMON ATHLETICA</t>
  </si>
  <si>
    <t>US9113121068</t>
  </si>
  <si>
    <t>27161</t>
  </si>
  <si>
    <t>NKE US NIKE INC- NIKE INC</t>
  </si>
  <si>
    <t>US6541061031</t>
  </si>
  <si>
    <t>10310</t>
  </si>
  <si>
    <t>American Ex Co- AMERICAN EXPRESS</t>
  </si>
  <si>
    <t>US0258161092</t>
  </si>
  <si>
    <t>10019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</si>
  <si>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</si>
  <si>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</si>
  <si>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</si>
  <si>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</si>
  <si>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</si>
  <si>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</si>
  <si>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</si>
  <si>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</si>
  <si>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</si>
  <si>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</si>
  <si>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</si>
  <si>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</si>
  <si>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ENERGEAN OIL- ENERGEAN OIL</t>
  </si>
  <si>
    <t>GB00BG12Y042</t>
  </si>
  <si>
    <t>27813</t>
  </si>
  <si>
    <t>Carrefour sa- Carrefour SA</t>
  </si>
  <si>
    <t>FR0000120172</t>
  </si>
  <si>
    <t>12121</t>
  </si>
  <si>
    <t>COSTCO WHOLESALE- COSTCO WHOLESAL</t>
  </si>
  <si>
    <t>27041</t>
  </si>
  <si>
    <t>Tesco plc- TESCO PLC</t>
  </si>
  <si>
    <t>GB0008847096</t>
  </si>
  <si>
    <t>10417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</si>
  <si>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</si>
  <si>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</si>
  <si>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</si>
  <si>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</si>
  <si>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</si>
  <si>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</si>
  <si>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</si>
  <si>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</si>
  <si>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</si>
  <si>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</si>
  <si>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KERING- Kering SA</t>
  </si>
  <si>
    <t>FR0000121485</t>
  </si>
  <si>
    <t>27107</t>
  </si>
  <si>
    <t>Starbucks Corp- Starbucks Corporation</t>
  </si>
  <si>
    <t>US8552441094</t>
  </si>
  <si>
    <t>12407</t>
  </si>
  <si>
    <t>YUM CHINA HOLDING INC- Yum ! Brands</t>
  </si>
  <si>
    <t>US98850P1093</t>
  </si>
  <si>
    <t>10492</t>
  </si>
  <si>
    <t>estee lauder companies-cl a- ESTEE LAUDER COMPANIES</t>
  </si>
  <si>
    <t>US5184391044</t>
  </si>
  <si>
    <t>28035</t>
  </si>
  <si>
    <t>Household &amp; Personal Products</t>
  </si>
  <si>
    <t>LOREAL - LOREAL</t>
  </si>
  <si>
    <t>28150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</si>
  <si>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</si>
  <si>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</si>
  <si>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</si>
  <si>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</si>
  <si>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SOL-GEL TECHNOL- SOL GEL TECHNOLOGIES</t>
  </si>
  <si>
    <t>IL0011417206</t>
  </si>
  <si>
    <t>28034</t>
  </si>
  <si>
    <t>Perrigo Co Plc- פריגו קומפני דואלי</t>
  </si>
  <si>
    <t>IE00BGH1M568</t>
  </si>
  <si>
    <t>AMERICAN TOWER- AMRICAN TOWER</t>
  </si>
  <si>
    <t>28162</t>
  </si>
  <si>
    <t>AROUNDTOWN SA- Aroundtown property</t>
  </si>
  <si>
    <t>LU1673108939</t>
  </si>
  <si>
    <t>12853</t>
  </si>
  <si>
    <t>CROWN CASTLE INTL CORP- CROWN CASTLE INTL</t>
  </si>
  <si>
    <t>EQUINIX- Equinix Inc</t>
  </si>
  <si>
    <t>12746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</si>
  <si>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</si>
  <si>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</si>
  <si>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</si>
  <si>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</si>
  <si>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</si>
  <si>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</si>
  <si>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</si>
  <si>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</si>
  <si>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</si>
  <si>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DOLLAR GENERAL - Dollar general corp</t>
  </si>
  <si>
    <t>12955</t>
  </si>
  <si>
    <t>HENNES &amp; MAURITZ AB-B SHS- HENNES &amp; MAURITZ AB-B SHS</t>
  </si>
  <si>
    <t>SE0000115446</t>
  </si>
  <si>
    <t>28031</t>
  </si>
  <si>
    <t>Home Depot Inc- HOME DEPOT</t>
  </si>
  <si>
    <t>US4370761029</t>
  </si>
  <si>
    <t>10192</t>
  </si>
  <si>
    <t>Netflix Inc- Netflix Inc</t>
  </si>
  <si>
    <t>US64110L1061</t>
  </si>
  <si>
    <t>1104792</t>
  </si>
  <si>
    <t>NEXT PLC- NEXT PLC</t>
  </si>
  <si>
    <t>GB0032089863</t>
  </si>
  <si>
    <t>LSE</t>
  </si>
  <si>
    <t>27180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</si>
  <si>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</si>
  <si>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</si>
  <si>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</si>
  <si>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</si>
  <si>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</si>
  <si>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</si>
  <si>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</si>
  <si>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</si>
  <si>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</si>
  <si>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INTEL CORP- INTEL CORP</t>
  </si>
  <si>
    <t>US4581401001</t>
  </si>
  <si>
    <t>Nvidia crop- NVIDIA CORP</t>
  </si>
  <si>
    <t>US67066G1040</t>
  </si>
  <si>
    <t>10322</t>
  </si>
  <si>
    <t>SEDG US_SOLAREDGE TECHNOLOGI- SOLAREDGE TECHNOLOGIES INC</t>
  </si>
  <si>
    <t>US83417M1045</t>
  </si>
  <si>
    <t>27183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</si>
  <si>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</si>
  <si>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</si>
  <si>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</si>
  <si>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</si>
  <si>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</si>
  <si>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</si>
  <si>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</si>
  <si>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</si>
  <si>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</si>
  <si>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</si>
  <si>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</si>
  <si>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</si>
  <si>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</si>
  <si>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</si>
  <si>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</si>
  <si>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</si>
  <si>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</si>
  <si>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</si>
  <si>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</si>
  <si>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</si>
  <si>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</si>
  <si>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</si>
  <si>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</si>
  <si>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</si>
  <si>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</si>
  <si>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</si>
  <si>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</si>
  <si>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</si>
  <si>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</si>
  <si>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</si>
  <si>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</si>
  <si>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</si>
  <si>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</si>
  <si>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</si>
  <si>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</si>
  <si>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</si>
  <si>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</si>
  <si>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</si>
  <si>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</si>
  <si>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</si>
  <si>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</si>
  <si>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</si>
  <si>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SAMSUNG ELECTR-GDR REG- Samsung Electronics co ltd</t>
  </si>
  <si>
    <t>11111</t>
  </si>
  <si>
    <t>UNITED PARCEL SERVICE-CL B- United Parcel Service Inc</t>
  </si>
  <si>
    <t>27795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</si>
  <si>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</si>
  <si>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</si>
  <si>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</si>
  <si>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</si>
  <si>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</si>
  <si>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</si>
  <si>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DOMINO`S PIZZA INC- DOMINO`S PIZZA INC</t>
  </si>
  <si>
    <t>US25754A2015</t>
  </si>
  <si>
    <t>28057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</si>
  <si>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</si>
  <si>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</si>
  <si>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</si>
  <si>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</si>
  <si>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</si>
  <si>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</si>
  <si>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</si>
  <si>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</si>
  <si>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</si>
  <si>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</si>
  <si>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</si>
  <si>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</si>
  <si>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</si>
  <si>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</si>
  <si>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</si>
  <si>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</si>
  <si>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</si>
  <si>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</si>
  <si>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</si>
  <si>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</si>
  <si>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</si>
  <si>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</si>
  <si>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</si>
  <si>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</si>
  <si>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</si>
  <si>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</si>
  <si>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</si>
  <si>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</si>
  <si>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</si>
  <si>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</si>
  <si>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</si>
  <si>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</si>
  <si>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</si>
  <si>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</si>
  <si>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</si>
  <si>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</si>
  <si>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</si>
  <si>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</si>
  <si>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</si>
  <si>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</si>
  <si>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</si>
  <si>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</si>
  <si>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</si>
  <si>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</si>
  <si>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</si>
  <si>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</si>
  <si>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</si>
  <si>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</si>
  <si>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</si>
  <si>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</si>
  <si>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</si>
  <si>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</si>
  <si>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</si>
  <si>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</si>
  <si>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</si>
  <si>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</si>
  <si>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</si>
  <si>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</si>
  <si>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</si>
  <si>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</si>
  <si>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</si>
  <si>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</si>
  <si>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</si>
  <si>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</si>
  <si>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</si>
  <si>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</si>
  <si>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</si>
  <si>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</si>
  <si>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</si>
  <si>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</si>
  <si>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</si>
  <si>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</si>
  <si>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</si>
  <si>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</si>
  <si>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</si>
  <si>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</si>
  <si>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</si>
  <si>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</si>
  <si>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</si>
  <si>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</si>
  <si>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</si>
  <si>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</si>
  <si>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</si>
  <si>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</si>
  <si>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</si>
  <si>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</si>
  <si>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</si>
  <si>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</si>
  <si>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</si>
  <si>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</si>
  <si>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</si>
  <si>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</si>
  <si>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</si>
  <si>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</si>
  <si>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</si>
  <si>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</si>
  <si>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</si>
  <si>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</si>
  <si>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</si>
  <si>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</si>
  <si>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INVESCO CHINA TECHNOLOGY ETF- Ishares_BlackRock _ IRE</t>
  </si>
  <si>
    <t>IE00BQT3WG13</t>
  </si>
  <si>
    <t>ISE</t>
  </si>
  <si>
    <t>20093</t>
  </si>
  <si>
    <t>ISH MSCI CHINA A- Ishares_BlackRock _ IRE</t>
  </si>
  <si>
    <t>ISH MSCI USA ESG EHNCD USD-D- Ishares_BlackRock _ IRE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</si>
  <si>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</si>
  <si>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</si>
  <si>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</si>
  <si>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</si>
  <si>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</si>
  <si>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</si>
  <si>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</si>
  <si>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</si>
  <si>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</si>
  <si>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</si>
  <si>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</si>
  <si>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10267</t>
  </si>
  <si>
    <t>Lyxor Etf S&amp;P 500- LYXOR ETF</t>
  </si>
  <si>
    <t>LU0496786657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</si>
  <si>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</si>
  <si>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</si>
  <si>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</si>
  <si>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</si>
  <si>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</si>
  <si>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</si>
  <si>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</si>
  <si>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</si>
  <si>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</si>
  <si>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S&amp;P US CON STAP SELECT- SPDR - State Street Global Advisors</t>
  </si>
  <si>
    <t>SPDR MSCI EUROPE CON- spdr s&amp;p 500</t>
  </si>
  <si>
    <t>IE00BKWQ0D84</t>
  </si>
  <si>
    <t>27401</t>
  </si>
  <si>
    <t>Vangurad info tech etf- VANGUARD</t>
  </si>
  <si>
    <t>us92204a7028</t>
  </si>
  <si>
    <t>10457</t>
  </si>
  <si>
    <t>VNGRD FTSE250(דיבידנד לקבל)- VNGRD FTSE250</t>
  </si>
  <si>
    <t>IE00BKX55Q28</t>
  </si>
  <si>
    <t>27748</t>
  </si>
  <si>
    <t>WISDOMTREE CHINA EX-ST OW- WisdomTree</t>
  </si>
  <si>
    <t>12311</t>
  </si>
  <si>
    <t>AMUNDI INDEX MSCI E- AMUNDI INDEX</t>
  </si>
  <si>
    <t>LU1437017350</t>
  </si>
  <si>
    <t>27907</t>
  </si>
  <si>
    <t>Ishares DJ construction- BlackRock Inc</t>
  </si>
  <si>
    <t>US4642887529</t>
  </si>
  <si>
    <t>27796</t>
  </si>
  <si>
    <t>ISHARES CORE EM- ISHARES CORE MSCI EMERGING</t>
  </si>
  <si>
    <t>IE00BKM4GZ66</t>
  </si>
  <si>
    <t>27421</t>
  </si>
  <si>
    <t>Ishares msci china- Ishares_BlackRock _ US</t>
  </si>
  <si>
    <t>US46429B6719</t>
  </si>
  <si>
    <t>20090</t>
  </si>
  <si>
    <t>LYXOR EURSTX600 HALTHCARE- LYXOR ETF</t>
  </si>
  <si>
    <t>LU1834986900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</si>
  <si>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</si>
  <si>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</si>
  <si>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</si>
  <si>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</si>
  <si>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</si>
  <si>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</si>
  <si>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</si>
  <si>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</si>
  <si>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</si>
  <si>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</si>
  <si>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</si>
  <si>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</si>
  <si>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</si>
  <si>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</si>
  <si>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</si>
  <si>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</si>
  <si>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</si>
  <si>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</si>
  <si>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</si>
  <si>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</si>
  <si>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</si>
  <si>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</si>
  <si>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</si>
  <si>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</si>
  <si>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</si>
  <si>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</si>
  <si>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</si>
  <si>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</si>
  <si>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</si>
  <si>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</si>
  <si>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</si>
  <si>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</si>
  <si>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</si>
  <si>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</si>
  <si>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</si>
  <si>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</si>
  <si>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</si>
  <si>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</si>
  <si>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</si>
  <si>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</si>
  <si>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</si>
  <si>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</si>
  <si>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</si>
  <si>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</si>
  <si>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</si>
  <si>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</si>
  <si>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</si>
  <si>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</si>
  <si>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</si>
  <si>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</si>
  <si>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</si>
  <si>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</si>
  <si>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</si>
  <si>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</si>
  <si>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</si>
  <si>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</si>
  <si>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</si>
  <si>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</si>
  <si>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</si>
  <si>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</si>
  <si>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</si>
  <si>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</si>
  <si>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</si>
  <si>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</si>
  <si>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</si>
  <si>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</si>
  <si>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</si>
  <si>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</si>
  <si>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26017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</si>
  <si>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</si>
  <si>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</si>
  <si>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</si>
  <si>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</si>
  <si>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</si>
  <si>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</si>
  <si>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</si>
  <si>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</si>
  <si>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INVESCO US SENIOR LOAN-G- Invesco</t>
  </si>
  <si>
    <t>LU0564079282</t>
  </si>
  <si>
    <t>21100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</si>
  <si>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</si>
  <si>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</si>
  <si>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</si>
  <si>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</si>
  <si>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</si>
  <si>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</si>
  <si>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</si>
  <si>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</si>
  <si>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</si>
  <si>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</si>
  <si>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</si>
  <si>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</si>
  <si>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bC 1880 APR 2020- מסלקת הבורסה</t>
  </si>
  <si>
    <t>83057869</t>
  </si>
  <si>
    <t>bP 1880 APR 2020- מסלקת הבורסה</t>
  </si>
  <si>
    <t>83058016</t>
  </si>
  <si>
    <t>plC 2800 APR 2020- מסלקת הבורסה</t>
  </si>
  <si>
    <t>564155</t>
  </si>
  <si>
    <t>plP 2800 APR 2020- מסלקת הבורסה</t>
  </si>
  <si>
    <t>564133</t>
  </si>
  <si>
    <t>סה"כ ש"ח/מט"ח</t>
  </si>
  <si>
    <t>סה"כ ריבית</t>
  </si>
  <si>
    <t>MSFT 06/20 C180- בורסה בחול</t>
  </si>
  <si>
    <t>SPX0520P3250</t>
  </si>
  <si>
    <t>SPX 08/21/20 C3000- בורסה בחול</t>
  </si>
  <si>
    <t>SPXW 06/30/20 C2550- בורסה בחול</t>
  </si>
  <si>
    <t>SSPXW 06/30/20 C2850- בורסה בחול</t>
  </si>
  <si>
    <t>GOOG 04/17/20 C1600- בורסה בחול</t>
  </si>
  <si>
    <t>TGT0120C135</t>
  </si>
  <si>
    <t>LMT US 05/15/20 C460 - בורסה בחול</t>
  </si>
  <si>
    <t>MSFT US 04/17/20 C210 - בורסה בחול</t>
  </si>
  <si>
    <t>סה"כ מטבע</t>
  </si>
  <si>
    <t>סה"כ סחורות</t>
  </si>
  <si>
    <t>EUROSTOXX 50 JUN20- חוזים עתידיים בחול</t>
  </si>
  <si>
    <t>568734</t>
  </si>
  <si>
    <t>S&amp;P500 EMINI FUT JUN20 - חוזים עתידיים בחול</t>
  </si>
  <si>
    <t>566588</t>
  </si>
  <si>
    <t>STOXX EUROPE 600 JUN20- חוזים עתידיים בחול</t>
  </si>
  <si>
    <t>567277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</si>
  <si>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</si>
  <si>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</si>
  <si>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</si>
  <si>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</si>
  <si>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</si>
  <si>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</si>
  <si>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אלה פקדון אגח ה- אלה פקדונות בע"מ</t>
  </si>
  <si>
    <t>1162577</t>
  </si>
  <si>
    <t>מדדים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</si>
  <si>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</si>
  <si>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</si>
  <si>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</si>
  <si>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</si>
  <si>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</si>
  <si>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</si>
  <si>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</si>
  <si>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</si>
  <si>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</si>
  <si>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</si>
  <si>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</si>
  <si>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</si>
  <si>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</si>
  <si>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</si>
  <si>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</si>
  <si>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</si>
  <si>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29/10/17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</si>
  <si>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</si>
  <si>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</si>
  <si>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</si>
  <si>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</si>
  <si>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</si>
  <si>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</si>
  <si>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</si>
  <si>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520042185</t>
  </si>
  <si>
    <t>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</si>
  <si>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</si>
  <si>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</si>
  <si>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</si>
  <si>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</si>
  <si>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</si>
  <si>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</si>
  <si>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</si>
  <si>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</si>
  <si>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</si>
  <si>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</si>
  <si>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</si>
  <si>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</si>
  <si>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</si>
  <si>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</si>
  <si>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</si>
  <si>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</si>
  <si>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</si>
  <si>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</si>
  <si>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</si>
  <si>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</si>
  <si>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</si>
  <si>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</si>
  <si>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</si>
  <si>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</si>
  <si>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</si>
  <si>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שקל/דולר</t>
  </si>
  <si>
    <t>701000060</t>
  </si>
  <si>
    <t>701000061</t>
  </si>
  <si>
    <t>701000064</t>
  </si>
  <si>
    <t>701000067</t>
  </si>
  <si>
    <t>701000068</t>
  </si>
  <si>
    <t>701000071</t>
  </si>
  <si>
    <t>701000073</t>
  </si>
  <si>
    <t>701000074</t>
  </si>
  <si>
    <t>701000075</t>
  </si>
  <si>
    <t>701000077</t>
  </si>
  <si>
    <t>701000079</t>
  </si>
  <si>
    <t>701000082</t>
  </si>
  <si>
    <t>701000090</t>
  </si>
  <si>
    <t>701000095</t>
  </si>
  <si>
    <t>701000097</t>
  </si>
  <si>
    <t>701000099</t>
  </si>
  <si>
    <t>702000137</t>
  </si>
  <si>
    <t>702000149</t>
  </si>
  <si>
    <t>702000162</t>
  </si>
  <si>
    <t>702000164</t>
  </si>
  <si>
    <t>702000168</t>
  </si>
  <si>
    <t>702000183</t>
  </si>
  <si>
    <t>702000185</t>
  </si>
  <si>
    <t>702000187</t>
  </si>
  <si>
    <t>702000189</t>
  </si>
  <si>
    <t>702000192</t>
  </si>
  <si>
    <t>702000195</t>
  </si>
  <si>
    <t>702000204</t>
  </si>
  <si>
    <t>702000206</t>
  </si>
  <si>
    <t>702000209</t>
  </si>
  <si>
    <t>702000213</t>
  </si>
  <si>
    <t>702000218</t>
  </si>
  <si>
    <t>702000239</t>
  </si>
  <si>
    <t>702000251</t>
  </si>
  <si>
    <t>702000253</t>
  </si>
  <si>
    <t>702000260</t>
  </si>
  <si>
    <t>702000263</t>
  </si>
  <si>
    <t>702000265</t>
  </si>
  <si>
    <t>703000073</t>
  </si>
  <si>
    <t>703000077</t>
  </si>
  <si>
    <t>703000079</t>
  </si>
  <si>
    <t>703000081</t>
  </si>
  <si>
    <t>703000083</t>
  </si>
  <si>
    <t>704000001</t>
  </si>
  <si>
    <t>704000002</t>
  </si>
  <si>
    <t>704000003</t>
  </si>
  <si>
    <t>704000004</t>
  </si>
  <si>
    <t>704000006</t>
  </si>
  <si>
    <t>704000011</t>
  </si>
  <si>
    <t>FWD CCY\ILS 20190711 USD\ILS 3.4520000 20201110</t>
  </si>
  <si>
    <t>90008823</t>
  </si>
  <si>
    <t>11/07/19</t>
  </si>
  <si>
    <t>לונג דולר שקל</t>
  </si>
  <si>
    <t>702000158</t>
  </si>
  <si>
    <t>702000160</t>
  </si>
  <si>
    <t>פורוורד ש"ח-מט"ח</t>
  </si>
  <si>
    <t>701000096</t>
  </si>
  <si>
    <t>701000098</t>
  </si>
  <si>
    <t>702000245</t>
  </si>
  <si>
    <t>702000257</t>
  </si>
  <si>
    <t>702000259</t>
  </si>
  <si>
    <t>702000262</t>
  </si>
  <si>
    <t>702000267</t>
  </si>
  <si>
    <t>702000269</t>
  </si>
  <si>
    <t>702000271</t>
  </si>
  <si>
    <t>FWD CCY\ILS 20190605 USD\ILS 3.5310000 20200611- בנק לאומי לישראל בע"מ</t>
  </si>
  <si>
    <t>90008568</t>
  </si>
  <si>
    <t>05/06/19</t>
  </si>
  <si>
    <t>FWD CCY\ILS 20190610 USD\ILS 3.5095000 20200611- בנק לאומי לישראל בע"מ</t>
  </si>
  <si>
    <t>90008598</t>
  </si>
  <si>
    <t>10/06/19</t>
  </si>
  <si>
    <t>FWD CCY\ILS 20190611 USD\ILS 3.5055000 20200611- בנק לאומי לישראל בע"מ</t>
  </si>
  <si>
    <t>90008607</t>
  </si>
  <si>
    <t>11/06/19</t>
  </si>
  <si>
    <t>FWD CCY\ILS 20190617 USD\ILS 3.5372000 20200611- בנק לאומי לישראל בע"מ</t>
  </si>
  <si>
    <t>90008642</t>
  </si>
  <si>
    <t>17/06/19</t>
  </si>
  <si>
    <t>FWD CCY\ILS 20190626 USD\ILS 3.5021000 20201110- בנק לאומי לישראל בע"מ</t>
  </si>
  <si>
    <t>90008721</t>
  </si>
  <si>
    <t>26/06/19</t>
  </si>
  <si>
    <t>FWD CCY\ILS 20190812 USD\ILS 3.4290000 20200611- בנק לאומי לישראל בע"מ</t>
  </si>
  <si>
    <t>90008978</t>
  </si>
  <si>
    <t>12/08/19</t>
  </si>
  <si>
    <t>FWD CCY\ILS 20190814 USD\ILS 3.4628000 20200611- בנק לאומי לישראל בע"מ</t>
  </si>
  <si>
    <t>90008994</t>
  </si>
  <si>
    <t>14/08/19</t>
  </si>
  <si>
    <t>FWD CCY\ILS 20190819 USD\ILS 3.4840000 20200611- בנק לאומי לישראל בע"מ</t>
  </si>
  <si>
    <t>90009004</t>
  </si>
  <si>
    <t>19/08/19</t>
  </si>
  <si>
    <t>FWD CCY\ILS 20190909 USD\ILS 3.4726000 20200611- בנק לאומי לישראל בע"מ</t>
  </si>
  <si>
    <t>90009088</t>
  </si>
  <si>
    <t>09/09/19</t>
  </si>
  <si>
    <t>FWD CCY\ILS 20191016 USD\ILS 3.4837000 20200611- בנק לאומי לישראל בע"מ</t>
  </si>
  <si>
    <t>90009237</t>
  </si>
  <si>
    <t>16/10/19</t>
  </si>
  <si>
    <t>FWD CCY\ILS 20191126 USD\ILS 3.4372000 20200611- בנק לאומי לישראל בע"מ</t>
  </si>
  <si>
    <t>90009419</t>
  </si>
  <si>
    <t>26/11/19</t>
  </si>
  <si>
    <t>FWD CCY\ILS 20191202 USD\ILS 3.4060000 20201110- בנק לאומי לישראל בע"מ</t>
  </si>
  <si>
    <t>90009437</t>
  </si>
  <si>
    <t>02/12/19</t>
  </si>
  <si>
    <t>FWD CCY\ILS 20191203 USD\ILS 3.4178000 20201110- בנק לאומי לישראל בע"מ</t>
  </si>
  <si>
    <t>90009448</t>
  </si>
  <si>
    <t>03/12/19</t>
  </si>
  <si>
    <t>FWD CCY\ILS 20191205 USD\ILS 3.4272000 20200611- בנק לאומי לישראל בע"מ</t>
  </si>
  <si>
    <t>90009457</t>
  </si>
  <si>
    <t>05/12/19</t>
  </si>
  <si>
    <t>FWD CCY\ILS 20191230 USD\ILS 3.4344000 20200611- בנק לאומי לישראל בע"מ</t>
  </si>
  <si>
    <t>90009561</t>
  </si>
  <si>
    <t>30/12/19</t>
  </si>
  <si>
    <t>FWD CCY\ILS 20200107 USD\ILS 3.4387000 20200611- בנק לאומי לישראל בע"מ</t>
  </si>
  <si>
    <t>90009588</t>
  </si>
  <si>
    <t>07/01/20</t>
  </si>
  <si>
    <t>FWD CCY\ILS 20200120 USD\ILS 3.4329000 20200611- בנק לאומי לישראל בע"מ</t>
  </si>
  <si>
    <t>90009662</t>
  </si>
  <si>
    <t>20/01/20</t>
  </si>
  <si>
    <t>FWD CCY\ILS 20200217 USD\ILS 3.4079000 20200611- בנק לאומי לישראל בע"מ</t>
  </si>
  <si>
    <t>90009836</t>
  </si>
  <si>
    <t>17/02/20</t>
  </si>
  <si>
    <t>FWD CCY\ILS 20200218 USD\ILS 3.3990000 20200611- בנק לאומי לישראל בע"מ</t>
  </si>
  <si>
    <t>90009851</t>
  </si>
  <si>
    <t>18/02/20</t>
  </si>
  <si>
    <t>FWD CCY\ILS 20200219 USD\ILS 3.4057000 20200611- בנק לאומי לישראל בע"מ</t>
  </si>
  <si>
    <t>90009865</t>
  </si>
  <si>
    <t>19/02/20</t>
  </si>
  <si>
    <t>FWD CCY\ILS 20200319 USD\ILS 3.6500000 20200611- בנק לאומי לישראל בע"מ</t>
  </si>
  <si>
    <t>90010038</t>
  </si>
  <si>
    <t>19/03/20</t>
  </si>
  <si>
    <t>fw $ eur</t>
  </si>
  <si>
    <t>702000170</t>
  </si>
  <si>
    <t>702000172</t>
  </si>
  <si>
    <t>702000174</t>
  </si>
  <si>
    <t>702000177</t>
  </si>
  <si>
    <t>702000179</t>
  </si>
  <si>
    <t>702000181</t>
  </si>
  <si>
    <t>703000075</t>
  </si>
  <si>
    <t>FW דולר ליורו</t>
  </si>
  <si>
    <t>702000201</t>
  </si>
  <si>
    <t>702000202</t>
  </si>
  <si>
    <t>702000264</t>
  </si>
  <si>
    <t>703000089</t>
  </si>
  <si>
    <t>703000090</t>
  </si>
  <si>
    <t>FW יורו דולר</t>
  </si>
  <si>
    <t>702000063</t>
  </si>
  <si>
    <t>702000068</t>
  </si>
  <si>
    <t>702000069</t>
  </si>
  <si>
    <t>fw יורו דולר</t>
  </si>
  <si>
    <t>702000084</t>
  </si>
  <si>
    <t>702000124</t>
  </si>
  <si>
    <t>702000126</t>
  </si>
  <si>
    <t>703000046</t>
  </si>
  <si>
    <t>703000061</t>
  </si>
  <si>
    <t>FW יורו- דולר</t>
  </si>
  <si>
    <t>702000061</t>
  </si>
  <si>
    <t>שורט ידולר יורו</t>
  </si>
  <si>
    <t>703000035</t>
  </si>
  <si>
    <t>שורט יורו דולר</t>
  </si>
  <si>
    <t>703000022</t>
  </si>
  <si>
    <t>שורט ליש"ט דולר</t>
  </si>
  <si>
    <t>702000255</t>
  </si>
  <si>
    <t>703000065</t>
  </si>
  <si>
    <t>703000067</t>
  </si>
  <si>
    <t>703000087</t>
  </si>
  <si>
    <t>FWD CCY\CCY 20190704 EUR\USD 1.1519200 20200409- בנק לאומי לישראל בע"מ</t>
  </si>
  <si>
    <t>90008785</t>
  </si>
  <si>
    <t>04/07/19</t>
  </si>
  <si>
    <t>FWD CCY\CCY 20190805 EUR\USD 1.1385000 20200409- בנק לאומי לישראל בע"מ</t>
  </si>
  <si>
    <t>90008939</t>
  </si>
  <si>
    <t>05/08/19</t>
  </si>
  <si>
    <t>FWD CCY\CCY 20190912 GBP\USD 1.2442700 20200511- בנק לאומי לישראל בע"מ</t>
  </si>
  <si>
    <t>90009115</t>
  </si>
  <si>
    <t>12/09/19</t>
  </si>
  <si>
    <t>FWD CCY\CCY 20191118 GBP\USD 1.3027800 20200511- בנק לאומי לישראל בע"מ</t>
  </si>
  <si>
    <t>90009379</t>
  </si>
  <si>
    <t>18/11/19</t>
  </si>
  <si>
    <t>FWD CCY\CCY 20191209 EUR\USD 1.1159500 20200409- בנק לאומי לישראל בע"מ</t>
  </si>
  <si>
    <t>90009473</t>
  </si>
  <si>
    <t>09/12/19</t>
  </si>
  <si>
    <t>FWD CCY\CCY 20200114 GBP\USD 1.3042400 20200511- בנק לאומי לישראל בע"מ</t>
  </si>
  <si>
    <t>90009634</t>
  </si>
  <si>
    <t>14/01/20</t>
  </si>
  <si>
    <t>FWD CCY\CCY 20200211 EUR\USD 1.0943000 20200409- בנק לאומי לישראל בע"מ</t>
  </si>
  <si>
    <t>90009809</t>
  </si>
  <si>
    <t>11/02/20</t>
  </si>
  <si>
    <t>FWD CCY\CCY 20200213 GBP\USD 1.3061000 20200511- בנק לאומי לישראל בע"מ</t>
  </si>
  <si>
    <t>90009831</t>
  </si>
  <si>
    <t>13/02/20</t>
  </si>
  <si>
    <t>FWD CCY\CCY 20200324 EUR\USD 1.0919700 20200727- בנק לאומי לישראל בע"מ</t>
  </si>
  <si>
    <t>90010074</t>
  </si>
  <si>
    <t>24/03/20</t>
  </si>
  <si>
    <t>IRS ILS</t>
  </si>
  <si>
    <t>708000002</t>
  </si>
  <si>
    <t>IRS ILS ILS 20300224- בנק הפועלים בע"מ</t>
  </si>
  <si>
    <t>708000005</t>
  </si>
  <si>
    <t>IRS ILS ILS 20300228- בנק הפועלים בע"מ</t>
  </si>
  <si>
    <t>708000004</t>
  </si>
  <si>
    <t>irs ils- בנק הפועלים בע"מ</t>
  </si>
  <si>
    <t>708000000</t>
  </si>
  <si>
    <t>TRS USD USD 20200507- בנק הפועלים בע"מ</t>
  </si>
  <si>
    <t>702000129</t>
  </si>
  <si>
    <t>TRS USD USD 20200929- בנק הפועלים בע"מ</t>
  </si>
  <si>
    <t>702000261</t>
  </si>
  <si>
    <t>TRS USDUSD 20200520- בנק הפועלים בע"מ</t>
  </si>
  <si>
    <t>702000134</t>
  </si>
  <si>
    <t>סה"כ כנגד חסכון עמיתים/מבוטחים</t>
  </si>
  <si>
    <t>סה"כ מבוטחות במשכנתא או תיקי משכנתאות</t>
  </si>
  <si>
    <t>לא</t>
  </si>
  <si>
    <t>496072</t>
  </si>
  <si>
    <t>19/02/18</t>
  </si>
  <si>
    <t>496073</t>
  </si>
  <si>
    <t>496075</t>
  </si>
  <si>
    <t>496263</t>
  </si>
  <si>
    <t>496264</t>
  </si>
  <si>
    <t>542099</t>
  </si>
  <si>
    <t>16/04/19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</si>
  <si>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</si>
  <si>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</si>
  <si>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</si>
  <si>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</si>
  <si>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</si>
  <si>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</si>
  <si>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</si>
  <si>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גורם 94</t>
  </si>
  <si>
    <t>6686</t>
  </si>
  <si>
    <t>AA</t>
  </si>
  <si>
    <t>07/01/19</t>
  </si>
  <si>
    <t>דירוג פנימי</t>
  </si>
  <si>
    <t>75671</t>
  </si>
  <si>
    <t>AA-</t>
  </si>
  <si>
    <t>גורם 106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</si>
  <si>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</si>
  <si>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</si>
  <si>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</si>
  <si>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</si>
  <si>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</si>
  <si>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</si>
  <si>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</si>
  <si>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</si>
  <si>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</si>
  <si>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7493</t>
  </si>
  <si>
    <t>17/03/20</t>
  </si>
  <si>
    <t>גורם 42</t>
  </si>
  <si>
    <t>71271</t>
  </si>
  <si>
    <t>7128</t>
  </si>
  <si>
    <t>7130</t>
  </si>
  <si>
    <t>7491</t>
  </si>
  <si>
    <t>גורם 17</t>
  </si>
  <si>
    <t>7497</t>
  </si>
  <si>
    <t>22/03/20</t>
  </si>
  <si>
    <t>גורם 96</t>
  </si>
  <si>
    <t>523632</t>
  </si>
  <si>
    <t>09/08/18</t>
  </si>
  <si>
    <t>524747</t>
  </si>
  <si>
    <t>31/08/18</t>
  </si>
  <si>
    <t>6934</t>
  </si>
  <si>
    <t>7355</t>
  </si>
  <si>
    <t>13/01/20</t>
  </si>
  <si>
    <t>7490</t>
  </si>
  <si>
    <t>*גורם 97</t>
  </si>
  <si>
    <t>531814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</si>
  <si>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</si>
  <si>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</si>
  <si>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</si>
  <si>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</si>
  <si>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</si>
  <si>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</si>
  <si>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</si>
  <si>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</si>
  <si>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</si>
  <si>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</si>
  <si>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</si>
  <si>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</si>
  <si>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</si>
  <si>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</si>
  <si>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</si>
  <si>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</si>
  <si>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</si>
  <si>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</si>
  <si>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</si>
  <si>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</si>
  <si>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29/05/19</t>
  </si>
  <si>
    <t>6956</t>
  </si>
  <si>
    <t>12/06/19</t>
  </si>
  <si>
    <t>70071</t>
  </si>
  <si>
    <t>27/06/19</t>
  </si>
  <si>
    <t>7058</t>
  </si>
  <si>
    <t>24/07/19</t>
  </si>
  <si>
    <t>7078</t>
  </si>
  <si>
    <t>7112</t>
  </si>
  <si>
    <t>7236</t>
  </si>
  <si>
    <t>A</t>
  </si>
  <si>
    <t>24/10/19</t>
  </si>
  <si>
    <t>7370</t>
  </si>
  <si>
    <t>23/01/20</t>
  </si>
  <si>
    <t>7453</t>
  </si>
  <si>
    <t>75071</t>
  </si>
  <si>
    <t>30/03/20</t>
  </si>
  <si>
    <t>539178</t>
  </si>
  <si>
    <t>10/03/19</t>
  </si>
  <si>
    <t>גורם 61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</si>
  <si>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</si>
  <si>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</si>
  <si>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</si>
  <si>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</si>
  <si>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</si>
  <si>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</si>
  <si>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</si>
  <si>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</si>
  <si>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</si>
  <si>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</si>
  <si>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11/11/19</t>
  </si>
  <si>
    <t>539177</t>
  </si>
  <si>
    <t>גורם 16</t>
  </si>
  <si>
    <t>75611</t>
  </si>
  <si>
    <t>7566</t>
  </si>
  <si>
    <t>גורם 100</t>
  </si>
  <si>
    <t>7364</t>
  </si>
  <si>
    <t>22/01/20</t>
  </si>
  <si>
    <t>גורם 108</t>
  </si>
  <si>
    <t>כן</t>
  </si>
  <si>
    <t>7323</t>
  </si>
  <si>
    <t>29/12/19</t>
  </si>
  <si>
    <t>7324</t>
  </si>
  <si>
    <t>7325</t>
  </si>
  <si>
    <t>7552</t>
  </si>
  <si>
    <t>גורם 109</t>
  </si>
  <si>
    <t>72971</t>
  </si>
  <si>
    <t>גורם 13</t>
  </si>
  <si>
    <t>7202</t>
  </si>
  <si>
    <t>7203</t>
  </si>
  <si>
    <t>7250</t>
  </si>
  <si>
    <t>7251</t>
  </si>
  <si>
    <t>7372</t>
  </si>
  <si>
    <t>28/01/20</t>
  </si>
  <si>
    <t>7375</t>
  </si>
  <si>
    <t>גורם 44</t>
  </si>
  <si>
    <t>7125</t>
  </si>
  <si>
    <t>72041</t>
  </si>
  <si>
    <t>02/10/19</t>
  </si>
  <si>
    <t>7246</t>
  </si>
  <si>
    <t>7280</t>
  </si>
  <si>
    <t>7337</t>
  </si>
  <si>
    <t>31/12/19</t>
  </si>
  <si>
    <t>7386</t>
  </si>
  <si>
    <t>02/02/20</t>
  </si>
  <si>
    <t>75351</t>
  </si>
  <si>
    <t>גורם 45</t>
  </si>
  <si>
    <t>7436</t>
  </si>
  <si>
    <t>24/02/20</t>
  </si>
  <si>
    <t>7455</t>
  </si>
  <si>
    <t>75340</t>
  </si>
  <si>
    <t>7342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</si>
  <si>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</si>
  <si>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</si>
  <si>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</si>
  <si>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</si>
  <si>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</si>
  <si>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</si>
  <si>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</si>
  <si>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</si>
  <si>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</si>
  <si>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</si>
  <si>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27/03/18</t>
  </si>
  <si>
    <t>6831</t>
  </si>
  <si>
    <t>גורם 116</t>
  </si>
  <si>
    <t>7310</t>
  </si>
  <si>
    <t>15/12/19</t>
  </si>
  <si>
    <t>גורם 93</t>
  </si>
  <si>
    <t>7088</t>
  </si>
  <si>
    <t>08/08/19</t>
  </si>
  <si>
    <t>גורם 02</t>
  </si>
  <si>
    <t>7373</t>
  </si>
  <si>
    <t>7407</t>
  </si>
  <si>
    <t>10/02/20</t>
  </si>
  <si>
    <t>7489</t>
  </si>
  <si>
    <t>15/03/20</t>
  </si>
  <si>
    <t>גורם 04</t>
  </si>
  <si>
    <t>7382</t>
  </si>
  <si>
    <t>גורם 06</t>
  </si>
  <si>
    <t>6954</t>
  </si>
  <si>
    <t>70201</t>
  </si>
  <si>
    <t>7301</t>
  </si>
  <si>
    <t>7336</t>
  </si>
  <si>
    <t>7347</t>
  </si>
  <si>
    <t>7399</t>
  </si>
  <si>
    <t>05/02/20</t>
  </si>
  <si>
    <t>7471</t>
  </si>
  <si>
    <t>08/03/20</t>
  </si>
  <si>
    <t>7533</t>
  </si>
  <si>
    <t>גורם 115</t>
  </si>
  <si>
    <t>7059</t>
  </si>
  <si>
    <t>22/07/19</t>
  </si>
  <si>
    <t>7107</t>
  </si>
  <si>
    <t>20/08/19</t>
  </si>
  <si>
    <t>7182</t>
  </si>
  <si>
    <t>22/09/19</t>
  </si>
  <si>
    <t>72231</t>
  </si>
  <si>
    <t>22/10/19</t>
  </si>
  <si>
    <t>7272</t>
  </si>
  <si>
    <t>20/11/19</t>
  </si>
  <si>
    <t>7313</t>
  </si>
  <si>
    <t>23/12/19</t>
  </si>
  <si>
    <t>7363</t>
  </si>
  <si>
    <t>21/01/20</t>
  </si>
  <si>
    <t>74431</t>
  </si>
  <si>
    <t>7503</t>
  </si>
  <si>
    <t>גורם 15</t>
  </si>
  <si>
    <t>72100</t>
  </si>
  <si>
    <t>7482</t>
  </si>
  <si>
    <t>11/03/20</t>
  </si>
  <si>
    <t>7505</t>
  </si>
  <si>
    <t>25/03/20</t>
  </si>
  <si>
    <t>7056</t>
  </si>
  <si>
    <t>21/07/19</t>
  </si>
  <si>
    <t>7296</t>
  </si>
  <si>
    <t>7504</t>
  </si>
  <si>
    <t>70301</t>
  </si>
  <si>
    <t>גורם 19</t>
  </si>
  <si>
    <t>7275</t>
  </si>
  <si>
    <t>27/11/19</t>
  </si>
  <si>
    <t>7385</t>
  </si>
  <si>
    <t>גורם 84</t>
  </si>
  <si>
    <t>7258</t>
  </si>
  <si>
    <t>06/11/19</t>
  </si>
  <si>
    <t>7276</t>
  </si>
  <si>
    <t>7319</t>
  </si>
  <si>
    <t>7320</t>
  </si>
  <si>
    <t>7384</t>
  </si>
  <si>
    <t>7441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</si>
  <si>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</si>
  <si>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</si>
  <si>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</si>
  <si>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</si>
  <si>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</si>
  <si>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</si>
  <si>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</si>
  <si>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</si>
  <si>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</si>
  <si>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</si>
  <si>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</si>
  <si>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</si>
  <si>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ביטחונות CSA במטבע 20001 (OTC)- בנק לאומי</t>
  </si>
  <si>
    <t>77721001</t>
  </si>
  <si>
    <t>חייבים וזכאים בגין שיקוף</t>
  </si>
  <si>
    <t>26630548</t>
  </si>
  <si>
    <t>מגדל מקפת קרנות פנסיה וקופות גמל בע"מ</t>
  </si>
  <si>
    <t>מגדל גמל להשקעה מסלול אג"ח עד 10% מניות</t>
  </si>
  <si>
    <t>בנק לאומי</t>
  </si>
  <si>
    <t>200040- 10- לאומי</t>
  </si>
  <si>
    <t>200005- 10- לאומי</t>
  </si>
  <si>
    <t>30005- 10- לאומי</t>
  </si>
  <si>
    <t>גורם 111</t>
  </si>
  <si>
    <t>גורם 155</t>
  </si>
  <si>
    <t>גורם 154</t>
  </si>
  <si>
    <t>גורם 98</t>
  </si>
  <si>
    <t>גורם 158</t>
  </si>
  <si>
    <t>גורם 144</t>
  </si>
  <si>
    <t>גורם 156</t>
  </si>
  <si>
    <t>גורם 104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</si>
  <si>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</si>
  <si>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</si>
  <si>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</si>
  <si>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</si>
  <si>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</si>
  <si>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</si>
  <si>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</si>
  <si>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139</t>
  </si>
  <si>
    <t>גורם 153</t>
  </si>
  <si>
    <t>גורם 146</t>
  </si>
  <si>
    <t>גורם 157</t>
  </si>
  <si>
    <t>גורם 1</t>
  </si>
  <si>
    <t>*גורם 7</t>
  </si>
  <si>
    <t>גורם 159</t>
  </si>
  <si>
    <t>*גורם 159</t>
  </si>
  <si>
    <t>**גורם 98</t>
  </si>
  <si>
    <t>19/11/19</t>
  </si>
  <si>
    <t>29/10/19</t>
  </si>
  <si>
    <t>גורם 129</t>
  </si>
  <si>
    <t>גורם 130</t>
  </si>
  <si>
    <t>**גורם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</si>
</sst>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1" fillId="0" borderId="0" xfId="0" applyFont="1"/>
    <xf numFmtId="10" fontId="18" fillId="4" borderId="0" xfId="12" applyNumberFormat="1" applyFont="1" applyFill="1"/>
    <xf numFmtId="0" fontId="0" fillId="0" borderId="0" xfId="0" applyFill="1"/>
    <xf numFmtId="43" fontId="0" fillId="0" borderId="0" xfId="11" applyFont="1" applyFill="1"/>
    <xf numFmtId="14" fontId="0" fillId="0" borderId="0" xfId="0" applyNumberFormat="1" applyFill="1"/>
    <xf numFmtId="0" fontId="18" fillId="0" borderId="0" xfId="0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43921</v>
      </c>
    </row>
    <row r="2" spans="1:36">
      <c r="B2" s="2" t="s">
        <v>1</v>
      </c>
      <c r="C2" s="12" t="s">
        <v>2640</v>
      </c>
    </row>
    <row r="3" spans="1:36">
      <c r="B3" s="2" t="s">
        <v>2</v>
      </c>
      <c r="C3" s="26" t="s">
        <v>2641</v>
      </c>
    </row>
    <row r="4" spans="1:36">
      <c r="B4" s="2" t="s">
        <v>3</v>
      </c>
      <c r="C4" s="8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96" t="s">
        <v>4</v>
      </c>
      <c r="C6" s="97"/>
      <c r="D6" s="98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2804.6325756895199</v>
      </c>
      <c r="D11" s="91">
        <f>C11/$C$42</f>
        <v>7.0499457200768903E-2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12934.147350052001</v>
      </c>
      <c r="D13" s="79">
        <f t="shared" ref="D13:D22" si="0">C13/$C$42</f>
        <v>0.3251229324786869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15927.302856253424</v>
      </c>
      <c r="D15" s="79">
        <f t="shared" si="0"/>
        <v>0.40036125080022844</v>
      </c>
    </row>
    <row r="16" spans="1:36">
      <c r="A16" s="10" t="s">
        <v>13</v>
      </c>
      <c r="B16" s="70" t="s">
        <v>19</v>
      </c>
      <c r="C16" s="78">
        <v>1518.2043843189269</v>
      </c>
      <c r="D16" s="79">
        <f t="shared" si="0"/>
        <v>3.8162783225891145E-2</v>
      </c>
    </row>
    <row r="17" spans="1:4">
      <c r="A17" s="10" t="s">
        <v>13</v>
      </c>
      <c r="B17" s="70" t="s">
        <v>195</v>
      </c>
      <c r="C17" s="78">
        <v>1991.622853920089</v>
      </c>
      <c r="D17" s="79">
        <f t="shared" si="0"/>
        <v>5.0063003391983739E-2</v>
      </c>
    </row>
    <row r="18" spans="1:4" ht="33">
      <c r="A18" s="10" t="s">
        <v>13</v>
      </c>
      <c r="B18" s="70" t="s">
        <v>20</v>
      </c>
      <c r="C18" s="78">
        <v>2460.2036853579966</v>
      </c>
      <c r="D18" s="79">
        <f t="shared" si="0"/>
        <v>6.1841620868440847E-2</v>
      </c>
    </row>
    <row r="19" spans="1:4">
      <c r="A19" s="10" t="s">
        <v>13</v>
      </c>
      <c r="B19" s="70" t="s">
        <v>21</v>
      </c>
      <c r="C19" s="78">
        <v>0.13593285628650001</v>
      </c>
      <c r="D19" s="79">
        <f t="shared" si="0"/>
        <v>3.4169155229156342E-6</v>
      </c>
    </row>
    <row r="20" spans="1:4">
      <c r="A20" s="10" t="s">
        <v>13</v>
      </c>
      <c r="B20" s="70" t="s">
        <v>22</v>
      </c>
      <c r="C20" s="78">
        <v>4.3029727500000003</v>
      </c>
      <c r="D20" s="79">
        <f t="shared" si="0"/>
        <v>1.0816291797157045E-4</v>
      </c>
    </row>
    <row r="21" spans="1:4">
      <c r="A21" s="10" t="s">
        <v>13</v>
      </c>
      <c r="B21" s="70" t="s">
        <v>23</v>
      </c>
      <c r="C21" s="78">
        <v>-53.179711592836682</v>
      </c>
      <c r="D21" s="79">
        <f t="shared" si="0"/>
        <v>-1.3367671879325213E-3</v>
      </c>
    </row>
    <row r="22" spans="1:4">
      <c r="A22" s="10" t="s">
        <v>13</v>
      </c>
      <c r="B22" s="70" t="s">
        <v>24</v>
      </c>
      <c r="C22" s="78">
        <v>264.90862068600001</v>
      </c>
      <c r="D22" s="79">
        <f t="shared" si="0"/>
        <v>6.6589520952048068E-3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27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157.29907428999999</v>
      </c>
      <c r="D26" s="79">
        <f t="shared" si="1"/>
        <v>3.9539936360120419E-3</v>
      </c>
    </row>
    <row r="27" spans="1:4">
      <c r="A27" s="10" t="s">
        <v>13</v>
      </c>
      <c r="B27" s="70" t="s">
        <v>28</v>
      </c>
      <c r="C27" s="78">
        <v>0</v>
      </c>
      <c r="D27" s="79">
        <f t="shared" si="1"/>
        <v>0</v>
      </c>
    </row>
    <row r="28" spans="1:4">
      <c r="A28" s="10" t="s">
        <v>13</v>
      </c>
      <c r="B28" s="70" t="s">
        <v>29</v>
      </c>
      <c r="C28" s="78">
        <v>0</v>
      </c>
      <c r="D28" s="79">
        <f t="shared" si="1"/>
        <v>0</v>
      </c>
    </row>
    <row r="29" spans="1:4">
      <c r="A29" s="10" t="s">
        <v>13</v>
      </c>
      <c r="B29" s="70" t="s">
        <v>30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31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32</v>
      </c>
      <c r="C31" s="78">
        <v>-110.58659279637244</v>
      </c>
      <c r="D31" s="79">
        <f t="shared" si="1"/>
        <v>-2.7797918463205455E-3</v>
      </c>
    </row>
    <row r="32" spans="1:4">
      <c r="A32" s="10" t="s">
        <v>13</v>
      </c>
      <c r="B32" s="70" t="s">
        <v>33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34</v>
      </c>
      <c r="C33" s="78">
        <v>1712.9072880531901</v>
      </c>
      <c r="D33" s="79">
        <f t="shared" si="1"/>
        <v>4.3056989029410513E-2</v>
      </c>
    </row>
    <row r="34" spans="1:4">
      <c r="A34" s="10" t="s">
        <v>13</v>
      </c>
      <c r="B34" s="69" t="s">
        <v>35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36</v>
      </c>
      <c r="C35" s="78">
        <v>0</v>
      </c>
      <c r="D35" s="79">
        <f t="shared" si="1"/>
        <v>0</v>
      </c>
    </row>
    <row r="36" spans="1:4">
      <c r="A36" s="10" t="s">
        <v>13</v>
      </c>
      <c r="B36" s="69" t="s">
        <v>37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38</v>
      </c>
      <c r="C37" s="78">
        <v>170.42735565000001</v>
      </c>
      <c r="D37" s="79">
        <f t="shared" si="1"/>
        <v>4.2839964741311952E-3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41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42</v>
      </c>
      <c r="C41" s="78">
        <v>0</v>
      </c>
      <c r="D41" s="79">
        <f t="shared" si="2"/>
        <v>0</v>
      </c>
    </row>
    <row r="42" spans="1:4">
      <c r="B42" s="72" t="s">
        <v>43</v>
      </c>
      <c r="C42" s="78">
        <v>39782.328645488225</v>
      </c>
      <c r="D42" s="79">
        <f t="shared" si="2"/>
        <v>1</v>
      </c>
    </row>
    <row r="43" spans="1:4">
      <c r="A43" s="10" t="s">
        <v>13</v>
      </c>
      <c r="B43" s="73" t="s">
        <v>44</v>
      </c>
      <c r="C43" s="78">
        <f>'יתרת התחייבות להשקעה'!C11</f>
        <v>787.8</v>
      </c>
      <c r="D43" s="79">
        <f>C43/$C$42</f>
        <v>1.9802762352609179E-2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110</v>
      </c>
      <c r="D48">
        <v>3.9003000000000001</v>
      </c>
    </row>
    <row r="49" spans="3:4">
      <c r="C49" t="s">
        <v>201</v>
      </c>
      <c r="D49">
        <v>3.6854</v>
      </c>
    </row>
    <row r="50" spans="3:4">
      <c r="C50" t="s">
        <v>113</v>
      </c>
      <c r="D50">
        <v>4.3986000000000001</v>
      </c>
    </row>
    <row r="51" spans="3:4">
      <c r="C51" t="s">
        <v>202</v>
      </c>
      <c r="D51">
        <v>3.2787999999999998E-2</v>
      </c>
    </row>
    <row r="52" spans="3:4">
      <c r="C52" t="s">
        <v>116</v>
      </c>
      <c r="D52">
        <v>2.5002</v>
      </c>
    </row>
    <row r="53" spans="3:4">
      <c r="C53" t="s">
        <v>120</v>
      </c>
      <c r="D53">
        <v>2.1722000000000001</v>
      </c>
    </row>
    <row r="54" spans="3:4">
      <c r="C54" t="s">
        <v>203</v>
      </c>
      <c r="D54">
        <v>0.35189999999999999</v>
      </c>
    </row>
    <row r="55" spans="3:4">
      <c r="C55" t="s">
        <v>204</v>
      </c>
      <c r="D55">
        <v>0.45889999999999997</v>
      </c>
    </row>
    <row r="56" spans="3:4">
      <c r="C56" t="s">
        <v>110</v>
      </c>
      <c r="D56">
        <v>3.9003000000000001</v>
      </c>
    </row>
    <row r="57" spans="3:4">
      <c r="C57" t="s">
        <v>113</v>
      </c>
      <c r="D57">
        <v>4.3986000000000001</v>
      </c>
    </row>
    <row r="58" spans="3:4">
      <c r="C58" t="s">
        <v>106</v>
      </c>
      <c r="D58">
        <v>3.5649999999999999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43921</v>
      </c>
    </row>
    <row r="2" spans="2:61" s="1" customFormat="1">
      <c r="B2" s="2" t="s">
        <v>1</v>
      </c>
      <c r="C2" s="12" t="s">
        <v>2640</v>
      </c>
    </row>
    <row r="3" spans="2:61" s="1" customFormat="1">
      <c r="B3" s="2" t="s">
        <v>2</v>
      </c>
      <c r="C3" s="26" t="s">
        <v>2641</v>
      </c>
    </row>
    <row r="4" spans="2:61" s="1" customFormat="1">
      <c r="B4" s="2" t="s">
        <v>3</v>
      </c>
      <c r="C4" s="8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-0.53</v>
      </c>
      <c r="H11" s="7"/>
      <c r="I11" s="76">
        <v>4.3029727500000003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-2.2044000000000001</v>
      </c>
      <c r="K12" s="81">
        <v>-0.51229999999999998</v>
      </c>
      <c r="L12" s="81">
        <v>-1E-4</v>
      </c>
    </row>
    <row r="13" spans="2:61">
      <c r="B13" s="80" t="s">
        <v>2106</v>
      </c>
      <c r="C13" s="16"/>
      <c r="D13" s="16"/>
      <c r="E13" s="16"/>
      <c r="G13" s="82">
        <v>0</v>
      </c>
      <c r="I13" s="82">
        <v>-2.2044000000000001</v>
      </c>
      <c r="K13" s="81">
        <v>-0.51229999999999998</v>
      </c>
      <c r="L13" s="81">
        <v>-1E-4</v>
      </c>
    </row>
    <row r="14" spans="2:61">
      <c r="B14" t="s">
        <v>2107</v>
      </c>
      <c r="C14" t="s">
        <v>2108</v>
      </c>
      <c r="D14" t="s">
        <v>100</v>
      </c>
      <c r="E14" t="s">
        <v>123</v>
      </c>
      <c r="F14" t="s">
        <v>102</v>
      </c>
      <c r="G14" s="78">
        <v>0.02</v>
      </c>
      <c r="H14" s="78">
        <v>1309000</v>
      </c>
      <c r="I14" s="78">
        <v>0.26179999999999998</v>
      </c>
      <c r="J14" s="79">
        <v>0</v>
      </c>
      <c r="K14" s="79">
        <v>6.08E-2</v>
      </c>
      <c r="L14" s="79">
        <v>0</v>
      </c>
    </row>
    <row r="15" spans="2:61">
      <c r="B15" t="s">
        <v>2109</v>
      </c>
      <c r="C15" t="s">
        <v>2110</v>
      </c>
      <c r="D15" t="s">
        <v>100</v>
      </c>
      <c r="E15" t="s">
        <v>123</v>
      </c>
      <c r="F15" t="s">
        <v>102</v>
      </c>
      <c r="G15" s="78">
        <v>-0.02</v>
      </c>
      <c r="H15" s="78">
        <v>529000</v>
      </c>
      <c r="I15" s="78">
        <v>-0.10580000000000001</v>
      </c>
      <c r="J15" s="79">
        <v>0</v>
      </c>
      <c r="K15" s="79">
        <v>-2.46E-2</v>
      </c>
      <c r="L15" s="79">
        <v>0</v>
      </c>
    </row>
    <row r="16" spans="2:61">
      <c r="B16" t="s">
        <v>2111</v>
      </c>
      <c r="C16" t="s">
        <v>2112</v>
      </c>
      <c r="D16" t="s">
        <v>100</v>
      </c>
      <c r="E16" t="s">
        <v>123</v>
      </c>
      <c r="F16" t="s">
        <v>102</v>
      </c>
      <c r="G16" s="78">
        <v>0.56000000000000005</v>
      </c>
      <c r="H16" s="78">
        <v>16500</v>
      </c>
      <c r="I16" s="78">
        <v>9.2399999999999996E-2</v>
      </c>
      <c r="J16" s="79">
        <v>0</v>
      </c>
      <c r="K16" s="79">
        <v>2.1499999999999998E-2</v>
      </c>
      <c r="L16" s="79">
        <v>0</v>
      </c>
    </row>
    <row r="17" spans="2:12">
      <c r="B17" t="s">
        <v>2113</v>
      </c>
      <c r="C17" t="s">
        <v>2114</v>
      </c>
      <c r="D17" t="s">
        <v>100</v>
      </c>
      <c r="E17" t="s">
        <v>123</v>
      </c>
      <c r="F17" t="s">
        <v>102</v>
      </c>
      <c r="G17" s="78">
        <v>-0.56000000000000005</v>
      </c>
      <c r="H17" s="78">
        <v>438000</v>
      </c>
      <c r="I17" s="78">
        <v>-2.4527999999999999</v>
      </c>
      <c r="J17" s="79">
        <v>0</v>
      </c>
      <c r="K17" s="79">
        <v>-0.56999999999999995</v>
      </c>
      <c r="L17" s="79">
        <v>-1E-4</v>
      </c>
    </row>
    <row r="18" spans="2:12">
      <c r="B18" s="80" t="s">
        <v>2115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2116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212</v>
      </c>
      <c r="C21" t="s">
        <v>212</v>
      </c>
      <c r="D21" s="16"/>
      <c r="E21" t="s">
        <v>212</v>
      </c>
      <c r="F21" t="s">
        <v>212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1028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226</v>
      </c>
      <c r="C24" s="16"/>
      <c r="D24" s="16"/>
      <c r="E24" s="16"/>
      <c r="G24" s="82">
        <v>-0.53</v>
      </c>
      <c r="I24" s="82">
        <v>6.50737275</v>
      </c>
      <c r="K24" s="81">
        <v>1.5123</v>
      </c>
      <c r="L24" s="81">
        <v>2.0000000000000001E-4</v>
      </c>
    </row>
    <row r="25" spans="2:12">
      <c r="B25" s="80" t="s">
        <v>2106</v>
      </c>
      <c r="C25" s="16"/>
      <c r="D25" s="16"/>
      <c r="E25" s="16"/>
      <c r="G25" s="82">
        <v>-0.53</v>
      </c>
      <c r="I25" s="82">
        <v>6.50737275</v>
      </c>
      <c r="K25" s="81">
        <v>1.5123</v>
      </c>
      <c r="L25" s="81">
        <v>2.0000000000000001E-4</v>
      </c>
    </row>
    <row r="26" spans="2:12">
      <c r="B26" t="s">
        <v>2117</v>
      </c>
      <c r="C26" t="s">
        <v>2118</v>
      </c>
      <c r="D26" t="s">
        <v>1037</v>
      </c>
      <c r="E26" t="s">
        <v>1121</v>
      </c>
      <c r="F26" t="s">
        <v>106</v>
      </c>
      <c r="G26" s="78">
        <v>-7.0000000000000007E-2</v>
      </c>
      <c r="H26" s="78">
        <v>39000</v>
      </c>
      <c r="I26" s="78">
        <v>-9.7324499999999994E-2</v>
      </c>
      <c r="J26" s="79">
        <v>0</v>
      </c>
      <c r="K26" s="79">
        <v>-2.2599999999999999E-2</v>
      </c>
      <c r="L26" s="79">
        <v>0</v>
      </c>
    </row>
    <row r="27" spans="2:12">
      <c r="B27" t="s">
        <v>2119</v>
      </c>
      <c r="C27" t="s">
        <v>2118</v>
      </c>
      <c r="D27" t="s">
        <v>1037</v>
      </c>
      <c r="E27" t="s">
        <v>1121</v>
      </c>
      <c r="F27" t="s">
        <v>106</v>
      </c>
      <c r="G27" s="78">
        <v>-0.21</v>
      </c>
      <c r="H27" s="78">
        <v>480000</v>
      </c>
      <c r="I27" s="78">
        <v>-3.5935199999999998</v>
      </c>
      <c r="J27" s="79">
        <v>0</v>
      </c>
      <c r="K27" s="79">
        <v>-0.83509999999999995</v>
      </c>
      <c r="L27" s="79">
        <v>-1E-4</v>
      </c>
    </row>
    <row r="28" spans="2:12">
      <c r="B28" t="s">
        <v>2120</v>
      </c>
      <c r="C28" t="s">
        <v>2118</v>
      </c>
      <c r="D28" t="s">
        <v>1037</v>
      </c>
      <c r="E28" t="s">
        <v>1121</v>
      </c>
      <c r="F28" t="s">
        <v>106</v>
      </c>
      <c r="G28" s="78">
        <v>0.21</v>
      </c>
      <c r="H28" s="78">
        <v>2060000</v>
      </c>
      <c r="I28" s="78">
        <v>15.422190000000001</v>
      </c>
      <c r="J28" s="79">
        <v>0</v>
      </c>
      <c r="K28" s="79">
        <v>3.5840999999999998</v>
      </c>
      <c r="L28" s="79">
        <v>4.0000000000000002E-4</v>
      </c>
    </row>
    <row r="29" spans="2:12">
      <c r="B29" t="s">
        <v>2121</v>
      </c>
      <c r="C29" t="s">
        <v>2118</v>
      </c>
      <c r="D29" t="s">
        <v>1037</v>
      </c>
      <c r="E29" t="s">
        <v>1121</v>
      </c>
      <c r="F29" t="s">
        <v>106</v>
      </c>
      <c r="G29" s="78">
        <v>-0.21</v>
      </c>
      <c r="H29" s="78">
        <v>697000</v>
      </c>
      <c r="I29" s="78">
        <v>-5.2180904999999997</v>
      </c>
      <c r="J29" s="79">
        <v>0</v>
      </c>
      <c r="K29" s="79">
        <v>-1.2126999999999999</v>
      </c>
      <c r="L29" s="79">
        <v>-1E-4</v>
      </c>
    </row>
    <row r="30" spans="2:12">
      <c r="B30" t="s">
        <v>2122</v>
      </c>
      <c r="C30" t="s">
        <v>2123</v>
      </c>
      <c r="D30" t="s">
        <v>1037</v>
      </c>
      <c r="E30" t="s">
        <v>123</v>
      </c>
      <c r="F30" t="s">
        <v>106</v>
      </c>
      <c r="G30" s="78">
        <v>-0.02</v>
      </c>
      <c r="H30" s="78">
        <v>1000</v>
      </c>
      <c r="I30" s="78">
        <v>-7.1299999999999998E-4</v>
      </c>
      <c r="J30" s="79">
        <v>0</v>
      </c>
      <c r="K30" s="79">
        <v>-2.0000000000000001E-4</v>
      </c>
      <c r="L30" s="79">
        <v>0</v>
      </c>
    </row>
    <row r="31" spans="2:12">
      <c r="B31" t="s">
        <v>2124</v>
      </c>
      <c r="C31" t="s">
        <v>2123</v>
      </c>
      <c r="D31" t="s">
        <v>1037</v>
      </c>
      <c r="E31" t="s">
        <v>123</v>
      </c>
      <c r="F31" t="s">
        <v>106</v>
      </c>
      <c r="G31" s="78">
        <v>-0.03</v>
      </c>
      <c r="H31" s="78">
        <v>1500</v>
      </c>
      <c r="I31" s="78">
        <v>-1.60425E-3</v>
      </c>
      <c r="J31" s="79">
        <v>0</v>
      </c>
      <c r="K31" s="79">
        <v>-4.0000000000000002E-4</v>
      </c>
      <c r="L31" s="79">
        <v>0</v>
      </c>
    </row>
    <row r="32" spans="2:12">
      <c r="B32" t="s">
        <v>2125</v>
      </c>
      <c r="C32" t="s">
        <v>2123</v>
      </c>
      <c r="D32" t="s">
        <v>1037</v>
      </c>
      <c r="E32" t="s">
        <v>123</v>
      </c>
      <c r="F32" t="s">
        <v>106</v>
      </c>
      <c r="G32" s="78">
        <v>-0.2</v>
      </c>
      <c r="H32" s="78">
        <v>500</v>
      </c>
      <c r="I32" s="78">
        <v>-3.565E-3</v>
      </c>
      <c r="J32" s="79">
        <v>0</v>
      </c>
      <c r="K32" s="79">
        <v>-8.0000000000000004E-4</v>
      </c>
      <c r="L32" s="79">
        <v>0</v>
      </c>
    </row>
    <row r="33" spans="2:12">
      <c r="B33" s="80" t="s">
        <v>2126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212</v>
      </c>
      <c r="C34" t="s">
        <v>212</v>
      </c>
      <c r="D34" s="16"/>
      <c r="E34" t="s">
        <v>212</v>
      </c>
      <c r="F34" t="s">
        <v>212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2116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212</v>
      </c>
      <c r="C36" t="s">
        <v>212</v>
      </c>
      <c r="D36" s="16"/>
      <c r="E36" t="s">
        <v>212</v>
      </c>
      <c r="F36" t="s">
        <v>212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2127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212</v>
      </c>
      <c r="C38" t="s">
        <v>212</v>
      </c>
      <c r="D38" s="16"/>
      <c r="E38" t="s">
        <v>212</v>
      </c>
      <c r="F38" t="s">
        <v>212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1028</v>
      </c>
      <c r="C39" s="16"/>
      <c r="D39" s="16"/>
      <c r="E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212</v>
      </c>
      <c r="C40" t="s">
        <v>212</v>
      </c>
      <c r="D40" s="16"/>
      <c r="E40" t="s">
        <v>212</v>
      </c>
      <c r="F40" t="s">
        <v>212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228</v>
      </c>
      <c r="C41" s="16"/>
      <c r="D41" s="16"/>
      <c r="E41" s="16"/>
    </row>
    <row r="42" spans="2:12">
      <c r="B42" t="s">
        <v>346</v>
      </c>
      <c r="C42" s="16"/>
      <c r="D42" s="16"/>
      <c r="E42" s="16"/>
    </row>
    <row r="43" spans="2:12">
      <c r="B43" t="s">
        <v>347</v>
      </c>
      <c r="C43" s="16"/>
      <c r="D43" s="16"/>
      <c r="E43" s="16"/>
    </row>
    <row r="44" spans="2:12">
      <c r="B44" t="s">
        <v>348</v>
      </c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43921</v>
      </c>
    </row>
    <row r="2" spans="1:60" s="1" customFormat="1">
      <c r="B2" s="2" t="s">
        <v>1</v>
      </c>
      <c r="C2" s="12" t="s">
        <v>2640</v>
      </c>
    </row>
    <row r="3" spans="1:60" s="1" customFormat="1">
      <c r="B3" s="2" t="s">
        <v>2</v>
      </c>
      <c r="C3" s="26" t="s">
        <v>2641</v>
      </c>
    </row>
    <row r="4" spans="1:60" s="1" customFormat="1">
      <c r="B4" s="2" t="s">
        <v>3</v>
      </c>
      <c r="C4" s="8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100</v>
      </c>
      <c r="BF6" s="16" t="s">
        <v>101</v>
      </c>
      <c r="BH6" s="19" t="s">
        <v>102</v>
      </c>
    </row>
    <row r="7" spans="1:60" ht="26.25" customHeight="1">
      <c r="B7" s="109" t="s">
        <v>103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104</v>
      </c>
      <c r="BF7" s="16" t="s">
        <v>105</v>
      </c>
      <c r="BH7" s="19" t="s">
        <v>106</v>
      </c>
    </row>
    <row r="8" spans="1:60" s="19" customFormat="1" ht="78.75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3.89</v>
      </c>
      <c r="H11" s="25"/>
      <c r="I11" s="76">
        <v>-53.179711592836682</v>
      </c>
      <c r="J11" s="77">
        <v>1</v>
      </c>
      <c r="K11" s="77">
        <v>-1.2999999999999999E-3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3.89</v>
      </c>
      <c r="H14" s="19"/>
      <c r="I14" s="82">
        <v>-53.179711592836682</v>
      </c>
      <c r="J14" s="81">
        <v>1</v>
      </c>
      <c r="K14" s="81">
        <v>-1.2999999999999999E-3</v>
      </c>
      <c r="BF14" s="16" t="s">
        <v>126</v>
      </c>
    </row>
    <row r="15" spans="1:60">
      <c r="B15" t="s">
        <v>2128</v>
      </c>
      <c r="C15" t="s">
        <v>2129</v>
      </c>
      <c r="D15" t="s">
        <v>123</v>
      </c>
      <c r="E15" t="s">
        <v>123</v>
      </c>
      <c r="F15" t="s">
        <v>110</v>
      </c>
      <c r="G15" s="78">
        <v>0.44</v>
      </c>
      <c r="H15" s="78">
        <v>189309.851</v>
      </c>
      <c r="I15" s="78">
        <v>3.2488069321633199</v>
      </c>
      <c r="J15" s="79">
        <v>-6.1100000000000002E-2</v>
      </c>
      <c r="K15" s="79">
        <v>1E-4</v>
      </c>
      <c r="BF15" s="16" t="s">
        <v>127</v>
      </c>
    </row>
    <row r="16" spans="1:60">
      <c r="B16" t="s">
        <v>2130</v>
      </c>
      <c r="C16" t="s">
        <v>2131</v>
      </c>
      <c r="D16" t="s">
        <v>123</v>
      </c>
      <c r="E16" t="s">
        <v>123</v>
      </c>
      <c r="F16" t="s">
        <v>106</v>
      </c>
      <c r="G16" s="78">
        <v>1.5</v>
      </c>
      <c r="H16" s="78">
        <v>-1220215</v>
      </c>
      <c r="I16" s="78">
        <v>-65.250997124999998</v>
      </c>
      <c r="J16" s="79">
        <v>1.2270000000000001</v>
      </c>
      <c r="K16" s="79">
        <v>-1.6000000000000001E-3</v>
      </c>
      <c r="BF16" s="16" t="s">
        <v>128</v>
      </c>
    </row>
    <row r="17" spans="2:58">
      <c r="B17" t="s">
        <v>2132</v>
      </c>
      <c r="C17" t="s">
        <v>2133</v>
      </c>
      <c r="D17" t="s">
        <v>123</v>
      </c>
      <c r="E17" t="s">
        <v>123</v>
      </c>
      <c r="F17" t="s">
        <v>110</v>
      </c>
      <c r="G17" s="78">
        <v>1.95</v>
      </c>
      <c r="H17" s="78">
        <v>116000</v>
      </c>
      <c r="I17" s="78">
        <v>8.8224786000000002</v>
      </c>
      <c r="J17" s="79">
        <v>-0.16589999999999999</v>
      </c>
      <c r="K17" s="79">
        <v>2.0000000000000001E-4</v>
      </c>
      <c r="BF17" s="16" t="s">
        <v>129</v>
      </c>
    </row>
    <row r="18" spans="2:58">
      <c r="B18" t="s">
        <v>228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346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347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43921</v>
      </c>
    </row>
    <row r="2" spans="2:81" s="1" customFormat="1">
      <c r="B2" s="2" t="s">
        <v>1</v>
      </c>
      <c r="C2" s="12" t="s">
        <v>2640</v>
      </c>
    </row>
    <row r="3" spans="2:81" s="1" customFormat="1">
      <c r="B3" s="2" t="s">
        <v>2</v>
      </c>
      <c r="C3" s="26" t="s">
        <v>2641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78.75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3.34</v>
      </c>
      <c r="I11" s="7"/>
      <c r="J11" s="7"/>
      <c r="K11" s="77">
        <v>1.5299999999999999E-2</v>
      </c>
      <c r="L11" s="76">
        <v>272636.89</v>
      </c>
      <c r="M11" s="7"/>
      <c r="N11" s="76">
        <v>264.90862068600001</v>
      </c>
      <c r="O11" s="7"/>
      <c r="P11" s="77">
        <v>1</v>
      </c>
      <c r="Q11" s="77">
        <v>6.7000000000000002E-3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3.34</v>
      </c>
      <c r="K12" s="81">
        <v>1.5299999999999999E-2</v>
      </c>
      <c r="L12" s="82">
        <v>272636.89</v>
      </c>
      <c r="N12" s="82">
        <v>264.90862068600001</v>
      </c>
      <c r="P12" s="81">
        <v>1</v>
      </c>
      <c r="Q12" s="81">
        <v>6.7000000000000002E-3</v>
      </c>
    </row>
    <row r="13" spans="2:81">
      <c r="B13" s="80" t="s">
        <v>2134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2135</v>
      </c>
      <c r="H15" s="82">
        <v>3.34</v>
      </c>
      <c r="K15" s="81">
        <v>1.5299999999999999E-2</v>
      </c>
      <c r="L15" s="82">
        <v>272636.89</v>
      </c>
      <c r="N15" s="82">
        <v>264.90862068600001</v>
      </c>
      <c r="P15" s="81">
        <v>1</v>
      </c>
      <c r="Q15" s="81">
        <v>6.7000000000000002E-3</v>
      </c>
    </row>
    <row r="16" spans="2:81">
      <c r="B16" t="s">
        <v>2136</v>
      </c>
      <c r="C16" t="s">
        <v>2137</v>
      </c>
      <c r="D16" t="s">
        <v>2138</v>
      </c>
      <c r="E16" t="s">
        <v>209</v>
      </c>
      <c r="F16" t="s">
        <v>210</v>
      </c>
      <c r="G16" t="s">
        <v>2139</v>
      </c>
      <c r="H16" s="78">
        <v>2.57</v>
      </c>
      <c r="I16" t="s">
        <v>102</v>
      </c>
      <c r="J16" s="79">
        <v>6.1999999999999998E-3</v>
      </c>
      <c r="K16" s="79">
        <v>1.6E-2</v>
      </c>
      <c r="L16" s="78">
        <v>203186.86</v>
      </c>
      <c r="M16" s="78">
        <v>98.76</v>
      </c>
      <c r="N16" s="78">
        <v>200.66734293600001</v>
      </c>
      <c r="O16" s="79">
        <v>0</v>
      </c>
      <c r="P16" s="79">
        <v>0.75749999999999995</v>
      </c>
      <c r="Q16" s="79">
        <v>5.0000000000000001E-3</v>
      </c>
    </row>
    <row r="17" spans="2:17">
      <c r="B17" t="s">
        <v>2140</v>
      </c>
      <c r="C17" t="s">
        <v>2141</v>
      </c>
      <c r="D17" t="s">
        <v>2142</v>
      </c>
      <c r="E17" t="s">
        <v>209</v>
      </c>
      <c r="F17" t="s">
        <v>210</v>
      </c>
      <c r="G17" t="s">
        <v>275</v>
      </c>
      <c r="H17" s="78">
        <v>5.73</v>
      </c>
      <c r="I17" t="s">
        <v>102</v>
      </c>
      <c r="J17" s="79">
        <v>5.0000000000000001E-3</v>
      </c>
      <c r="K17" s="79">
        <v>1.32E-2</v>
      </c>
      <c r="L17" s="78">
        <v>69450.03</v>
      </c>
      <c r="M17" s="78">
        <v>92.5</v>
      </c>
      <c r="N17" s="78">
        <v>64.241277749999995</v>
      </c>
      <c r="O17" s="79">
        <v>1E-4</v>
      </c>
      <c r="P17" s="79">
        <v>0.24249999999999999</v>
      </c>
      <c r="Q17" s="79">
        <v>1.6000000000000001E-3</v>
      </c>
    </row>
    <row r="18" spans="2:17">
      <c r="B18" s="80" t="s">
        <v>2143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2144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212</v>
      </c>
      <c r="C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2145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212</v>
      </c>
      <c r="C22" t="s">
        <v>212</v>
      </c>
      <c r="E22" t="s">
        <v>212</v>
      </c>
      <c r="H22" s="78">
        <v>0</v>
      </c>
      <c r="I22" t="s">
        <v>212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2146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212</v>
      </c>
      <c r="C24" t="s">
        <v>212</v>
      </c>
      <c r="E24" t="s">
        <v>212</v>
      </c>
      <c r="H24" s="78">
        <v>0</v>
      </c>
      <c r="I24" t="s">
        <v>212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2147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212</v>
      </c>
      <c r="C26" t="s">
        <v>212</v>
      </c>
      <c r="E26" t="s">
        <v>212</v>
      </c>
      <c r="H26" s="78">
        <v>0</v>
      </c>
      <c r="I26" t="s">
        <v>212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2134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212</v>
      </c>
      <c r="C29" t="s">
        <v>212</v>
      </c>
      <c r="E29" t="s">
        <v>212</v>
      </c>
      <c r="H29" s="78">
        <v>0</v>
      </c>
      <c r="I29" t="s">
        <v>212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2135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212</v>
      </c>
      <c r="C31" t="s">
        <v>212</v>
      </c>
      <c r="E31" t="s">
        <v>212</v>
      </c>
      <c r="H31" s="78">
        <v>0</v>
      </c>
      <c r="I31" t="s">
        <v>212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2143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2144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212</v>
      </c>
      <c r="C34" t="s">
        <v>212</v>
      </c>
      <c r="E34" t="s">
        <v>212</v>
      </c>
      <c r="H34" s="78">
        <v>0</v>
      </c>
      <c r="I34" t="s">
        <v>212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2145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212</v>
      </c>
      <c r="C36" t="s">
        <v>212</v>
      </c>
      <c r="E36" t="s">
        <v>212</v>
      </c>
      <c r="H36" s="78">
        <v>0</v>
      </c>
      <c r="I36" t="s">
        <v>212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2146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212</v>
      </c>
      <c r="C38" t="s">
        <v>212</v>
      </c>
      <c r="E38" t="s">
        <v>212</v>
      </c>
      <c r="H38" s="78">
        <v>0</v>
      </c>
      <c r="I38" t="s">
        <v>212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2147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212</v>
      </c>
      <c r="C40" t="s">
        <v>212</v>
      </c>
      <c r="E40" t="s">
        <v>212</v>
      </c>
      <c r="H40" s="78">
        <v>0</v>
      </c>
      <c r="I40" t="s">
        <v>212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228</v>
      </c>
    </row>
    <row r="42" spans="2:17">
      <c r="B42" t="s">
        <v>346</v>
      </c>
    </row>
    <row r="43" spans="2:17">
      <c r="B43" t="s">
        <v>347</v>
      </c>
    </row>
    <row r="44" spans="2:17">
      <c r="B44" t="s">
        <v>348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43921</v>
      </c>
    </row>
    <row r="2" spans="2:72" s="1" customFormat="1">
      <c r="B2" s="2" t="s">
        <v>1</v>
      </c>
      <c r="C2" s="12" t="s">
        <v>2640</v>
      </c>
    </row>
    <row r="3" spans="2:72" s="1" customFormat="1">
      <c r="B3" s="2" t="s">
        <v>2</v>
      </c>
      <c r="C3" s="26" t="s">
        <v>2641</v>
      </c>
    </row>
    <row r="4" spans="2:72" s="1" customFormat="1">
      <c r="B4" s="2" t="s">
        <v>3</v>
      </c>
      <c r="C4" s="8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78.75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2148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2149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2150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2151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1028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2152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346</v>
      </c>
    </row>
    <row r="29" spans="2:16">
      <c r="B29" t="s">
        <v>347</v>
      </c>
    </row>
    <row r="30" spans="2:16">
      <c r="B30" t="s">
        <v>348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43921</v>
      </c>
    </row>
    <row r="2" spans="2:65" s="1" customFormat="1">
      <c r="B2" s="2" t="s">
        <v>1</v>
      </c>
      <c r="C2" s="12" t="s">
        <v>2640</v>
      </c>
    </row>
    <row r="3" spans="2:65" s="1" customFormat="1">
      <c r="B3" s="2" t="s">
        <v>2</v>
      </c>
      <c r="C3" s="26" t="s">
        <v>2641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2153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2154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1028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2155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2156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346</v>
      </c>
      <c r="D27" s="16"/>
      <c r="E27" s="16"/>
      <c r="F27" s="16"/>
    </row>
    <row r="28" spans="2:19">
      <c r="B28" t="s">
        <v>347</v>
      </c>
      <c r="D28" s="16"/>
      <c r="E28" s="16"/>
      <c r="F28" s="16"/>
    </row>
    <row r="29" spans="2:19">
      <c r="B29" t="s">
        <v>348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43921</v>
      </c>
    </row>
    <row r="2" spans="2:81" s="1" customFormat="1">
      <c r="B2" s="2" t="s">
        <v>1</v>
      </c>
      <c r="C2" s="12" t="s">
        <v>2640</v>
      </c>
    </row>
    <row r="3" spans="2:81" s="1" customFormat="1">
      <c r="B3" s="2" t="s">
        <v>2</v>
      </c>
      <c r="C3" s="26" t="s">
        <v>2641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6.3</v>
      </c>
      <c r="K11" s="7"/>
      <c r="L11" s="7"/>
      <c r="M11" s="77">
        <v>2.3E-2</v>
      </c>
      <c r="N11" s="76">
        <v>140642.71</v>
      </c>
      <c r="O11" s="7"/>
      <c r="P11" s="76">
        <v>157.29907428999999</v>
      </c>
      <c r="Q11" s="7"/>
      <c r="R11" s="77">
        <v>1</v>
      </c>
      <c r="S11" s="77">
        <v>4.0000000000000001E-3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6.3</v>
      </c>
      <c r="M12" s="81">
        <v>2.3E-2</v>
      </c>
      <c r="N12" s="82">
        <v>140642.71</v>
      </c>
      <c r="P12" s="82">
        <v>157.29907428999999</v>
      </c>
      <c r="R12" s="81">
        <v>1</v>
      </c>
      <c r="S12" s="81">
        <v>4.0000000000000001E-3</v>
      </c>
    </row>
    <row r="13" spans="2:81">
      <c r="B13" s="80" t="s">
        <v>2153</v>
      </c>
      <c r="C13" s="16"/>
      <c r="D13" s="16"/>
      <c r="E13" s="16"/>
      <c r="J13" s="82">
        <v>8.14</v>
      </c>
      <c r="M13" s="81">
        <v>1.9599999999999999E-2</v>
      </c>
      <c r="N13" s="82">
        <v>83642.28</v>
      </c>
      <c r="P13" s="82">
        <v>98.434420660000001</v>
      </c>
      <c r="R13" s="81">
        <v>0.62580000000000002</v>
      </c>
      <c r="S13" s="81">
        <v>2.5000000000000001E-3</v>
      </c>
    </row>
    <row r="14" spans="2:81">
      <c r="B14" t="s">
        <v>2157</v>
      </c>
      <c r="C14" t="s">
        <v>2158</v>
      </c>
      <c r="D14" t="s">
        <v>123</v>
      </c>
      <c r="E14" t="s">
        <v>397</v>
      </c>
      <c r="F14" t="s">
        <v>127</v>
      </c>
      <c r="G14" t="s">
        <v>209</v>
      </c>
      <c r="H14" t="s">
        <v>210</v>
      </c>
      <c r="I14" t="s">
        <v>2159</v>
      </c>
      <c r="J14" s="78">
        <v>11.19</v>
      </c>
      <c r="K14" t="s">
        <v>102</v>
      </c>
      <c r="L14" s="79">
        <v>4.1000000000000002E-2</v>
      </c>
      <c r="M14" s="79">
        <v>2.06E-2</v>
      </c>
      <c r="N14" s="78">
        <v>51306.400000000001</v>
      </c>
      <c r="O14" s="78">
        <v>131.69</v>
      </c>
      <c r="P14" s="78">
        <v>67.565398160000001</v>
      </c>
      <c r="Q14" s="79">
        <v>0</v>
      </c>
      <c r="R14" s="79">
        <v>0.42949999999999999</v>
      </c>
      <c r="S14" s="79">
        <v>1.6999999999999999E-3</v>
      </c>
    </row>
    <row r="15" spans="2:81">
      <c r="B15" t="s">
        <v>2160</v>
      </c>
      <c r="C15" t="s">
        <v>2161</v>
      </c>
      <c r="D15" t="s">
        <v>123</v>
      </c>
      <c r="E15" t="s">
        <v>536</v>
      </c>
      <c r="F15" t="s">
        <v>537</v>
      </c>
      <c r="G15" t="s">
        <v>538</v>
      </c>
      <c r="H15" t="s">
        <v>150</v>
      </c>
      <c r="I15" t="s">
        <v>2162</v>
      </c>
      <c r="J15" s="78">
        <v>1.5</v>
      </c>
      <c r="K15" t="s">
        <v>102</v>
      </c>
      <c r="L15" s="79">
        <v>0.06</v>
      </c>
      <c r="M15" s="79">
        <v>1.84E-2</v>
      </c>
      <c r="N15" s="78">
        <v>26247</v>
      </c>
      <c r="O15" s="78">
        <v>113.55</v>
      </c>
      <c r="P15" s="78">
        <v>29.803468500000001</v>
      </c>
      <c r="Q15" s="79">
        <v>0</v>
      </c>
      <c r="R15" s="79">
        <v>0.1895</v>
      </c>
      <c r="S15" s="79">
        <v>6.9999999999999999E-4</v>
      </c>
    </row>
    <row r="16" spans="2:81">
      <c r="B16" t="s">
        <v>2163</v>
      </c>
      <c r="C16" t="s">
        <v>2164</v>
      </c>
      <c r="D16" t="s">
        <v>123</v>
      </c>
      <c r="E16" t="s">
        <v>772</v>
      </c>
      <c r="F16" t="s">
        <v>112</v>
      </c>
      <c r="G16" t="s">
        <v>212</v>
      </c>
      <c r="H16" t="s">
        <v>213</v>
      </c>
      <c r="I16" t="s">
        <v>337</v>
      </c>
      <c r="J16" s="78">
        <v>0.06</v>
      </c>
      <c r="K16" t="s">
        <v>102</v>
      </c>
      <c r="L16" s="79">
        <v>4.9000000000000002E-2</v>
      </c>
      <c r="M16" s="79">
        <v>-1.3599999999999999E-2</v>
      </c>
      <c r="N16" s="78">
        <v>6088.88</v>
      </c>
      <c r="O16" s="78">
        <v>17.5</v>
      </c>
      <c r="P16" s="78">
        <v>1.0655539999999999</v>
      </c>
      <c r="Q16" s="79">
        <v>0</v>
      </c>
      <c r="R16" s="79">
        <v>6.7999999999999996E-3</v>
      </c>
      <c r="S16" s="79">
        <v>0</v>
      </c>
    </row>
    <row r="17" spans="2:19">
      <c r="B17" s="80" t="s">
        <v>2154</v>
      </c>
      <c r="C17" s="16"/>
      <c r="D17" s="16"/>
      <c r="E17" s="16"/>
      <c r="J17" s="82">
        <v>3.35</v>
      </c>
      <c r="M17" s="81">
        <v>2.87E-2</v>
      </c>
      <c r="N17" s="82">
        <v>56366.43</v>
      </c>
      <c r="P17" s="82">
        <v>56.595402790000001</v>
      </c>
      <c r="R17" s="81">
        <v>0.35980000000000001</v>
      </c>
      <c r="S17" s="81">
        <v>1.4E-3</v>
      </c>
    </row>
    <row r="18" spans="2:19">
      <c r="B18" t="s">
        <v>2165</v>
      </c>
      <c r="C18" t="s">
        <v>2166</v>
      </c>
      <c r="D18" t="s">
        <v>123</v>
      </c>
      <c r="E18" t="s">
        <v>2167</v>
      </c>
      <c r="F18" t="s">
        <v>537</v>
      </c>
      <c r="G18" t="s">
        <v>377</v>
      </c>
      <c r="H18" t="s">
        <v>150</v>
      </c>
      <c r="I18" t="s">
        <v>321</v>
      </c>
      <c r="J18" s="78">
        <v>3.32</v>
      </c>
      <c r="K18" t="s">
        <v>102</v>
      </c>
      <c r="L18" s="79">
        <v>2.5000000000000001E-2</v>
      </c>
      <c r="M18" s="79">
        <v>1.7000000000000001E-2</v>
      </c>
      <c r="N18" s="78">
        <v>4312.07</v>
      </c>
      <c r="O18" s="78">
        <v>102.78</v>
      </c>
      <c r="P18" s="78">
        <v>4.4319455459999997</v>
      </c>
      <c r="Q18" s="79">
        <v>0</v>
      </c>
      <c r="R18" s="79">
        <v>2.8199999999999999E-2</v>
      </c>
      <c r="S18" s="79">
        <v>1E-4</v>
      </c>
    </row>
    <row r="19" spans="2:19">
      <c r="B19" t="s">
        <v>2168</v>
      </c>
      <c r="C19" t="s">
        <v>2169</v>
      </c>
      <c r="D19" t="s">
        <v>123</v>
      </c>
      <c r="E19" t="s">
        <v>2167</v>
      </c>
      <c r="F19" t="s">
        <v>1510</v>
      </c>
      <c r="G19" t="s">
        <v>209</v>
      </c>
      <c r="H19" t="s">
        <v>210</v>
      </c>
      <c r="I19" t="s">
        <v>2170</v>
      </c>
      <c r="J19" s="78">
        <v>6.5</v>
      </c>
      <c r="K19" t="s">
        <v>102</v>
      </c>
      <c r="L19" s="79">
        <v>3.7400000000000003E-2</v>
      </c>
      <c r="M19" s="79">
        <v>2.6800000000000001E-2</v>
      </c>
      <c r="N19" s="78">
        <v>5160</v>
      </c>
      <c r="O19" s="78">
        <v>107.2</v>
      </c>
      <c r="P19" s="78">
        <v>5.5315200000000004</v>
      </c>
      <c r="Q19" s="79">
        <v>0</v>
      </c>
      <c r="R19" s="79">
        <v>3.5200000000000002E-2</v>
      </c>
      <c r="S19" s="79">
        <v>1E-4</v>
      </c>
    </row>
    <row r="20" spans="2:19">
      <c r="B20" t="s">
        <v>2171</v>
      </c>
      <c r="C20" t="s">
        <v>2172</v>
      </c>
      <c r="D20" t="s">
        <v>123</v>
      </c>
      <c r="E20" t="s">
        <v>2173</v>
      </c>
      <c r="F20" t="s">
        <v>425</v>
      </c>
      <c r="G20" t="s">
        <v>538</v>
      </c>
      <c r="H20" t="s">
        <v>150</v>
      </c>
      <c r="I20" t="s">
        <v>2162</v>
      </c>
      <c r="J20" s="78">
        <v>4.67</v>
      </c>
      <c r="K20" t="s">
        <v>102</v>
      </c>
      <c r="L20" s="79">
        <v>3.1E-2</v>
      </c>
      <c r="M20" s="79">
        <v>2.8500000000000001E-2</v>
      </c>
      <c r="N20" s="78">
        <v>10494.36</v>
      </c>
      <c r="O20" s="78">
        <v>101.29</v>
      </c>
      <c r="P20" s="78">
        <v>10.629737243999999</v>
      </c>
      <c r="Q20" s="79">
        <v>0</v>
      </c>
      <c r="R20" s="79">
        <v>6.7599999999999993E-2</v>
      </c>
      <c r="S20" s="79">
        <v>2.9999999999999997E-4</v>
      </c>
    </row>
    <row r="21" spans="2:19">
      <c r="B21" t="s">
        <v>2174</v>
      </c>
      <c r="C21" t="s">
        <v>2175</v>
      </c>
      <c r="D21" t="s">
        <v>123</v>
      </c>
      <c r="E21" t="s">
        <v>2176</v>
      </c>
      <c r="F21" t="s">
        <v>128</v>
      </c>
      <c r="G21" t="s">
        <v>572</v>
      </c>
      <c r="H21" t="s">
        <v>210</v>
      </c>
      <c r="I21" t="s">
        <v>2177</v>
      </c>
      <c r="J21" s="78">
        <v>1.48</v>
      </c>
      <c r="K21" t="s">
        <v>102</v>
      </c>
      <c r="L21" s="79">
        <v>1.34E-2</v>
      </c>
      <c r="M21" s="79">
        <v>2.53E-2</v>
      </c>
      <c r="N21" s="78">
        <v>22000</v>
      </c>
      <c r="O21" s="78">
        <v>98.29</v>
      </c>
      <c r="P21" s="78">
        <v>21.623799999999999</v>
      </c>
      <c r="Q21" s="79">
        <v>0</v>
      </c>
      <c r="R21" s="79">
        <v>0.13750000000000001</v>
      </c>
      <c r="S21" s="79">
        <v>5.0000000000000001E-4</v>
      </c>
    </row>
    <row r="22" spans="2:19">
      <c r="B22" t="s">
        <v>2178</v>
      </c>
      <c r="C22" t="s">
        <v>2179</v>
      </c>
      <c r="D22" t="s">
        <v>123</v>
      </c>
      <c r="E22" t="s">
        <v>464</v>
      </c>
      <c r="F22" t="s">
        <v>425</v>
      </c>
      <c r="G22" t="s">
        <v>701</v>
      </c>
      <c r="H22" t="s">
        <v>210</v>
      </c>
      <c r="I22" t="s">
        <v>2180</v>
      </c>
      <c r="J22" s="78">
        <v>4</v>
      </c>
      <c r="K22" t="s">
        <v>102</v>
      </c>
      <c r="L22" s="79">
        <v>3.5499999999999997E-2</v>
      </c>
      <c r="M22" s="79">
        <v>3.8399999999999997E-2</v>
      </c>
      <c r="N22" s="78">
        <v>14400</v>
      </c>
      <c r="O22" s="78">
        <v>99.85</v>
      </c>
      <c r="P22" s="78">
        <v>14.378399999999999</v>
      </c>
      <c r="Q22" s="79">
        <v>0</v>
      </c>
      <c r="R22" s="79">
        <v>9.1399999999999995E-2</v>
      </c>
      <c r="S22" s="79">
        <v>4.0000000000000002E-4</v>
      </c>
    </row>
    <row r="23" spans="2:19">
      <c r="B23" s="80" t="s">
        <v>351</v>
      </c>
      <c r="C23" s="16"/>
      <c r="D23" s="16"/>
      <c r="E23" s="16"/>
      <c r="J23" s="82">
        <v>0.46</v>
      </c>
      <c r="M23" s="81">
        <v>3.1600000000000003E-2</v>
      </c>
      <c r="N23" s="82">
        <v>634</v>
      </c>
      <c r="P23" s="82">
        <v>2.2692508400000002</v>
      </c>
      <c r="R23" s="81">
        <v>1.44E-2</v>
      </c>
      <c r="S23" s="81">
        <v>1E-4</v>
      </c>
    </row>
    <row r="24" spans="2:19">
      <c r="B24" t="s">
        <v>2181</v>
      </c>
      <c r="C24" t="s">
        <v>2182</v>
      </c>
      <c r="D24" t="s">
        <v>123</v>
      </c>
      <c r="E24" t="s">
        <v>1353</v>
      </c>
      <c r="F24" t="s">
        <v>125</v>
      </c>
      <c r="G24" t="s">
        <v>572</v>
      </c>
      <c r="H24" t="s">
        <v>210</v>
      </c>
      <c r="I24" t="s">
        <v>2183</v>
      </c>
      <c r="J24" s="78">
        <v>0.46</v>
      </c>
      <c r="K24" t="s">
        <v>106</v>
      </c>
      <c r="L24" s="79">
        <v>3.6999999999999998E-2</v>
      </c>
      <c r="M24" s="79">
        <v>3.1600000000000003E-2</v>
      </c>
      <c r="N24" s="78">
        <v>634</v>
      </c>
      <c r="O24" s="78">
        <v>100.4</v>
      </c>
      <c r="P24" s="78">
        <v>2.2692508400000002</v>
      </c>
      <c r="Q24" s="79">
        <v>0</v>
      </c>
      <c r="R24" s="79">
        <v>1.44E-2</v>
      </c>
      <c r="S24" s="79">
        <v>1E-4</v>
      </c>
    </row>
    <row r="25" spans="2:19">
      <c r="B25" s="80" t="s">
        <v>1028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212</v>
      </c>
      <c r="C26" t="s">
        <v>212</v>
      </c>
      <c r="D26" s="16"/>
      <c r="E26" s="16"/>
      <c r="F26" t="s">
        <v>212</v>
      </c>
      <c r="G26" t="s">
        <v>212</v>
      </c>
      <c r="J26" s="78">
        <v>0</v>
      </c>
      <c r="K26" t="s">
        <v>212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226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s="80" t="s">
        <v>352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J29" s="78">
        <v>0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353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J31" s="78">
        <v>0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228</v>
      </c>
      <c r="C32" s="16"/>
      <c r="D32" s="16"/>
      <c r="E32" s="16"/>
    </row>
    <row r="33" spans="2:5">
      <c r="B33" t="s">
        <v>346</v>
      </c>
      <c r="C33" s="16"/>
      <c r="D33" s="16"/>
      <c r="E33" s="16"/>
    </row>
    <row r="34" spans="2:5">
      <c r="B34" t="s">
        <v>347</v>
      </c>
      <c r="C34" s="16"/>
      <c r="D34" s="16"/>
      <c r="E34" s="16"/>
    </row>
    <row r="35" spans="2:5">
      <c r="B35" t="s">
        <v>348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43921</v>
      </c>
    </row>
    <row r="2" spans="2:98" s="1" customFormat="1">
      <c r="B2" s="2" t="s">
        <v>1</v>
      </c>
      <c r="C2" s="12" t="s">
        <v>2640</v>
      </c>
    </row>
    <row r="3" spans="2:98" s="1" customFormat="1">
      <c r="B3" s="2" t="s">
        <v>2</v>
      </c>
      <c r="C3" s="26" t="s">
        <v>2641</v>
      </c>
    </row>
    <row r="4" spans="2:98" s="1" customFormat="1">
      <c r="B4" s="2" t="s">
        <v>3</v>
      </c>
      <c r="C4" s="8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352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353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228</v>
      </c>
      <c r="C19" s="16"/>
      <c r="D19" s="16"/>
      <c r="E19" s="16"/>
    </row>
    <row r="20" spans="2:13">
      <c r="B20" t="s">
        <v>346</v>
      </c>
      <c r="C20" s="16"/>
      <c r="D20" s="16"/>
      <c r="E20" s="16"/>
    </row>
    <row r="21" spans="2:13">
      <c r="B21" t="s">
        <v>347</v>
      </c>
      <c r="C21" s="16"/>
      <c r="D21" s="16"/>
      <c r="E21" s="16"/>
    </row>
    <row r="22" spans="2:13">
      <c r="B22" t="s">
        <v>348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43921</v>
      </c>
    </row>
    <row r="2" spans="2:55" s="1" customFormat="1">
      <c r="B2" s="2" t="s">
        <v>1</v>
      </c>
      <c r="C2" s="12" t="s">
        <v>2640</v>
      </c>
    </row>
    <row r="3" spans="2:55" s="1" customFormat="1">
      <c r="B3" s="2" t="s">
        <v>2</v>
      </c>
      <c r="C3" s="26" t="s">
        <v>2641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139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78.75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2184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2185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2186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2187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2188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2189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2190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2191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228</v>
      </c>
      <c r="C30" s="16"/>
    </row>
    <row r="31" spans="2:11">
      <c r="B31" t="s">
        <v>346</v>
      </c>
      <c r="C31" s="16"/>
    </row>
    <row r="32" spans="2:11">
      <c r="B32" t="s">
        <v>347</v>
      </c>
      <c r="C32" s="16"/>
    </row>
    <row r="33" spans="2:3">
      <c r="B33" t="s">
        <v>348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43921</v>
      </c>
    </row>
    <row r="2" spans="2:59" s="1" customFormat="1">
      <c r="B2" s="2" t="s">
        <v>1</v>
      </c>
      <c r="C2" s="12" t="s">
        <v>2640</v>
      </c>
    </row>
    <row r="3" spans="2:59" s="1" customFormat="1">
      <c r="B3" s="2" t="s">
        <v>2</v>
      </c>
      <c r="C3" s="26" t="s">
        <v>2641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2192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2103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346</v>
      </c>
      <c r="C17" s="16"/>
      <c r="D17" s="16"/>
    </row>
    <row r="18" spans="2:4">
      <c r="B18" t="s">
        <v>347</v>
      </c>
      <c r="C18" s="16"/>
      <c r="D18" s="16"/>
    </row>
    <row r="19" spans="2:4">
      <c r="B19" t="s">
        <v>348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43921</v>
      </c>
    </row>
    <row r="2" spans="2:52" s="1" customFormat="1">
      <c r="B2" s="2" t="s">
        <v>1</v>
      </c>
      <c r="C2" s="12" t="s">
        <v>2640</v>
      </c>
    </row>
    <row r="3" spans="2:52" s="1" customFormat="1">
      <c r="B3" s="2" t="s">
        <v>2</v>
      </c>
      <c r="C3" s="26" t="s">
        <v>2641</v>
      </c>
    </row>
    <row r="4" spans="2:52" s="1" customFormat="1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2106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2115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2193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2116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1028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2106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2126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2116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2127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1028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346</v>
      </c>
      <c r="C35" s="16"/>
      <c r="D35" s="16"/>
    </row>
    <row r="36" spans="2:12">
      <c r="B36" t="s">
        <v>347</v>
      </c>
      <c r="C36" s="16"/>
      <c r="D36" s="16"/>
    </row>
    <row r="37" spans="2:12">
      <c r="B37" t="s">
        <v>348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5" workbookViewId="0">
      <selection activeCell="L11" sqref="L11:L3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43921</v>
      </c>
    </row>
    <row r="2" spans="2:13" s="1" customFormat="1">
      <c r="B2" s="2" t="s">
        <v>1</v>
      </c>
      <c r="C2" s="12" t="s">
        <v>2640</v>
      </c>
    </row>
    <row r="3" spans="2:13" s="1" customFormat="1">
      <c r="B3" s="2" t="s">
        <v>2</v>
      </c>
      <c r="C3" s="26" t="s">
        <v>2641</v>
      </c>
    </row>
    <row r="4" spans="2:13" s="1" customFormat="1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99" t="s">
        <v>47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5">
        <v>0</v>
      </c>
      <c r="J11" s="86">
        <f>J12+J35</f>
        <v>2804.6325756895199</v>
      </c>
      <c r="K11" s="85">
        <f>J11/$J$11</f>
        <v>1</v>
      </c>
      <c r="L11" s="85">
        <f>J11/'סכום נכסי הקרן'!$C$42</f>
        <v>7.0499457200768903E-2</v>
      </c>
    </row>
    <row r="12" spans="2:13">
      <c r="B12" s="87" t="s">
        <v>205</v>
      </c>
      <c r="C12" s="26"/>
      <c r="D12" s="27"/>
      <c r="E12" s="27"/>
      <c r="F12" s="27"/>
      <c r="G12" s="27"/>
      <c r="H12" s="27"/>
      <c r="I12" s="88">
        <v>0</v>
      </c>
      <c r="J12" s="89">
        <f>J13+J15+J25+J27+J29+J31+J33</f>
        <v>2804.6325756895199</v>
      </c>
      <c r="K12" s="88">
        <f t="shared" ref="K12:K39" si="0">J12/$J$11</f>
        <v>1</v>
      </c>
      <c r="L12" s="88">
        <f>J12/'סכום נכסי הקרן'!$C$42</f>
        <v>7.0499457200768903E-2</v>
      </c>
    </row>
    <row r="13" spans="2:13">
      <c r="B13" s="87" t="s">
        <v>206</v>
      </c>
      <c r="C13" s="26"/>
      <c r="D13" s="27"/>
      <c r="E13" s="27"/>
      <c r="F13" s="27"/>
      <c r="G13" s="27"/>
      <c r="H13" s="27"/>
      <c r="I13" s="88">
        <v>0</v>
      </c>
      <c r="J13" s="89">
        <v>1084.91941</v>
      </c>
      <c r="K13" s="88">
        <f t="shared" si="0"/>
        <v>0.38683120898047479</v>
      </c>
      <c r="L13" s="88">
        <f>J13/'סכום נכסי הקרן'!$C$42</f>
        <v>2.7271390261440674E-2</v>
      </c>
    </row>
    <row r="14" spans="2:13">
      <c r="B14" s="90" t="s">
        <v>2642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1084.91941</v>
      </c>
      <c r="K14" s="79">
        <f t="shared" si="0"/>
        <v>0.38683120898047479</v>
      </c>
      <c r="L14" s="79">
        <f>J14/'סכום נכסי הקרן'!$C$42</f>
        <v>2.7271390261440674E-2</v>
      </c>
    </row>
    <row r="15" spans="2:13">
      <c r="B15" s="87" t="s">
        <v>211</v>
      </c>
      <c r="C15" s="26"/>
      <c r="D15" s="27"/>
      <c r="E15" s="27"/>
      <c r="F15" s="27"/>
      <c r="G15" s="27"/>
      <c r="H15" s="27"/>
      <c r="I15" s="88">
        <v>0</v>
      </c>
      <c r="J15" s="89">
        <f>SUM(J16:J24)</f>
        <v>888.46937568952001</v>
      </c>
      <c r="K15" s="88">
        <f t="shared" si="0"/>
        <v>0.31678637101727647</v>
      </c>
      <c r="L15" s="88">
        <f>J15/'סכום נכסי הקרן'!$C$42</f>
        <v>2.2333267205319383E-2</v>
      </c>
    </row>
    <row r="16" spans="2:13">
      <c r="B16" s="90" t="s">
        <v>2642</v>
      </c>
      <c r="C16" t="s">
        <v>214</v>
      </c>
      <c r="D16" t="s">
        <v>208</v>
      </c>
      <c r="E16" t="s">
        <v>209</v>
      </c>
      <c r="F16" t="s">
        <v>210</v>
      </c>
      <c r="G16" t="s">
        <v>120</v>
      </c>
      <c r="H16" s="79">
        <v>0</v>
      </c>
      <c r="I16" s="79">
        <v>0</v>
      </c>
      <c r="J16" s="78">
        <f>0.075006066+0.010991332</f>
        <v>8.5997398000000003E-2</v>
      </c>
      <c r="K16" s="79">
        <f t="shared" si="0"/>
        <v>3.0662625381100948E-5</v>
      </c>
      <c r="L16" s="79">
        <f>J16/'סכום נכסי הקרן'!$C$42</f>
        <v>2.1616984457181367E-6</v>
      </c>
    </row>
    <row r="17" spans="2:12">
      <c r="B17" s="90" t="s">
        <v>2642</v>
      </c>
      <c r="C17" t="s">
        <v>215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f>588.5338003+283.6960691</f>
        <v>872.2298694000001</v>
      </c>
      <c r="K17" s="79">
        <f t="shared" si="0"/>
        <v>0.31099612725048736</v>
      </c>
      <c r="L17" s="79">
        <f>J17/'סכום נכסי הקרן'!$C$42</f>
        <v>2.1925058162700614E-2</v>
      </c>
    </row>
    <row r="18" spans="2:12">
      <c r="B18" s="90" t="s">
        <v>2642</v>
      </c>
      <c r="C18" t="s">
        <v>216</v>
      </c>
      <c r="D18" t="s">
        <v>208</v>
      </c>
      <c r="E18" t="s">
        <v>209</v>
      </c>
      <c r="F18" t="s">
        <v>210</v>
      </c>
      <c r="G18" t="s">
        <v>116</v>
      </c>
      <c r="H18" s="79">
        <v>0</v>
      </c>
      <c r="I18" s="79">
        <v>0</v>
      </c>
      <c r="J18" s="78">
        <v>4.8753900000000003E-3</v>
      </c>
      <c r="K18" s="79">
        <f t="shared" si="0"/>
        <v>1.7383346546922939E-6</v>
      </c>
      <c r="L18" s="79">
        <f>J18/'סכום נכסי הקרן'!$C$42</f>
        <v>1.2255164958909275E-7</v>
      </c>
    </row>
    <row r="19" spans="2:12">
      <c r="B19" s="90" t="s">
        <v>2642</v>
      </c>
      <c r="C19" t="s">
        <v>217</v>
      </c>
      <c r="D19" t="s">
        <v>208</v>
      </c>
      <c r="E19" t="s">
        <v>209</v>
      </c>
      <c r="F19" t="s">
        <v>210</v>
      </c>
      <c r="G19" t="s">
        <v>110</v>
      </c>
      <c r="H19" s="79">
        <v>0</v>
      </c>
      <c r="I19" s="79">
        <v>0</v>
      </c>
      <c r="J19" s="78">
        <f>1.897768971+5.772561009</f>
        <v>7.67032998</v>
      </c>
      <c r="K19" s="79">
        <f t="shared" si="0"/>
        <v>2.7348787311700703E-3</v>
      </c>
      <c r="L19" s="79">
        <f>J19/'סכום נכסי הקרן'!$C$42</f>
        <v>1.9280746605741754E-4</v>
      </c>
    </row>
    <row r="20" spans="2:12">
      <c r="B20" s="90" t="s">
        <v>2642</v>
      </c>
      <c r="C20" t="s">
        <v>218</v>
      </c>
      <c r="D20" t="s">
        <v>208</v>
      </c>
      <c r="E20" t="s">
        <v>209</v>
      </c>
      <c r="F20" t="s">
        <v>210</v>
      </c>
      <c r="G20" t="s">
        <v>202</v>
      </c>
      <c r="H20" s="79">
        <v>0</v>
      </c>
      <c r="I20" s="79">
        <v>0</v>
      </c>
      <c r="J20" s="78">
        <f>0.32531204384+0.17118975468</f>
        <v>0.49650179851999998</v>
      </c>
      <c r="K20" s="79">
        <f t="shared" si="0"/>
        <v>1.7702917766258022E-4</v>
      </c>
      <c r="L20" s="79">
        <f>J20/'סכום נכסי הקרן'!$C$42</f>
        <v>1.2480460933910388E-5</v>
      </c>
    </row>
    <row r="21" spans="2:12">
      <c r="B21" s="90" t="s">
        <v>2642</v>
      </c>
      <c r="C21" t="s">
        <v>2643</v>
      </c>
      <c r="D21" t="s">
        <v>208</v>
      </c>
      <c r="E21" t="s">
        <v>209</v>
      </c>
      <c r="F21" t="s">
        <v>210</v>
      </c>
      <c r="G21" t="s">
        <v>204</v>
      </c>
      <c r="H21" s="79">
        <v>0</v>
      </c>
      <c r="I21" s="79">
        <v>0</v>
      </c>
      <c r="J21" s="78">
        <v>0.25193739999999998</v>
      </c>
      <c r="K21" s="79">
        <f t="shared" si="0"/>
        <v>8.9829021520960222E-5</v>
      </c>
      <c r="L21" s="79">
        <f>J21/'סכום נכסי הקרן'!$C$42</f>
        <v>6.3328972581038835E-6</v>
      </c>
    </row>
    <row r="22" spans="2:12">
      <c r="B22" s="90" t="s">
        <v>2642</v>
      </c>
      <c r="C22" t="s">
        <v>2644</v>
      </c>
      <c r="D22" t="s">
        <v>208</v>
      </c>
      <c r="E22" t="s">
        <v>209</v>
      </c>
      <c r="F22" t="s">
        <v>210</v>
      </c>
      <c r="G22" t="s">
        <v>203</v>
      </c>
      <c r="H22" s="79">
        <v>0</v>
      </c>
      <c r="I22" s="79">
        <v>0</v>
      </c>
      <c r="J22" s="78">
        <v>3.6157725000000002E-2</v>
      </c>
      <c r="K22" s="79">
        <f t="shared" si="0"/>
        <v>1.2892143275170585E-5</v>
      </c>
      <c r="L22" s="79">
        <f>J22/'סכום נכסי הקרן'!$C$42</f>
        <v>9.0888910305406935E-7</v>
      </c>
    </row>
    <row r="23" spans="2:12">
      <c r="B23" s="90" t="s">
        <v>2642</v>
      </c>
      <c r="C23" t="s">
        <v>2645</v>
      </c>
      <c r="D23" t="s">
        <v>208</v>
      </c>
      <c r="E23" t="s">
        <v>209</v>
      </c>
      <c r="F23" t="s">
        <v>210</v>
      </c>
      <c r="G23" t="s">
        <v>201</v>
      </c>
      <c r="H23" s="79">
        <v>0</v>
      </c>
      <c r="I23" s="79">
        <v>0</v>
      </c>
      <c r="J23" s="78">
        <v>9.9505800000000005E-4</v>
      </c>
      <c r="K23" s="79">
        <f t="shared" si="0"/>
        <v>3.5479085874746523E-7</v>
      </c>
      <c r="L23" s="79">
        <f>J23/'סכום נכסי הקרן'!$C$42</f>
        <v>2.5012562961490971E-8</v>
      </c>
    </row>
    <row r="24" spans="2:12">
      <c r="B24" s="90" t="s">
        <v>2642</v>
      </c>
      <c r="C24" t="s">
        <v>219</v>
      </c>
      <c r="D24" t="s">
        <v>208</v>
      </c>
      <c r="E24" t="s">
        <v>209</v>
      </c>
      <c r="F24" t="s">
        <v>210</v>
      </c>
      <c r="G24" t="s">
        <v>113</v>
      </c>
      <c r="H24" s="79">
        <v>0</v>
      </c>
      <c r="I24" s="79">
        <v>0</v>
      </c>
      <c r="J24" s="78">
        <f>-0.097824864+7.790536404</f>
        <v>7.6927115400000003</v>
      </c>
      <c r="K24" s="79">
        <f t="shared" si="0"/>
        <v>2.7428589422658135E-3</v>
      </c>
      <c r="L24" s="79">
        <f>J24/'סכום נכסי הקרן'!$C$42</f>
        <v>1.9337006660801498E-4</v>
      </c>
    </row>
    <row r="25" spans="2:12">
      <c r="B25" s="87" t="s">
        <v>220</v>
      </c>
      <c r="D25" s="16"/>
      <c r="I25" s="88">
        <v>0</v>
      </c>
      <c r="J25" s="89">
        <v>831.24378999999999</v>
      </c>
      <c r="K25" s="88">
        <f t="shared" si="0"/>
        <v>0.29638242000224874</v>
      </c>
      <c r="L25" s="88">
        <f>J25/'סכום נכסי הקרן'!$C$42</f>
        <v>2.0894799734008849E-2</v>
      </c>
    </row>
    <row r="26" spans="2:12">
      <c r="B26" s="90" t="s">
        <v>2642</v>
      </c>
      <c r="C26" t="s">
        <v>208</v>
      </c>
      <c r="D26" t="s">
        <v>208</v>
      </c>
      <c r="E26" t="s">
        <v>212</v>
      </c>
      <c r="F26" t="s">
        <v>213</v>
      </c>
      <c r="G26" t="s">
        <v>102</v>
      </c>
      <c r="H26" s="79">
        <v>0</v>
      </c>
      <c r="I26" s="79">
        <v>0</v>
      </c>
      <c r="J26" s="78">
        <v>831.24378999999999</v>
      </c>
      <c r="K26" s="79">
        <f t="shared" si="0"/>
        <v>0.29638242000224874</v>
      </c>
      <c r="L26" s="79">
        <f>J26/'סכום נכסי הקרן'!$C$42</f>
        <v>2.0894799734008849E-2</v>
      </c>
    </row>
    <row r="27" spans="2:12">
      <c r="B27" s="87" t="s">
        <v>221</v>
      </c>
      <c r="D27" s="16"/>
      <c r="I27" s="88">
        <v>0</v>
      </c>
      <c r="J27" s="89">
        <v>0</v>
      </c>
      <c r="K27" s="88">
        <f t="shared" si="0"/>
        <v>0</v>
      </c>
      <c r="L27" s="88">
        <f>J27/'סכום נכסי הקרן'!$C$42</f>
        <v>0</v>
      </c>
    </row>
    <row r="28" spans="2:12">
      <c r="B28" t="s">
        <v>212</v>
      </c>
      <c r="C28" t="s">
        <v>212</v>
      </c>
      <c r="D28" s="16"/>
      <c r="E28" t="s">
        <v>212</v>
      </c>
      <c r="G28" t="s">
        <v>212</v>
      </c>
      <c r="H28" s="79">
        <v>0</v>
      </c>
      <c r="I28" s="79">
        <v>0</v>
      </c>
      <c r="J28" s="78">
        <v>0</v>
      </c>
      <c r="K28" s="79">
        <f t="shared" si="0"/>
        <v>0</v>
      </c>
      <c r="L28" s="79">
        <f>J28/'סכום נכסי הקרן'!$C$42</f>
        <v>0</v>
      </c>
    </row>
    <row r="29" spans="2:12">
      <c r="B29" s="87" t="s">
        <v>222</v>
      </c>
      <c r="D29" s="16"/>
      <c r="I29" s="88">
        <v>0</v>
      </c>
      <c r="J29" s="89">
        <v>0</v>
      </c>
      <c r="K29" s="88">
        <f t="shared" si="0"/>
        <v>0</v>
      </c>
      <c r="L29" s="88">
        <f>J29/'סכום נכסי הקרן'!$C$42</f>
        <v>0</v>
      </c>
    </row>
    <row r="30" spans="2:12">
      <c r="B30" t="s">
        <v>212</v>
      </c>
      <c r="C30" t="s">
        <v>212</v>
      </c>
      <c r="D30" s="16"/>
      <c r="E30" t="s">
        <v>212</v>
      </c>
      <c r="G30" t="s">
        <v>212</v>
      </c>
      <c r="H30" s="79">
        <v>0</v>
      </c>
      <c r="I30" s="79">
        <v>0</v>
      </c>
      <c r="J30" s="78">
        <v>0</v>
      </c>
      <c r="K30" s="79">
        <f t="shared" si="0"/>
        <v>0</v>
      </c>
      <c r="L30" s="79">
        <f>J30/'סכום נכסי הקרן'!$C$42</f>
        <v>0</v>
      </c>
    </row>
    <row r="31" spans="2:12">
      <c r="B31" s="87" t="s">
        <v>223</v>
      </c>
      <c r="D31" s="16"/>
      <c r="I31" s="88">
        <v>0</v>
      </c>
      <c r="J31" s="89">
        <v>0</v>
      </c>
      <c r="K31" s="88">
        <f t="shared" si="0"/>
        <v>0</v>
      </c>
      <c r="L31" s="88">
        <f>J31/'סכום נכסי הקרן'!$C$42</f>
        <v>0</v>
      </c>
    </row>
    <row r="32" spans="2:12">
      <c r="B32" t="s">
        <v>212</v>
      </c>
      <c r="C32" t="s">
        <v>212</v>
      </c>
      <c r="D32" s="16"/>
      <c r="E32" t="s">
        <v>212</v>
      </c>
      <c r="G32" t="s">
        <v>212</v>
      </c>
      <c r="H32" s="79">
        <v>0</v>
      </c>
      <c r="I32" s="79">
        <v>0</v>
      </c>
      <c r="J32" s="78">
        <v>0</v>
      </c>
      <c r="K32" s="79">
        <f t="shared" si="0"/>
        <v>0</v>
      </c>
      <c r="L32" s="79">
        <f>J32/'סכום נכסי הקרן'!$C$42</f>
        <v>0</v>
      </c>
    </row>
    <row r="33" spans="2:12">
      <c r="B33" s="87" t="s">
        <v>224</v>
      </c>
      <c r="D33" s="16"/>
      <c r="I33" s="88">
        <v>0</v>
      </c>
      <c r="J33" s="89">
        <f>SUM(J34:J34)</f>
        <v>0</v>
      </c>
      <c r="K33" s="88">
        <f t="shared" si="0"/>
        <v>0</v>
      </c>
      <c r="L33" s="88">
        <f>J33/'סכום נכסי הקרן'!$C$42</f>
        <v>0</v>
      </c>
    </row>
    <row r="34" spans="2:12">
      <c r="B34" t="s">
        <v>212</v>
      </c>
      <c r="C34" t="s">
        <v>212</v>
      </c>
      <c r="D34" s="16"/>
      <c r="E34" t="s">
        <v>212</v>
      </c>
      <c r="G34" t="s">
        <v>212</v>
      </c>
      <c r="H34" s="79">
        <v>0</v>
      </c>
      <c r="I34" s="79">
        <v>0</v>
      </c>
      <c r="J34" s="78">
        <v>0</v>
      </c>
      <c r="K34" s="79">
        <f t="shared" si="0"/>
        <v>0</v>
      </c>
      <c r="L34" s="79">
        <f>J34/'סכום נכסי הקרן'!$C$42</f>
        <v>0</v>
      </c>
    </row>
    <row r="35" spans="2:12">
      <c r="B35" s="87" t="s">
        <v>226</v>
      </c>
      <c r="D35" s="16"/>
      <c r="I35" s="88">
        <v>0</v>
      </c>
      <c r="J35" s="89">
        <v>0</v>
      </c>
      <c r="K35" s="88">
        <f t="shared" si="0"/>
        <v>0</v>
      </c>
      <c r="L35" s="88">
        <f>J35/'סכום נכסי הקרן'!$C$42</f>
        <v>0</v>
      </c>
    </row>
    <row r="36" spans="2:12">
      <c r="B36" s="87" t="s">
        <v>227</v>
      </c>
      <c r="D36" s="16"/>
      <c r="I36" s="88">
        <v>0</v>
      </c>
      <c r="J36" s="89">
        <v>0</v>
      </c>
      <c r="K36" s="88">
        <f t="shared" si="0"/>
        <v>0</v>
      </c>
      <c r="L36" s="88">
        <f>J36/'סכום נכסי הקרן'!$C$42</f>
        <v>0</v>
      </c>
    </row>
    <row r="37" spans="2:12">
      <c r="B37" t="s">
        <v>212</v>
      </c>
      <c r="C37" t="s">
        <v>212</v>
      </c>
      <c r="D37" s="16"/>
      <c r="E37" t="s">
        <v>212</v>
      </c>
      <c r="G37" t="s">
        <v>212</v>
      </c>
      <c r="H37" s="79">
        <v>0</v>
      </c>
      <c r="I37" s="79">
        <v>0</v>
      </c>
      <c r="J37" s="78">
        <v>0</v>
      </c>
      <c r="K37" s="79">
        <f t="shared" si="0"/>
        <v>0</v>
      </c>
      <c r="L37" s="79">
        <f>J37/'סכום נכסי הקרן'!$C$42</f>
        <v>0</v>
      </c>
    </row>
    <row r="38" spans="2:12">
      <c r="B38" s="87" t="s">
        <v>224</v>
      </c>
      <c r="D38" s="16"/>
      <c r="I38" s="88">
        <v>0</v>
      </c>
      <c r="J38" s="89">
        <v>0</v>
      </c>
      <c r="K38" s="88">
        <f t="shared" si="0"/>
        <v>0</v>
      </c>
      <c r="L38" s="88">
        <f>J38/'סכום נכסי הקרן'!$C$42</f>
        <v>0</v>
      </c>
    </row>
    <row r="39" spans="2:12">
      <c r="B39" t="s">
        <v>212</v>
      </c>
      <c r="C39" t="s">
        <v>212</v>
      </c>
      <c r="D39" s="16"/>
      <c r="E39" t="s">
        <v>212</v>
      </c>
      <c r="G39" t="s">
        <v>212</v>
      </c>
      <c r="H39" s="79">
        <v>0</v>
      </c>
      <c r="I39" s="79">
        <v>0</v>
      </c>
      <c r="J39" s="78">
        <v>0</v>
      </c>
      <c r="K39" s="79">
        <f t="shared" si="0"/>
        <v>0</v>
      </c>
      <c r="L39" s="79">
        <f>J39/'סכום נכסי הקרן'!$C$42</f>
        <v>0</v>
      </c>
    </row>
    <row r="40" spans="2:12">
      <c r="B40" t="s">
        <v>228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E483" s="15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43921</v>
      </c>
    </row>
    <row r="2" spans="2:49" s="1" customFormat="1">
      <c r="B2" s="2" t="s">
        <v>1</v>
      </c>
      <c r="C2" s="12" t="s">
        <v>2640</v>
      </c>
    </row>
    <row r="3" spans="2:49" s="1" customFormat="1">
      <c r="B3" s="2" t="s">
        <v>2</v>
      </c>
      <c r="C3" s="26" t="s">
        <v>2641</v>
      </c>
    </row>
    <row r="4" spans="2:49" s="1" customFormat="1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143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-39444.910000000003</v>
      </c>
      <c r="H11" s="7"/>
      <c r="I11" s="76">
        <v>-110.58659279637244</v>
      </c>
      <c r="J11" s="77">
        <v>1</v>
      </c>
      <c r="K11" s="77">
        <v>-2.8E-3</v>
      </c>
      <c r="AW11" s="16"/>
    </row>
    <row r="12" spans="2:49">
      <c r="B12" s="80" t="s">
        <v>205</v>
      </c>
      <c r="C12" s="16"/>
      <c r="D12" s="16"/>
      <c r="G12" s="82">
        <v>-45053.26</v>
      </c>
      <c r="I12" s="82">
        <v>-107.62341373137245</v>
      </c>
      <c r="J12" s="81">
        <v>0.97319999999999995</v>
      </c>
      <c r="K12" s="81">
        <v>-2.7000000000000001E-3</v>
      </c>
    </row>
    <row r="13" spans="2:49">
      <c r="B13" s="80" t="s">
        <v>2106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2115</v>
      </c>
      <c r="C15" s="16"/>
      <c r="D15" s="16"/>
      <c r="G15" s="82">
        <v>-316199.55</v>
      </c>
      <c r="I15" s="82">
        <v>-129.18544305452994</v>
      </c>
      <c r="J15" s="81">
        <v>1.1681999999999999</v>
      </c>
      <c r="K15" s="81">
        <v>-3.2000000000000002E-3</v>
      </c>
    </row>
    <row r="16" spans="2:49">
      <c r="B16" t="s">
        <v>2194</v>
      </c>
      <c r="C16" t="s">
        <v>2195</v>
      </c>
      <c r="D16" t="s">
        <v>123</v>
      </c>
      <c r="E16" t="s">
        <v>106</v>
      </c>
      <c r="F16" t="s">
        <v>275</v>
      </c>
      <c r="G16" s="78">
        <v>5858.27</v>
      </c>
      <c r="H16" s="78">
        <v>-3.1850999999999998</v>
      </c>
      <c r="I16" s="78">
        <v>-0.18659175777000001</v>
      </c>
      <c r="J16" s="79">
        <v>1.6999999999999999E-3</v>
      </c>
      <c r="K16" s="79">
        <v>0</v>
      </c>
    </row>
    <row r="17" spans="2:11">
      <c r="B17" t="s">
        <v>2194</v>
      </c>
      <c r="C17" t="s">
        <v>2196</v>
      </c>
      <c r="D17" t="s">
        <v>123</v>
      </c>
      <c r="E17" t="s">
        <v>106</v>
      </c>
      <c r="F17" t="s">
        <v>275</v>
      </c>
      <c r="G17" s="78">
        <v>7805.37</v>
      </c>
      <c r="H17" s="78">
        <v>-3.2597999999999998</v>
      </c>
      <c r="I17" s="78">
        <v>-0.25443945126</v>
      </c>
      <c r="J17" s="79">
        <v>2.3E-3</v>
      </c>
      <c r="K17" s="79">
        <v>0</v>
      </c>
    </row>
    <row r="18" spans="2:11">
      <c r="B18" t="s">
        <v>2194</v>
      </c>
      <c r="C18" t="s">
        <v>2197</v>
      </c>
      <c r="D18" t="s">
        <v>123</v>
      </c>
      <c r="E18" t="s">
        <v>106</v>
      </c>
      <c r="F18" t="s">
        <v>283</v>
      </c>
      <c r="G18" s="78">
        <v>5799.94</v>
      </c>
      <c r="H18" s="78">
        <v>-4.0381999999999998</v>
      </c>
      <c r="I18" s="78">
        <v>-0.23421317708</v>
      </c>
      <c r="J18" s="79">
        <v>2.0999999999999999E-3</v>
      </c>
      <c r="K18" s="79">
        <v>0</v>
      </c>
    </row>
    <row r="19" spans="2:11">
      <c r="B19" t="s">
        <v>2194</v>
      </c>
      <c r="C19" t="s">
        <v>2198</v>
      </c>
      <c r="D19" t="s">
        <v>123</v>
      </c>
      <c r="E19" t="s">
        <v>106</v>
      </c>
      <c r="F19" t="s">
        <v>283</v>
      </c>
      <c r="G19" s="78">
        <v>6744.73</v>
      </c>
      <c r="H19" s="78">
        <v>-4.5065</v>
      </c>
      <c r="I19" s="78">
        <v>-0.30395125745000001</v>
      </c>
      <c r="J19" s="79">
        <v>2.7000000000000001E-3</v>
      </c>
      <c r="K19" s="79">
        <v>0</v>
      </c>
    </row>
    <row r="20" spans="2:11">
      <c r="B20" t="s">
        <v>2194</v>
      </c>
      <c r="C20" t="s">
        <v>2199</v>
      </c>
      <c r="D20" t="s">
        <v>123</v>
      </c>
      <c r="E20" t="s">
        <v>106</v>
      </c>
      <c r="F20" t="s">
        <v>283</v>
      </c>
      <c r="G20" s="78">
        <v>4816.6099999999997</v>
      </c>
      <c r="H20" s="78">
        <v>-4.4092000000000002</v>
      </c>
      <c r="I20" s="78">
        <v>-0.21237396812000001</v>
      </c>
      <c r="J20" s="79">
        <v>1.9E-3</v>
      </c>
      <c r="K20" s="79">
        <v>0</v>
      </c>
    </row>
    <row r="21" spans="2:11">
      <c r="B21" t="s">
        <v>2194</v>
      </c>
      <c r="C21" t="s">
        <v>2200</v>
      </c>
      <c r="D21" t="s">
        <v>123</v>
      </c>
      <c r="E21" t="s">
        <v>106</v>
      </c>
      <c r="F21" t="s">
        <v>283</v>
      </c>
      <c r="G21" s="78">
        <v>7683.06</v>
      </c>
      <c r="H21" s="78">
        <v>-4.4531999999999998</v>
      </c>
      <c r="I21" s="78">
        <v>-0.34214202791999998</v>
      </c>
      <c r="J21" s="79">
        <v>3.0999999999999999E-3</v>
      </c>
      <c r="K21" s="79">
        <v>0</v>
      </c>
    </row>
    <row r="22" spans="2:11">
      <c r="B22" t="s">
        <v>2194</v>
      </c>
      <c r="C22" t="s">
        <v>2201</v>
      </c>
      <c r="D22" t="s">
        <v>123</v>
      </c>
      <c r="E22" t="s">
        <v>106</v>
      </c>
      <c r="F22" t="s">
        <v>283</v>
      </c>
      <c r="G22" s="78">
        <v>1355.53</v>
      </c>
      <c r="H22" s="78">
        <v>-4.0574000000000003</v>
      </c>
      <c r="I22" s="78">
        <v>-5.4999274219999998E-2</v>
      </c>
      <c r="J22" s="79">
        <v>5.0000000000000001E-4</v>
      </c>
      <c r="K22" s="79">
        <v>0</v>
      </c>
    </row>
    <row r="23" spans="2:11">
      <c r="B23" t="s">
        <v>2194</v>
      </c>
      <c r="C23" t="s">
        <v>2202</v>
      </c>
      <c r="D23" t="s">
        <v>123</v>
      </c>
      <c r="E23" t="s">
        <v>106</v>
      </c>
      <c r="F23" t="s">
        <v>283</v>
      </c>
      <c r="G23" s="78">
        <v>2898.36</v>
      </c>
      <c r="H23" s="78">
        <v>-3.9417</v>
      </c>
      <c r="I23" s="78">
        <v>-0.11424465612</v>
      </c>
      <c r="J23" s="79">
        <v>1E-3</v>
      </c>
      <c r="K23" s="79">
        <v>0</v>
      </c>
    </row>
    <row r="24" spans="2:11">
      <c r="B24" t="s">
        <v>2194</v>
      </c>
      <c r="C24" t="s">
        <v>2203</v>
      </c>
      <c r="D24" t="s">
        <v>123</v>
      </c>
      <c r="E24" t="s">
        <v>106</v>
      </c>
      <c r="F24" t="s">
        <v>283</v>
      </c>
      <c r="G24" s="78">
        <v>3865.49</v>
      </c>
      <c r="H24" s="78">
        <v>-3.9142999999999999</v>
      </c>
      <c r="I24" s="78">
        <v>-0.15130687507000001</v>
      </c>
      <c r="J24" s="79">
        <v>1.4E-3</v>
      </c>
      <c r="K24" s="79">
        <v>0</v>
      </c>
    </row>
    <row r="25" spans="2:11">
      <c r="B25" t="s">
        <v>2194</v>
      </c>
      <c r="C25" t="s">
        <v>2204</v>
      </c>
      <c r="D25" t="s">
        <v>123</v>
      </c>
      <c r="E25" t="s">
        <v>106</v>
      </c>
      <c r="F25" t="s">
        <v>283</v>
      </c>
      <c r="G25" s="78">
        <v>773.64</v>
      </c>
      <c r="H25" s="78">
        <v>-3.8414999999999999</v>
      </c>
      <c r="I25" s="78">
        <v>-2.9719380600000001E-2</v>
      </c>
      <c r="J25" s="79">
        <v>2.9999999999999997E-4</v>
      </c>
      <c r="K25" s="79">
        <v>0</v>
      </c>
    </row>
    <row r="26" spans="2:11">
      <c r="B26" t="s">
        <v>2194</v>
      </c>
      <c r="C26" t="s">
        <v>2205</v>
      </c>
      <c r="D26" t="s">
        <v>123</v>
      </c>
      <c r="E26" t="s">
        <v>106</v>
      </c>
      <c r="F26" t="s">
        <v>283</v>
      </c>
      <c r="G26" s="78">
        <v>6914.35</v>
      </c>
      <c r="H26" s="78">
        <v>-3.8500999999999999</v>
      </c>
      <c r="I26" s="78">
        <v>-0.26620938934999999</v>
      </c>
      <c r="J26" s="79">
        <v>2.3999999999999998E-3</v>
      </c>
      <c r="K26" s="79">
        <v>0</v>
      </c>
    </row>
    <row r="27" spans="2:11">
      <c r="B27" t="s">
        <v>2194</v>
      </c>
      <c r="C27" t="s">
        <v>2206</v>
      </c>
      <c r="D27" t="s">
        <v>123</v>
      </c>
      <c r="E27" t="s">
        <v>106</v>
      </c>
      <c r="F27" t="s">
        <v>331</v>
      </c>
      <c r="G27" s="78">
        <v>8651.83</v>
      </c>
      <c r="H27" s="78">
        <v>-3.4258000000000002</v>
      </c>
      <c r="I27" s="78">
        <v>-0.29639439214000002</v>
      </c>
      <c r="J27" s="79">
        <v>2.7000000000000001E-3</v>
      </c>
      <c r="K27" s="79">
        <v>0</v>
      </c>
    </row>
    <row r="28" spans="2:11">
      <c r="B28" t="s">
        <v>2194</v>
      </c>
      <c r="C28" t="s">
        <v>2207</v>
      </c>
      <c r="D28" t="s">
        <v>123</v>
      </c>
      <c r="E28" t="s">
        <v>106</v>
      </c>
      <c r="F28" t="s">
        <v>331</v>
      </c>
      <c r="G28" s="78">
        <v>8591.5</v>
      </c>
      <c r="H28" s="78">
        <v>6.6173999999999999</v>
      </c>
      <c r="I28" s="78">
        <v>0.568533921</v>
      </c>
      <c r="J28" s="79">
        <v>-5.1000000000000004E-3</v>
      </c>
      <c r="K28" s="79">
        <v>0</v>
      </c>
    </row>
    <row r="29" spans="2:11">
      <c r="B29" t="s">
        <v>2194</v>
      </c>
      <c r="C29" t="s">
        <v>2208</v>
      </c>
      <c r="D29" t="s">
        <v>123</v>
      </c>
      <c r="E29" t="s">
        <v>106</v>
      </c>
      <c r="F29" t="s">
        <v>331</v>
      </c>
      <c r="G29" s="78">
        <v>10126.1</v>
      </c>
      <c r="H29" s="78">
        <v>1.4231</v>
      </c>
      <c r="I29" s="78">
        <v>0.14410452909999999</v>
      </c>
      <c r="J29" s="79">
        <v>-1.2999999999999999E-3</v>
      </c>
      <c r="K29" s="79">
        <v>0</v>
      </c>
    </row>
    <row r="30" spans="2:11">
      <c r="B30" t="s">
        <v>2194</v>
      </c>
      <c r="C30" t="s">
        <v>2209</v>
      </c>
      <c r="D30" t="s">
        <v>123</v>
      </c>
      <c r="E30" t="s">
        <v>106</v>
      </c>
      <c r="F30" t="s">
        <v>331</v>
      </c>
      <c r="G30" s="78">
        <v>1399.69</v>
      </c>
      <c r="H30" s="78">
        <v>0.59030000000000005</v>
      </c>
      <c r="I30" s="78">
        <v>8.2623700700000004E-3</v>
      </c>
      <c r="J30" s="79">
        <v>-1E-4</v>
      </c>
      <c r="K30" s="79">
        <v>0</v>
      </c>
    </row>
    <row r="31" spans="2:11">
      <c r="B31" t="s">
        <v>2194</v>
      </c>
      <c r="C31" t="s">
        <v>2210</v>
      </c>
      <c r="D31" t="s">
        <v>123</v>
      </c>
      <c r="E31" t="s">
        <v>106</v>
      </c>
      <c r="F31" t="s">
        <v>331</v>
      </c>
      <c r="G31" s="78">
        <v>14038.45</v>
      </c>
      <c r="H31" s="78">
        <v>-0.14069999999999999</v>
      </c>
      <c r="I31" s="78">
        <v>-1.9752099150000001E-2</v>
      </c>
      <c r="J31" s="79">
        <v>2.0000000000000001E-4</v>
      </c>
      <c r="K31" s="79">
        <v>0</v>
      </c>
    </row>
    <row r="32" spans="2:11">
      <c r="B32" t="s">
        <v>2194</v>
      </c>
      <c r="C32" t="s">
        <v>2211</v>
      </c>
      <c r="D32" t="s">
        <v>123</v>
      </c>
      <c r="E32" t="s">
        <v>106</v>
      </c>
      <c r="F32" t="s">
        <v>283</v>
      </c>
      <c r="G32" s="78">
        <v>8673.82</v>
      </c>
      <c r="H32" s="78">
        <v>-3.847</v>
      </c>
      <c r="I32" s="78">
        <v>-0.3336818554</v>
      </c>
      <c r="J32" s="79">
        <v>3.0000000000000001E-3</v>
      </c>
      <c r="K32" s="79">
        <v>0</v>
      </c>
    </row>
    <row r="33" spans="2:11">
      <c r="B33" t="s">
        <v>2194</v>
      </c>
      <c r="C33" t="s">
        <v>2212</v>
      </c>
      <c r="D33" t="s">
        <v>123</v>
      </c>
      <c r="E33" t="s">
        <v>106</v>
      </c>
      <c r="F33" t="s">
        <v>283</v>
      </c>
      <c r="G33" s="78">
        <v>8696.5400000000009</v>
      </c>
      <c r="H33" s="78">
        <v>-3.5760999999999998</v>
      </c>
      <c r="I33" s="78">
        <v>-0.31099696694000001</v>
      </c>
      <c r="J33" s="79">
        <v>2.8E-3</v>
      </c>
      <c r="K33" s="79">
        <v>0</v>
      </c>
    </row>
    <row r="34" spans="2:11">
      <c r="B34" t="s">
        <v>2194</v>
      </c>
      <c r="C34" t="s">
        <v>2213</v>
      </c>
      <c r="D34" t="s">
        <v>123</v>
      </c>
      <c r="E34" t="s">
        <v>106</v>
      </c>
      <c r="F34" t="s">
        <v>331</v>
      </c>
      <c r="G34" s="78">
        <v>17495.18</v>
      </c>
      <c r="H34" s="78">
        <v>-2.9453999999999998</v>
      </c>
      <c r="I34" s="78">
        <v>-0.51530303172000003</v>
      </c>
      <c r="J34" s="79">
        <v>4.7000000000000002E-3</v>
      </c>
      <c r="K34" s="79">
        <v>0</v>
      </c>
    </row>
    <row r="35" spans="2:11">
      <c r="B35" t="s">
        <v>2194</v>
      </c>
      <c r="C35" t="s">
        <v>2214</v>
      </c>
      <c r="D35" t="s">
        <v>123</v>
      </c>
      <c r="E35" t="s">
        <v>106</v>
      </c>
      <c r="F35" t="s">
        <v>331</v>
      </c>
      <c r="G35" s="78">
        <v>17620.25</v>
      </c>
      <c r="H35" s="78">
        <v>-3.0198999999999998</v>
      </c>
      <c r="I35" s="78">
        <v>-0.53211392975000005</v>
      </c>
      <c r="J35" s="79">
        <v>4.7999999999999996E-3</v>
      </c>
      <c r="K35" s="79">
        <v>0</v>
      </c>
    </row>
    <row r="36" spans="2:11">
      <c r="B36" t="s">
        <v>2194</v>
      </c>
      <c r="C36" t="s">
        <v>2215</v>
      </c>
      <c r="D36" t="s">
        <v>123</v>
      </c>
      <c r="E36" t="s">
        <v>106</v>
      </c>
      <c r="F36" t="s">
        <v>331</v>
      </c>
      <c r="G36" s="78">
        <v>17518.150000000001</v>
      </c>
      <c r="H36" s="78">
        <v>-2.8647999999999998</v>
      </c>
      <c r="I36" s="78">
        <v>-0.50185996119999998</v>
      </c>
      <c r="J36" s="79">
        <v>4.4999999999999997E-3</v>
      </c>
      <c r="K36" s="79">
        <v>0</v>
      </c>
    </row>
    <row r="37" spans="2:11">
      <c r="B37" t="s">
        <v>2194</v>
      </c>
      <c r="C37" t="s">
        <v>2216</v>
      </c>
      <c r="D37" t="s">
        <v>123</v>
      </c>
      <c r="E37" t="s">
        <v>106</v>
      </c>
      <c r="F37" t="s">
        <v>331</v>
      </c>
      <c r="G37" s="78">
        <v>12322.38</v>
      </c>
      <c r="H37" s="78">
        <v>-2.6619000000000002</v>
      </c>
      <c r="I37" s="78">
        <v>-0.32800943321999998</v>
      </c>
      <c r="J37" s="79">
        <v>3.0000000000000001E-3</v>
      </c>
      <c r="K37" s="79">
        <v>0</v>
      </c>
    </row>
    <row r="38" spans="2:11">
      <c r="B38" t="s">
        <v>2194</v>
      </c>
      <c r="C38" t="s">
        <v>2217</v>
      </c>
      <c r="D38" t="s">
        <v>123</v>
      </c>
      <c r="E38" t="s">
        <v>106</v>
      </c>
      <c r="F38" t="s">
        <v>331</v>
      </c>
      <c r="G38" s="78">
        <v>13200.26</v>
      </c>
      <c r="H38" s="78">
        <v>-2.6663000000000001</v>
      </c>
      <c r="I38" s="78">
        <v>-0.35195853238000002</v>
      </c>
      <c r="J38" s="79">
        <v>3.2000000000000002E-3</v>
      </c>
      <c r="K38" s="79">
        <v>0</v>
      </c>
    </row>
    <row r="39" spans="2:11">
      <c r="B39" t="s">
        <v>2194</v>
      </c>
      <c r="C39" t="s">
        <v>2218</v>
      </c>
      <c r="D39" t="s">
        <v>123</v>
      </c>
      <c r="E39" t="s">
        <v>106</v>
      </c>
      <c r="F39" t="s">
        <v>331</v>
      </c>
      <c r="G39" s="78">
        <v>17693.259999999998</v>
      </c>
      <c r="H39" s="78">
        <v>-2.1383000000000001</v>
      </c>
      <c r="I39" s="78">
        <v>-0.37833497857999998</v>
      </c>
      <c r="J39" s="79">
        <v>3.3999999999999998E-3</v>
      </c>
      <c r="K39" s="79">
        <v>0</v>
      </c>
    </row>
    <row r="40" spans="2:11">
      <c r="B40" t="s">
        <v>2194</v>
      </c>
      <c r="C40" t="s">
        <v>2219</v>
      </c>
      <c r="D40" t="s">
        <v>123</v>
      </c>
      <c r="E40" t="s">
        <v>106</v>
      </c>
      <c r="F40" t="s">
        <v>331</v>
      </c>
      <c r="G40" s="78">
        <v>17689.68</v>
      </c>
      <c r="H40" s="78">
        <v>-2.1406000000000001</v>
      </c>
      <c r="I40" s="78">
        <v>-0.37866529007999999</v>
      </c>
      <c r="J40" s="79">
        <v>3.3999999999999998E-3</v>
      </c>
      <c r="K40" s="79">
        <v>0</v>
      </c>
    </row>
    <row r="41" spans="2:11">
      <c r="B41" t="s">
        <v>2194</v>
      </c>
      <c r="C41" t="s">
        <v>2220</v>
      </c>
      <c r="D41" t="s">
        <v>123</v>
      </c>
      <c r="E41" t="s">
        <v>106</v>
      </c>
      <c r="F41" t="s">
        <v>331</v>
      </c>
      <c r="G41" s="78">
        <v>17792.29</v>
      </c>
      <c r="H41" s="78">
        <v>-2.0240999999999998</v>
      </c>
      <c r="I41" s="78">
        <v>-0.36013374189000003</v>
      </c>
      <c r="J41" s="79">
        <v>3.3E-3</v>
      </c>
      <c r="K41" s="79">
        <v>0</v>
      </c>
    </row>
    <row r="42" spans="2:11">
      <c r="B42" t="s">
        <v>2194</v>
      </c>
      <c r="C42" t="s">
        <v>2221</v>
      </c>
      <c r="D42" t="s">
        <v>123</v>
      </c>
      <c r="E42" t="s">
        <v>106</v>
      </c>
      <c r="F42" t="s">
        <v>331</v>
      </c>
      <c r="G42" s="78">
        <v>10668.64</v>
      </c>
      <c r="H42" s="78">
        <v>-2.0886</v>
      </c>
      <c r="I42" s="78">
        <v>-0.22282521504</v>
      </c>
      <c r="J42" s="79">
        <v>2E-3</v>
      </c>
      <c r="K42" s="79">
        <v>0</v>
      </c>
    </row>
    <row r="43" spans="2:11">
      <c r="B43" t="s">
        <v>2194</v>
      </c>
      <c r="C43" t="s">
        <v>2222</v>
      </c>
      <c r="D43" t="s">
        <v>123</v>
      </c>
      <c r="E43" t="s">
        <v>106</v>
      </c>
      <c r="F43" t="s">
        <v>331</v>
      </c>
      <c r="G43" s="78">
        <v>9041.39</v>
      </c>
      <c r="H43" s="78">
        <v>-0.62439999999999996</v>
      </c>
      <c r="I43" s="78">
        <v>-5.6454439160000001E-2</v>
      </c>
      <c r="J43" s="79">
        <v>5.0000000000000001E-4</v>
      </c>
      <c r="K43" s="79">
        <v>0</v>
      </c>
    </row>
    <row r="44" spans="2:11">
      <c r="B44" t="s">
        <v>2194</v>
      </c>
      <c r="C44" t="s">
        <v>2223</v>
      </c>
      <c r="D44" t="s">
        <v>123</v>
      </c>
      <c r="E44" t="s">
        <v>106</v>
      </c>
      <c r="F44" t="s">
        <v>331</v>
      </c>
      <c r="G44" s="78">
        <v>18126.169999999998</v>
      </c>
      <c r="H44" s="78">
        <v>-0.38350000000000001</v>
      </c>
      <c r="I44" s="78">
        <v>-6.9513861950000005E-2</v>
      </c>
      <c r="J44" s="79">
        <v>5.9999999999999995E-4</v>
      </c>
      <c r="K44" s="79">
        <v>0</v>
      </c>
    </row>
    <row r="45" spans="2:11">
      <c r="B45" t="s">
        <v>2194</v>
      </c>
      <c r="C45" t="s">
        <v>2224</v>
      </c>
      <c r="D45" t="s">
        <v>123</v>
      </c>
      <c r="E45" t="s">
        <v>106</v>
      </c>
      <c r="F45" t="s">
        <v>331</v>
      </c>
      <c r="G45" s="78">
        <v>18087.88</v>
      </c>
      <c r="H45" s="78">
        <v>-0.4093</v>
      </c>
      <c r="I45" s="78">
        <v>-7.4033692839999998E-2</v>
      </c>
      <c r="J45" s="79">
        <v>6.9999999999999999E-4</v>
      </c>
      <c r="K45" s="79">
        <v>0</v>
      </c>
    </row>
    <row r="46" spans="2:11">
      <c r="B46" t="s">
        <v>2194</v>
      </c>
      <c r="C46" t="s">
        <v>2225</v>
      </c>
      <c r="D46" t="s">
        <v>123</v>
      </c>
      <c r="E46" t="s">
        <v>106</v>
      </c>
      <c r="F46" t="s">
        <v>331</v>
      </c>
      <c r="G46" s="78">
        <v>18383.47</v>
      </c>
      <c r="H46" s="78">
        <v>0.99939999999999996</v>
      </c>
      <c r="I46" s="78">
        <v>0.18372439918</v>
      </c>
      <c r="J46" s="79">
        <v>-1.6999999999999999E-3</v>
      </c>
      <c r="K46" s="79">
        <v>0</v>
      </c>
    </row>
    <row r="47" spans="2:11">
      <c r="B47" t="s">
        <v>2194</v>
      </c>
      <c r="C47" t="s">
        <v>2226</v>
      </c>
      <c r="D47" t="s">
        <v>123</v>
      </c>
      <c r="E47" t="s">
        <v>106</v>
      </c>
      <c r="F47" t="s">
        <v>331</v>
      </c>
      <c r="G47" s="78">
        <v>19390.55</v>
      </c>
      <c r="H47" s="78">
        <v>1.4551000000000001</v>
      </c>
      <c r="I47" s="78">
        <v>0.28215189304999999</v>
      </c>
      <c r="J47" s="79">
        <v>-2.5999999999999999E-3</v>
      </c>
      <c r="K47" s="79">
        <v>0</v>
      </c>
    </row>
    <row r="48" spans="2:11">
      <c r="B48" t="s">
        <v>2194</v>
      </c>
      <c r="C48" t="s">
        <v>2227</v>
      </c>
      <c r="D48" t="s">
        <v>123</v>
      </c>
      <c r="E48" t="s">
        <v>106</v>
      </c>
      <c r="F48" t="s">
        <v>331</v>
      </c>
      <c r="G48" s="78">
        <v>18807.189999999999</v>
      </c>
      <c r="H48" s="78">
        <v>3.2364999999999999</v>
      </c>
      <c r="I48" s="78">
        <v>0.60869470434999995</v>
      </c>
      <c r="J48" s="79">
        <v>-5.4999999999999997E-3</v>
      </c>
      <c r="K48" s="79">
        <v>0</v>
      </c>
    </row>
    <row r="49" spans="2:11">
      <c r="B49" t="s">
        <v>2194</v>
      </c>
      <c r="C49" t="s">
        <v>2228</v>
      </c>
      <c r="D49" t="s">
        <v>123</v>
      </c>
      <c r="E49" t="s">
        <v>106</v>
      </c>
      <c r="F49" t="s">
        <v>331</v>
      </c>
      <c r="G49" s="78">
        <v>19473.400000000001</v>
      </c>
      <c r="H49" s="78">
        <v>6.5872999999999999</v>
      </c>
      <c r="I49" s="78">
        <v>1.2827712782</v>
      </c>
      <c r="J49" s="79">
        <v>-1.1599999999999999E-2</v>
      </c>
      <c r="K49" s="79">
        <v>0</v>
      </c>
    </row>
    <row r="50" spans="2:11">
      <c r="B50" t="s">
        <v>2194</v>
      </c>
      <c r="C50" t="s">
        <v>2229</v>
      </c>
      <c r="D50" t="s">
        <v>123</v>
      </c>
      <c r="E50" t="s">
        <v>106</v>
      </c>
      <c r="F50" t="s">
        <v>331</v>
      </c>
      <c r="G50" s="78">
        <v>3931.44</v>
      </c>
      <c r="H50" s="78">
        <v>7.4142999999999999</v>
      </c>
      <c r="I50" s="78">
        <v>0.29148875592000001</v>
      </c>
      <c r="J50" s="79">
        <v>-2.5999999999999999E-3</v>
      </c>
      <c r="K50" s="79">
        <v>0</v>
      </c>
    </row>
    <row r="51" spans="2:11">
      <c r="B51" t="s">
        <v>2194</v>
      </c>
      <c r="C51" t="s">
        <v>2230</v>
      </c>
      <c r="D51" t="s">
        <v>123</v>
      </c>
      <c r="E51" t="s">
        <v>106</v>
      </c>
      <c r="F51" t="s">
        <v>331</v>
      </c>
      <c r="G51" s="78">
        <v>9116.43</v>
      </c>
      <c r="H51" s="78">
        <v>0.69340000000000002</v>
      </c>
      <c r="I51" s="78">
        <v>6.3213325619999997E-2</v>
      </c>
      <c r="J51" s="79">
        <v>-5.9999999999999995E-4</v>
      </c>
      <c r="K51" s="79">
        <v>0</v>
      </c>
    </row>
    <row r="52" spans="2:11">
      <c r="B52" t="s">
        <v>2194</v>
      </c>
      <c r="C52" t="s">
        <v>2231</v>
      </c>
      <c r="D52" t="s">
        <v>123</v>
      </c>
      <c r="E52" t="s">
        <v>106</v>
      </c>
      <c r="F52" t="s">
        <v>331</v>
      </c>
      <c r="G52" s="78">
        <v>7225.15</v>
      </c>
      <c r="H52" s="78">
        <v>0.60719999999999996</v>
      </c>
      <c r="I52" s="78">
        <v>4.3871110800000002E-2</v>
      </c>
      <c r="J52" s="79">
        <v>-4.0000000000000002E-4</v>
      </c>
      <c r="K52" s="79">
        <v>0</v>
      </c>
    </row>
    <row r="53" spans="2:11">
      <c r="B53" t="s">
        <v>2194</v>
      </c>
      <c r="C53" t="s">
        <v>2232</v>
      </c>
      <c r="D53" t="s">
        <v>123</v>
      </c>
      <c r="E53" t="s">
        <v>106</v>
      </c>
      <c r="F53" t="s">
        <v>331</v>
      </c>
      <c r="G53" s="78">
        <v>9108.77</v>
      </c>
      <c r="H53" s="78">
        <v>0.4793</v>
      </c>
      <c r="I53" s="78">
        <v>4.3658334610000002E-2</v>
      </c>
      <c r="J53" s="79">
        <v>-4.0000000000000002E-4</v>
      </c>
      <c r="K53" s="79">
        <v>0</v>
      </c>
    </row>
    <row r="54" spans="2:11">
      <c r="B54" t="s">
        <v>2194</v>
      </c>
      <c r="C54" t="s">
        <v>2233</v>
      </c>
      <c r="D54" t="s">
        <v>123</v>
      </c>
      <c r="E54" t="s">
        <v>106</v>
      </c>
      <c r="F54" t="s">
        <v>283</v>
      </c>
      <c r="G54" s="78">
        <v>69721.89</v>
      </c>
      <c r="H54" s="78">
        <v>-3.8509000000000002</v>
      </c>
      <c r="I54" s="78">
        <v>-2.6849202620099999</v>
      </c>
      <c r="J54" s="79">
        <v>2.4299999999999999E-2</v>
      </c>
      <c r="K54" s="79">
        <v>-1E-4</v>
      </c>
    </row>
    <row r="55" spans="2:11">
      <c r="B55" t="s">
        <v>2194</v>
      </c>
      <c r="C55" t="s">
        <v>2234</v>
      </c>
      <c r="D55" t="s">
        <v>123</v>
      </c>
      <c r="E55" t="s">
        <v>106</v>
      </c>
      <c r="F55" t="s">
        <v>331</v>
      </c>
      <c r="G55" s="78">
        <v>63340.639999999999</v>
      </c>
      <c r="H55" s="78">
        <v>-3.5465</v>
      </c>
      <c r="I55" s="78">
        <v>-2.2463757975999998</v>
      </c>
      <c r="J55" s="79">
        <v>2.0299999999999999E-2</v>
      </c>
      <c r="K55" s="79">
        <v>-1E-4</v>
      </c>
    </row>
    <row r="56" spans="2:11">
      <c r="B56" t="s">
        <v>2194</v>
      </c>
      <c r="C56" t="s">
        <v>2235</v>
      </c>
      <c r="D56" t="s">
        <v>123</v>
      </c>
      <c r="E56" t="s">
        <v>106</v>
      </c>
      <c r="F56" t="s">
        <v>331</v>
      </c>
      <c r="G56" s="78">
        <v>72576.100000000006</v>
      </c>
      <c r="H56" s="78">
        <v>-2.9980000000000002</v>
      </c>
      <c r="I56" s="78">
        <v>-2.1758314780000001</v>
      </c>
      <c r="J56" s="79">
        <v>1.9699999999999999E-2</v>
      </c>
      <c r="K56" s="79">
        <v>-1E-4</v>
      </c>
    </row>
    <row r="57" spans="2:11">
      <c r="B57" t="s">
        <v>2194</v>
      </c>
      <c r="C57" t="s">
        <v>2236</v>
      </c>
      <c r="D57" t="s">
        <v>123</v>
      </c>
      <c r="E57" t="s">
        <v>106</v>
      </c>
      <c r="F57" t="s">
        <v>331</v>
      </c>
      <c r="G57" s="78">
        <v>76485.41</v>
      </c>
      <c r="H57" s="78">
        <v>-2.9096000000000002</v>
      </c>
      <c r="I57" s="78">
        <v>-2.2254194893600001</v>
      </c>
      <c r="J57" s="79">
        <v>2.01E-2</v>
      </c>
      <c r="K57" s="79">
        <v>-1E-4</v>
      </c>
    </row>
    <row r="58" spans="2:11">
      <c r="B58" t="s">
        <v>2194</v>
      </c>
      <c r="C58" t="s">
        <v>2237</v>
      </c>
      <c r="D58" t="s">
        <v>123</v>
      </c>
      <c r="E58" t="s">
        <v>106</v>
      </c>
      <c r="F58" t="s">
        <v>331</v>
      </c>
      <c r="G58" s="78">
        <v>76467.5</v>
      </c>
      <c r="H58" s="78">
        <v>-2.9087999999999998</v>
      </c>
      <c r="I58" s="78">
        <v>-2.2242866399999999</v>
      </c>
      <c r="J58" s="79">
        <v>2.01E-2</v>
      </c>
      <c r="K58" s="79">
        <v>-1E-4</v>
      </c>
    </row>
    <row r="59" spans="2:11">
      <c r="B59" t="s">
        <v>2194</v>
      </c>
      <c r="C59" t="s">
        <v>2238</v>
      </c>
      <c r="D59" t="s">
        <v>123</v>
      </c>
      <c r="E59" t="s">
        <v>106</v>
      </c>
      <c r="F59" t="s">
        <v>283</v>
      </c>
      <c r="G59" s="78">
        <v>89221.31</v>
      </c>
      <c r="H59" s="78">
        <v>-3.6166999999999998</v>
      </c>
      <c r="I59" s="78">
        <v>-3.22686711877</v>
      </c>
      <c r="J59" s="79">
        <v>2.92E-2</v>
      </c>
      <c r="K59" s="79">
        <v>-1E-4</v>
      </c>
    </row>
    <row r="60" spans="2:11">
      <c r="B60" t="s">
        <v>2194</v>
      </c>
      <c r="C60" t="s">
        <v>2239</v>
      </c>
      <c r="D60" t="s">
        <v>123</v>
      </c>
      <c r="E60" t="s">
        <v>106</v>
      </c>
      <c r="F60" t="s">
        <v>283</v>
      </c>
      <c r="G60" s="78">
        <v>55498.57</v>
      </c>
      <c r="H60" s="78">
        <v>-4.1448</v>
      </c>
      <c r="I60" s="78">
        <v>-2.3003047293600001</v>
      </c>
      <c r="J60" s="79">
        <v>2.0799999999999999E-2</v>
      </c>
      <c r="K60" s="79">
        <v>-1E-4</v>
      </c>
    </row>
    <row r="61" spans="2:11">
      <c r="B61" t="s">
        <v>2194</v>
      </c>
      <c r="C61" t="s">
        <v>2240</v>
      </c>
      <c r="D61" t="s">
        <v>123</v>
      </c>
      <c r="E61" t="s">
        <v>106</v>
      </c>
      <c r="F61" t="s">
        <v>283</v>
      </c>
      <c r="G61" s="78">
        <v>66432.61</v>
      </c>
      <c r="H61" s="78">
        <v>-4.4153000000000002</v>
      </c>
      <c r="I61" s="78">
        <v>-2.9331990293299999</v>
      </c>
      <c r="J61" s="79">
        <v>2.6499999999999999E-2</v>
      </c>
      <c r="K61" s="79">
        <v>-1E-4</v>
      </c>
    </row>
    <row r="62" spans="2:11">
      <c r="B62" t="s">
        <v>2194</v>
      </c>
      <c r="C62" t="s">
        <v>2241</v>
      </c>
      <c r="D62" t="s">
        <v>123</v>
      </c>
      <c r="E62" t="s">
        <v>106</v>
      </c>
      <c r="F62" t="s">
        <v>283</v>
      </c>
      <c r="G62" s="78">
        <v>77463.78</v>
      </c>
      <c r="H62" s="78">
        <v>-4.4705000000000004</v>
      </c>
      <c r="I62" s="78">
        <v>-3.4630182849</v>
      </c>
      <c r="J62" s="79">
        <v>3.1300000000000001E-2</v>
      </c>
      <c r="K62" s="79">
        <v>-1E-4</v>
      </c>
    </row>
    <row r="63" spans="2:11">
      <c r="B63" t="s">
        <v>2194</v>
      </c>
      <c r="C63" t="s">
        <v>2242</v>
      </c>
      <c r="D63" t="s">
        <v>123</v>
      </c>
      <c r="E63" t="s">
        <v>106</v>
      </c>
      <c r="F63" t="s">
        <v>331</v>
      </c>
      <c r="G63" s="78">
        <v>44237.73</v>
      </c>
      <c r="H63" s="78">
        <v>-3.3348</v>
      </c>
      <c r="I63" s="78">
        <v>-1.4752398200400001</v>
      </c>
      <c r="J63" s="79">
        <v>1.3299999999999999E-2</v>
      </c>
      <c r="K63" s="79">
        <v>0</v>
      </c>
    </row>
    <row r="64" spans="2:11">
      <c r="B64" t="s">
        <v>2194</v>
      </c>
      <c r="C64" t="s">
        <v>2243</v>
      </c>
      <c r="D64" t="s">
        <v>123</v>
      </c>
      <c r="E64" t="s">
        <v>106</v>
      </c>
      <c r="F64" t="s">
        <v>331</v>
      </c>
      <c r="G64" s="78">
        <v>24818.35</v>
      </c>
      <c r="H64" s="78">
        <v>7.1060999999999996</v>
      </c>
      <c r="I64" s="78">
        <v>1.76361676935</v>
      </c>
      <c r="J64" s="79">
        <v>-1.5900000000000001E-2</v>
      </c>
      <c r="K64" s="79">
        <v>0</v>
      </c>
    </row>
    <row r="65" spans="2:11">
      <c r="B65" t="s">
        <v>2244</v>
      </c>
      <c r="C65" t="s">
        <v>2245</v>
      </c>
      <c r="D65" t="s">
        <v>123</v>
      </c>
      <c r="E65" t="s">
        <v>106</v>
      </c>
      <c r="F65" t="s">
        <v>2246</v>
      </c>
      <c r="G65" s="78">
        <v>-796300</v>
      </c>
      <c r="H65" s="78">
        <v>7.9245871985927412</v>
      </c>
      <c r="I65" s="78">
        <v>-63.103487862393997</v>
      </c>
      <c r="J65" s="79">
        <v>0.5706</v>
      </c>
      <c r="K65" s="79">
        <v>-1.6000000000000001E-3</v>
      </c>
    </row>
    <row r="66" spans="2:11">
      <c r="B66" t="s">
        <v>2247</v>
      </c>
      <c r="C66" t="s">
        <v>2248</v>
      </c>
      <c r="D66" t="s">
        <v>123</v>
      </c>
      <c r="E66" t="s">
        <v>106</v>
      </c>
      <c r="F66" t="s">
        <v>331</v>
      </c>
      <c r="G66" s="78">
        <v>2552.5500000000002</v>
      </c>
      <c r="H66" s="78">
        <v>9.5</v>
      </c>
      <c r="I66" s="78">
        <v>0.24249224999999999</v>
      </c>
      <c r="J66" s="79">
        <v>-2.2000000000000001E-3</v>
      </c>
      <c r="K66" s="79">
        <v>0</v>
      </c>
    </row>
    <row r="67" spans="2:11">
      <c r="B67" t="s">
        <v>2247</v>
      </c>
      <c r="C67" t="s">
        <v>2249</v>
      </c>
      <c r="D67" t="s">
        <v>123</v>
      </c>
      <c r="E67" t="s">
        <v>106</v>
      </c>
      <c r="F67" t="s">
        <v>331</v>
      </c>
      <c r="G67" s="78">
        <v>4594.59</v>
      </c>
      <c r="H67" s="78">
        <v>10.52</v>
      </c>
      <c r="I67" s="78">
        <v>0.48335086799999999</v>
      </c>
      <c r="J67" s="79">
        <v>-4.4000000000000003E-3</v>
      </c>
      <c r="K67" s="79">
        <v>0</v>
      </c>
    </row>
    <row r="68" spans="2:11">
      <c r="B68" t="s">
        <v>2250</v>
      </c>
      <c r="C68" t="s">
        <v>2251</v>
      </c>
      <c r="D68" t="s">
        <v>123</v>
      </c>
      <c r="E68" t="s">
        <v>106</v>
      </c>
      <c r="F68" t="s">
        <v>331</v>
      </c>
      <c r="G68" s="78">
        <v>395.66</v>
      </c>
      <c r="H68" s="78">
        <v>-2.4500000000000002</v>
      </c>
      <c r="I68" s="78">
        <v>-9.6936699999999997E-3</v>
      </c>
      <c r="J68" s="79">
        <v>1E-4</v>
      </c>
      <c r="K68" s="79">
        <v>0</v>
      </c>
    </row>
    <row r="69" spans="2:11">
      <c r="B69" t="s">
        <v>2250</v>
      </c>
      <c r="C69" t="s">
        <v>2252</v>
      </c>
      <c r="D69" t="s">
        <v>123</v>
      </c>
      <c r="E69" t="s">
        <v>106</v>
      </c>
      <c r="F69" t="s">
        <v>331</v>
      </c>
      <c r="G69" s="78">
        <v>3956.61</v>
      </c>
      <c r="H69" s="78">
        <v>0.49</v>
      </c>
      <c r="I69" s="78">
        <v>1.9387389000000001E-2</v>
      </c>
      <c r="J69" s="79">
        <v>-2.0000000000000001E-4</v>
      </c>
      <c r="K69" s="79">
        <v>0</v>
      </c>
    </row>
    <row r="70" spans="2:11">
      <c r="B70" t="s">
        <v>2250</v>
      </c>
      <c r="C70" t="s">
        <v>2253</v>
      </c>
      <c r="D70" t="s">
        <v>123</v>
      </c>
      <c r="E70" t="s">
        <v>106</v>
      </c>
      <c r="F70" t="s">
        <v>331</v>
      </c>
      <c r="G70" s="78">
        <v>2807.81</v>
      </c>
      <c r="H70" s="78">
        <v>-18.37</v>
      </c>
      <c r="I70" s="78">
        <v>-0.51579469700000002</v>
      </c>
      <c r="J70" s="79">
        <v>4.7000000000000002E-3</v>
      </c>
      <c r="K70" s="79">
        <v>0</v>
      </c>
    </row>
    <row r="71" spans="2:11">
      <c r="B71" t="s">
        <v>2250</v>
      </c>
      <c r="C71" t="s">
        <v>2254</v>
      </c>
      <c r="D71" t="s">
        <v>123</v>
      </c>
      <c r="E71" t="s">
        <v>106</v>
      </c>
      <c r="F71" t="s">
        <v>331</v>
      </c>
      <c r="G71" s="78">
        <v>4084.08</v>
      </c>
      <c r="H71" s="78">
        <v>-12.16</v>
      </c>
      <c r="I71" s="78">
        <v>-0.496624128</v>
      </c>
      <c r="J71" s="79">
        <v>4.4999999999999997E-3</v>
      </c>
      <c r="K71" s="79">
        <v>0</v>
      </c>
    </row>
    <row r="72" spans="2:11">
      <c r="B72" t="s">
        <v>2250</v>
      </c>
      <c r="C72" t="s">
        <v>2255</v>
      </c>
      <c r="D72" t="s">
        <v>123</v>
      </c>
      <c r="E72" t="s">
        <v>106</v>
      </c>
      <c r="F72" t="s">
        <v>331</v>
      </c>
      <c r="G72" s="78">
        <v>2552.5500000000002</v>
      </c>
      <c r="H72" s="78">
        <v>-8.2189999999999994</v>
      </c>
      <c r="I72" s="78">
        <v>-0.20979408450000001</v>
      </c>
      <c r="J72" s="79">
        <v>1.9E-3</v>
      </c>
      <c r="K72" s="79">
        <v>0</v>
      </c>
    </row>
    <row r="73" spans="2:11">
      <c r="B73" t="s">
        <v>2250</v>
      </c>
      <c r="C73" t="s">
        <v>2256</v>
      </c>
      <c r="D73" t="s">
        <v>123</v>
      </c>
      <c r="E73" t="s">
        <v>106</v>
      </c>
      <c r="F73" t="s">
        <v>331</v>
      </c>
      <c r="G73" s="78">
        <v>2042.04</v>
      </c>
      <c r="H73" s="78">
        <v>-2.5099999999999998</v>
      </c>
      <c r="I73" s="78">
        <v>-5.1255203999999999E-2</v>
      </c>
      <c r="J73" s="79">
        <v>5.0000000000000001E-4</v>
      </c>
      <c r="K73" s="79">
        <v>0</v>
      </c>
    </row>
    <row r="74" spans="2:11">
      <c r="B74" t="s">
        <v>2250</v>
      </c>
      <c r="C74" t="s">
        <v>2257</v>
      </c>
      <c r="D74" t="s">
        <v>123</v>
      </c>
      <c r="E74" t="s">
        <v>106</v>
      </c>
      <c r="F74" t="s">
        <v>331</v>
      </c>
      <c r="G74" s="78">
        <v>2297.3000000000002</v>
      </c>
      <c r="H74" s="78">
        <v>0.67500000000000004</v>
      </c>
      <c r="I74" s="78">
        <v>1.5506775E-2</v>
      </c>
      <c r="J74" s="79">
        <v>-1E-4</v>
      </c>
      <c r="K74" s="79">
        <v>0</v>
      </c>
    </row>
    <row r="75" spans="2:11">
      <c r="B75" t="s">
        <v>2250</v>
      </c>
      <c r="C75" t="s">
        <v>2258</v>
      </c>
      <c r="D75" t="s">
        <v>123</v>
      </c>
      <c r="E75" t="s">
        <v>106</v>
      </c>
      <c r="F75" t="s">
        <v>331</v>
      </c>
      <c r="G75" s="78">
        <v>5105.1000000000004</v>
      </c>
      <c r="H75" s="78">
        <v>0.65</v>
      </c>
      <c r="I75" s="78">
        <v>3.3183150000000002E-2</v>
      </c>
      <c r="J75" s="79">
        <v>-2.9999999999999997E-4</v>
      </c>
      <c r="K75" s="79">
        <v>0</v>
      </c>
    </row>
    <row r="76" spans="2:11">
      <c r="B76" t="s">
        <v>2250</v>
      </c>
      <c r="C76" t="s">
        <v>2259</v>
      </c>
      <c r="D76" t="s">
        <v>123</v>
      </c>
      <c r="E76" t="s">
        <v>106</v>
      </c>
      <c r="F76" t="s">
        <v>331</v>
      </c>
      <c r="G76" s="78">
        <v>3063.06</v>
      </c>
      <c r="H76" s="78">
        <v>0.625</v>
      </c>
      <c r="I76" s="78">
        <v>1.9144125000000001E-2</v>
      </c>
      <c r="J76" s="79">
        <v>-2.0000000000000001E-4</v>
      </c>
      <c r="K76" s="79">
        <v>0</v>
      </c>
    </row>
    <row r="77" spans="2:11">
      <c r="B77" t="s">
        <v>2260</v>
      </c>
      <c r="C77" t="s">
        <v>2261</v>
      </c>
      <c r="D77" t="s">
        <v>123</v>
      </c>
      <c r="E77" t="s">
        <v>106</v>
      </c>
      <c r="F77" t="s">
        <v>2262</v>
      </c>
      <c r="G77" s="78">
        <v>-47000</v>
      </c>
      <c r="H77" s="78">
        <v>2.2409259259259362</v>
      </c>
      <c r="I77" s="78">
        <v>-1.05323518518519</v>
      </c>
      <c r="J77" s="79">
        <v>9.4999999999999998E-3</v>
      </c>
      <c r="K77" s="79">
        <v>0</v>
      </c>
    </row>
    <row r="78" spans="2:11">
      <c r="B78" t="s">
        <v>2263</v>
      </c>
      <c r="C78" t="s">
        <v>2264</v>
      </c>
      <c r="D78" t="s">
        <v>123</v>
      </c>
      <c r="E78" t="s">
        <v>106</v>
      </c>
      <c r="F78" t="s">
        <v>2265</v>
      </c>
      <c r="G78" s="78">
        <v>-50000</v>
      </c>
      <c r="H78" s="78">
        <v>4.3917200000000003</v>
      </c>
      <c r="I78" s="78">
        <v>-2.1958600000000001</v>
      </c>
      <c r="J78" s="79">
        <v>1.9900000000000001E-2</v>
      </c>
      <c r="K78" s="79">
        <v>-1E-4</v>
      </c>
    </row>
    <row r="79" spans="2:11">
      <c r="B79" t="s">
        <v>2266</v>
      </c>
      <c r="C79" t="s">
        <v>2267</v>
      </c>
      <c r="D79" t="s">
        <v>123</v>
      </c>
      <c r="E79" t="s">
        <v>106</v>
      </c>
      <c r="F79" t="s">
        <v>2268</v>
      </c>
      <c r="G79" s="78">
        <v>-90000</v>
      </c>
      <c r="H79" s="78">
        <v>4.7918716131721553</v>
      </c>
      <c r="I79" s="78">
        <v>-4.3126844518549401</v>
      </c>
      <c r="J79" s="79">
        <v>3.9E-2</v>
      </c>
      <c r="K79" s="79">
        <v>-1E-4</v>
      </c>
    </row>
    <row r="80" spans="2:11">
      <c r="B80" t="s">
        <v>2269</v>
      </c>
      <c r="C80" t="s">
        <v>2270</v>
      </c>
      <c r="D80" t="s">
        <v>123</v>
      </c>
      <c r="E80" t="s">
        <v>106</v>
      </c>
      <c r="F80" t="s">
        <v>2271</v>
      </c>
      <c r="G80" s="78">
        <v>-98000</v>
      </c>
      <c r="H80" s="78">
        <v>1.6207111111111123</v>
      </c>
      <c r="I80" s="78">
        <v>-1.58829688888889</v>
      </c>
      <c r="J80" s="79">
        <v>1.44E-2</v>
      </c>
      <c r="K80" s="79">
        <v>0</v>
      </c>
    </row>
    <row r="81" spans="2:11">
      <c r="B81" t="s">
        <v>2272</v>
      </c>
      <c r="C81" t="s">
        <v>2273</v>
      </c>
      <c r="D81" t="s">
        <v>123</v>
      </c>
      <c r="E81" t="s">
        <v>106</v>
      </c>
      <c r="F81" t="s">
        <v>2274</v>
      </c>
      <c r="G81" s="78">
        <v>-20000</v>
      </c>
      <c r="H81" s="78">
        <v>2.89220967741936</v>
      </c>
      <c r="I81" s="78">
        <v>-0.57844193548387202</v>
      </c>
      <c r="J81" s="79">
        <v>5.1999999999999998E-3</v>
      </c>
      <c r="K81" s="79">
        <v>0</v>
      </c>
    </row>
    <row r="82" spans="2:11">
      <c r="B82" t="s">
        <v>2275</v>
      </c>
      <c r="C82" t="s">
        <v>2276</v>
      </c>
      <c r="D82" t="s">
        <v>123</v>
      </c>
      <c r="E82" t="s">
        <v>106</v>
      </c>
      <c r="F82" t="s">
        <v>2277</v>
      </c>
      <c r="G82" s="78">
        <v>-45000</v>
      </c>
      <c r="H82" s="78">
        <v>12.444649999999999</v>
      </c>
      <c r="I82" s="78">
        <v>-5.6000924999999997</v>
      </c>
      <c r="J82" s="79">
        <v>5.0599999999999999E-2</v>
      </c>
      <c r="K82" s="79">
        <v>-1E-4</v>
      </c>
    </row>
    <row r="83" spans="2:11">
      <c r="B83" t="s">
        <v>2278</v>
      </c>
      <c r="C83" t="s">
        <v>2279</v>
      </c>
      <c r="D83" t="s">
        <v>123</v>
      </c>
      <c r="E83" t="s">
        <v>106</v>
      </c>
      <c r="F83" t="s">
        <v>2280</v>
      </c>
      <c r="G83" s="78">
        <v>-10000</v>
      </c>
      <c r="H83" s="78">
        <v>9.0634125000000001</v>
      </c>
      <c r="I83" s="78">
        <v>-0.90634124999999999</v>
      </c>
      <c r="J83" s="79">
        <v>8.2000000000000007E-3</v>
      </c>
      <c r="K83" s="79">
        <v>0</v>
      </c>
    </row>
    <row r="84" spans="2:11">
      <c r="B84" t="s">
        <v>2281</v>
      </c>
      <c r="C84" t="s">
        <v>2282</v>
      </c>
      <c r="D84" t="s">
        <v>123</v>
      </c>
      <c r="E84" t="s">
        <v>106</v>
      </c>
      <c r="F84" t="s">
        <v>2283</v>
      </c>
      <c r="G84" s="78">
        <v>-30000</v>
      </c>
      <c r="H84" s="78">
        <v>6.9426444444444337</v>
      </c>
      <c r="I84" s="78">
        <v>-2.0827933333333299</v>
      </c>
      <c r="J84" s="79">
        <v>1.8800000000000001E-2</v>
      </c>
      <c r="K84" s="79">
        <v>-1E-4</v>
      </c>
    </row>
    <row r="85" spans="2:11">
      <c r="B85" t="s">
        <v>2284</v>
      </c>
      <c r="C85" t="s">
        <v>2285</v>
      </c>
      <c r="D85" t="s">
        <v>123</v>
      </c>
      <c r="E85" t="s">
        <v>106</v>
      </c>
      <c r="F85" t="s">
        <v>2286</v>
      </c>
      <c r="G85" s="78">
        <v>-20000</v>
      </c>
      <c r="H85" s="78">
        <v>8.0830599999999997</v>
      </c>
      <c r="I85" s="78">
        <v>-1.6166119999999999</v>
      </c>
      <c r="J85" s="79">
        <v>1.46E-2</v>
      </c>
      <c r="K85" s="79">
        <v>0</v>
      </c>
    </row>
    <row r="86" spans="2:11">
      <c r="B86" t="s">
        <v>2287</v>
      </c>
      <c r="C86" t="s">
        <v>2288</v>
      </c>
      <c r="D86" t="s">
        <v>123</v>
      </c>
      <c r="E86" t="s">
        <v>106</v>
      </c>
      <c r="F86" t="s">
        <v>2289</v>
      </c>
      <c r="G86" s="78">
        <v>-30000</v>
      </c>
      <c r="H86" s="78">
        <v>6.9726600000000003</v>
      </c>
      <c r="I86" s="78">
        <v>-2.0917979999999998</v>
      </c>
      <c r="J86" s="79">
        <v>1.89E-2</v>
      </c>
      <c r="K86" s="79">
        <v>-1E-4</v>
      </c>
    </row>
    <row r="87" spans="2:11">
      <c r="B87" t="s">
        <v>2290</v>
      </c>
      <c r="C87" t="s">
        <v>2291</v>
      </c>
      <c r="D87" t="s">
        <v>123</v>
      </c>
      <c r="E87" t="s">
        <v>106</v>
      </c>
      <c r="F87" t="s">
        <v>2292</v>
      </c>
      <c r="G87" s="78">
        <v>-2000</v>
      </c>
      <c r="H87" s="78">
        <v>-1.177</v>
      </c>
      <c r="I87" s="78">
        <v>2.3539999999999998E-2</v>
      </c>
      <c r="J87" s="79">
        <v>-2.0000000000000001E-4</v>
      </c>
      <c r="K87" s="79">
        <v>0</v>
      </c>
    </row>
    <row r="88" spans="2:11">
      <c r="B88" t="s">
        <v>2293</v>
      </c>
      <c r="C88" t="s">
        <v>2294</v>
      </c>
      <c r="D88" t="s">
        <v>123</v>
      </c>
      <c r="E88" t="s">
        <v>106</v>
      </c>
      <c r="F88" t="s">
        <v>2295</v>
      </c>
      <c r="G88" s="78">
        <v>-10000</v>
      </c>
      <c r="H88" s="78">
        <v>12.5451</v>
      </c>
      <c r="I88" s="78">
        <v>-1.25451</v>
      </c>
      <c r="J88" s="79">
        <v>1.1299999999999999E-2</v>
      </c>
      <c r="K88" s="79">
        <v>0</v>
      </c>
    </row>
    <row r="89" spans="2:11">
      <c r="B89" t="s">
        <v>2296</v>
      </c>
      <c r="C89" t="s">
        <v>2297</v>
      </c>
      <c r="D89" t="s">
        <v>123</v>
      </c>
      <c r="E89" t="s">
        <v>106</v>
      </c>
      <c r="F89" t="s">
        <v>2298</v>
      </c>
      <c r="G89" s="78">
        <v>-20000</v>
      </c>
      <c r="H89" s="78">
        <v>11.35985</v>
      </c>
      <c r="I89" s="78">
        <v>-2.27197</v>
      </c>
      <c r="J89" s="79">
        <v>2.0500000000000001E-2</v>
      </c>
      <c r="K89" s="79">
        <v>-1E-4</v>
      </c>
    </row>
    <row r="90" spans="2:11">
      <c r="B90" t="s">
        <v>2299</v>
      </c>
      <c r="C90" t="s">
        <v>2300</v>
      </c>
      <c r="D90" t="s">
        <v>123</v>
      </c>
      <c r="E90" t="s">
        <v>106</v>
      </c>
      <c r="F90" t="s">
        <v>2301</v>
      </c>
      <c r="G90" s="78">
        <v>-25000</v>
      </c>
      <c r="H90" s="78">
        <v>12.624714285714321</v>
      </c>
      <c r="I90" s="78">
        <v>-3.1561785714285802</v>
      </c>
      <c r="J90" s="79">
        <v>2.8500000000000001E-2</v>
      </c>
      <c r="K90" s="79">
        <v>-1E-4</v>
      </c>
    </row>
    <row r="91" spans="2:11">
      <c r="B91" t="s">
        <v>2302</v>
      </c>
      <c r="C91" t="s">
        <v>2303</v>
      </c>
      <c r="D91" t="s">
        <v>123</v>
      </c>
      <c r="E91" t="s">
        <v>106</v>
      </c>
      <c r="F91" t="s">
        <v>2304</v>
      </c>
      <c r="G91" s="78">
        <v>-50000</v>
      </c>
      <c r="H91" s="78">
        <v>11.9044555555556</v>
      </c>
      <c r="I91" s="78">
        <v>-5.9522277777778001</v>
      </c>
      <c r="J91" s="79">
        <v>5.3800000000000001E-2</v>
      </c>
      <c r="K91" s="79">
        <v>-1E-4</v>
      </c>
    </row>
    <row r="92" spans="2:11">
      <c r="B92" t="s">
        <v>2305</v>
      </c>
      <c r="C92" t="s">
        <v>2306</v>
      </c>
      <c r="D92" t="s">
        <v>123</v>
      </c>
      <c r="E92" t="s">
        <v>106</v>
      </c>
      <c r="F92" t="s">
        <v>2307</v>
      </c>
      <c r="G92" s="78">
        <v>-40000</v>
      </c>
      <c r="H92" s="78">
        <v>11.4742964285714</v>
      </c>
      <c r="I92" s="78">
        <v>-4.58971857142856</v>
      </c>
      <c r="J92" s="79">
        <v>4.1500000000000002E-2</v>
      </c>
      <c r="K92" s="79">
        <v>-1E-4</v>
      </c>
    </row>
    <row r="93" spans="2:11">
      <c r="B93" t="s">
        <v>2308</v>
      </c>
      <c r="C93" t="s">
        <v>2309</v>
      </c>
      <c r="D93" t="s">
        <v>123</v>
      </c>
      <c r="E93" t="s">
        <v>106</v>
      </c>
      <c r="F93" t="s">
        <v>2310</v>
      </c>
      <c r="G93" s="78">
        <v>-65000</v>
      </c>
      <c r="H93" s="78">
        <v>12.054488888888908</v>
      </c>
      <c r="I93" s="78">
        <v>-7.8354177777777902</v>
      </c>
      <c r="J93" s="79">
        <v>7.0900000000000005E-2</v>
      </c>
      <c r="K93" s="79">
        <v>-2.0000000000000001E-4</v>
      </c>
    </row>
    <row r="94" spans="2:11">
      <c r="B94" t="s">
        <v>2311</v>
      </c>
      <c r="C94" t="s">
        <v>2312</v>
      </c>
      <c r="D94" t="s">
        <v>123</v>
      </c>
      <c r="E94" t="s">
        <v>106</v>
      </c>
      <c r="F94" t="s">
        <v>2313</v>
      </c>
      <c r="G94" s="78">
        <v>55000</v>
      </c>
      <c r="H94" s="78">
        <v>14.555416666666709</v>
      </c>
      <c r="I94" s="78">
        <v>8.0054791666666905</v>
      </c>
      <c r="J94" s="79">
        <v>-7.2400000000000006E-2</v>
      </c>
      <c r="K94" s="79">
        <v>2.0000000000000001E-4</v>
      </c>
    </row>
    <row r="95" spans="2:11">
      <c r="B95" t="s">
        <v>2314</v>
      </c>
      <c r="C95" t="s">
        <v>2315</v>
      </c>
      <c r="D95" t="s">
        <v>123</v>
      </c>
      <c r="E95" t="s">
        <v>106</v>
      </c>
      <c r="F95" t="s">
        <v>2316</v>
      </c>
      <c r="G95" s="78">
        <v>-60000</v>
      </c>
      <c r="H95" s="78">
        <v>15.4457419354839</v>
      </c>
      <c r="I95" s="78">
        <v>-9.2674451612903397</v>
      </c>
      <c r="J95" s="79">
        <v>8.3799999999999999E-2</v>
      </c>
      <c r="K95" s="79">
        <v>-2.0000000000000001E-4</v>
      </c>
    </row>
    <row r="96" spans="2:11">
      <c r="B96" t="s">
        <v>2317</v>
      </c>
      <c r="C96" t="s">
        <v>2318</v>
      </c>
      <c r="D96" t="s">
        <v>123</v>
      </c>
      <c r="E96" t="s">
        <v>106</v>
      </c>
      <c r="F96" t="s">
        <v>2319</v>
      </c>
      <c r="G96" s="78">
        <v>30000</v>
      </c>
      <c r="H96" s="78">
        <v>14.775494999999999</v>
      </c>
      <c r="I96" s="78">
        <v>4.4326485</v>
      </c>
      <c r="J96" s="79">
        <v>-4.0099999999999997E-2</v>
      </c>
      <c r="K96" s="79">
        <v>1E-4</v>
      </c>
    </row>
    <row r="97" spans="2:11">
      <c r="B97" t="s">
        <v>2320</v>
      </c>
      <c r="C97" t="s">
        <v>2321</v>
      </c>
      <c r="D97" t="s">
        <v>123</v>
      </c>
      <c r="E97" t="s">
        <v>106</v>
      </c>
      <c r="F97" t="s">
        <v>2322</v>
      </c>
      <c r="G97" s="78">
        <v>-50000</v>
      </c>
      <c r="H97" s="78">
        <v>-9.6633833333333197</v>
      </c>
      <c r="I97" s="78">
        <v>4.8316916666666598</v>
      </c>
      <c r="J97" s="79">
        <v>-4.3700000000000003E-2</v>
      </c>
      <c r="K97" s="79">
        <v>1E-4</v>
      </c>
    </row>
    <row r="98" spans="2:11">
      <c r="B98" s="80" t="s">
        <v>2193</v>
      </c>
      <c r="C98" s="16"/>
      <c r="D98" s="16"/>
      <c r="G98" s="82">
        <v>-135616.10999999999</v>
      </c>
      <c r="I98" s="82">
        <v>15.538522001757496</v>
      </c>
      <c r="J98" s="81">
        <v>-0.14050000000000001</v>
      </c>
      <c r="K98" s="81">
        <v>4.0000000000000002E-4</v>
      </c>
    </row>
    <row r="99" spans="2:11">
      <c r="B99" t="s">
        <v>2323</v>
      </c>
      <c r="C99" t="s">
        <v>2324</v>
      </c>
      <c r="D99" t="s">
        <v>123</v>
      </c>
      <c r="E99" t="s">
        <v>106</v>
      </c>
      <c r="F99" t="s">
        <v>331</v>
      </c>
      <c r="G99" s="78">
        <v>3160.18</v>
      </c>
      <c r="H99" s="78">
        <v>2.2361</v>
      </c>
      <c r="I99" s="78">
        <v>0.25191995845370002</v>
      </c>
      <c r="J99" s="79">
        <v>-2.3E-3</v>
      </c>
      <c r="K99" s="79">
        <v>0</v>
      </c>
    </row>
    <row r="100" spans="2:11">
      <c r="B100" t="s">
        <v>2323</v>
      </c>
      <c r="C100" t="s">
        <v>2325</v>
      </c>
      <c r="D100" t="s">
        <v>123</v>
      </c>
      <c r="E100" t="s">
        <v>106</v>
      </c>
      <c r="F100" t="s">
        <v>331</v>
      </c>
      <c r="G100" s="78">
        <v>1068.81</v>
      </c>
      <c r="H100" s="78">
        <v>2.2446999999999999</v>
      </c>
      <c r="I100" s="78">
        <v>8.5529975819550005E-2</v>
      </c>
      <c r="J100" s="79">
        <v>-8.0000000000000004E-4</v>
      </c>
      <c r="K100" s="79">
        <v>0</v>
      </c>
    </row>
    <row r="101" spans="2:11">
      <c r="B101" t="s">
        <v>2323</v>
      </c>
      <c r="C101" t="s">
        <v>2326</v>
      </c>
      <c r="D101" t="s">
        <v>123</v>
      </c>
      <c r="E101" t="s">
        <v>106</v>
      </c>
      <c r="F101" t="s">
        <v>331</v>
      </c>
      <c r="G101" s="78">
        <v>1925.35</v>
      </c>
      <c r="H101" s="78">
        <v>2.2618999999999998</v>
      </c>
      <c r="I101" s="78">
        <v>0.15525393773224999</v>
      </c>
      <c r="J101" s="79">
        <v>-1.4E-3</v>
      </c>
      <c r="K101" s="79">
        <v>0</v>
      </c>
    </row>
    <row r="102" spans="2:11">
      <c r="B102" t="s">
        <v>2323</v>
      </c>
      <c r="C102" t="s">
        <v>2327</v>
      </c>
      <c r="D102" t="s">
        <v>123</v>
      </c>
      <c r="E102" t="s">
        <v>106</v>
      </c>
      <c r="F102" t="s">
        <v>331</v>
      </c>
      <c r="G102" s="78">
        <v>2301.0500000000002</v>
      </c>
      <c r="H102" s="78">
        <v>2.1875</v>
      </c>
      <c r="I102" s="78">
        <v>0.17944594609375</v>
      </c>
      <c r="J102" s="79">
        <v>-1.6000000000000001E-3</v>
      </c>
      <c r="K102" s="79">
        <v>0</v>
      </c>
    </row>
    <row r="103" spans="2:11">
      <c r="B103" t="s">
        <v>2323</v>
      </c>
      <c r="C103" t="s">
        <v>2328</v>
      </c>
      <c r="D103" t="s">
        <v>123</v>
      </c>
      <c r="E103" t="s">
        <v>106</v>
      </c>
      <c r="F103" t="s">
        <v>331</v>
      </c>
      <c r="G103" s="78">
        <v>4339.46</v>
      </c>
      <c r="H103" s="78">
        <v>2.3647</v>
      </c>
      <c r="I103" s="78">
        <v>0.36582322586030003</v>
      </c>
      <c r="J103" s="79">
        <v>-3.3E-3</v>
      </c>
      <c r="K103" s="79">
        <v>0</v>
      </c>
    </row>
    <row r="104" spans="2:11">
      <c r="B104" t="s">
        <v>2323</v>
      </c>
      <c r="C104" t="s">
        <v>2329</v>
      </c>
      <c r="D104" t="s">
        <v>123</v>
      </c>
      <c r="E104" t="s">
        <v>106</v>
      </c>
      <c r="F104" t="s">
        <v>331</v>
      </c>
      <c r="G104" s="78">
        <v>2305.2600000000002</v>
      </c>
      <c r="H104" s="78">
        <v>2.3561999999999999</v>
      </c>
      <c r="I104" s="78">
        <v>0.19363845126779999</v>
      </c>
      <c r="J104" s="79">
        <v>-1.8E-3</v>
      </c>
      <c r="K104" s="79">
        <v>0</v>
      </c>
    </row>
    <row r="105" spans="2:11">
      <c r="B105" t="s">
        <v>2323</v>
      </c>
      <c r="C105" t="s">
        <v>2330</v>
      </c>
      <c r="D105" t="s">
        <v>123</v>
      </c>
      <c r="E105" t="s">
        <v>106</v>
      </c>
      <c r="F105" t="s">
        <v>331</v>
      </c>
      <c r="G105" s="78">
        <v>503.76</v>
      </c>
      <c r="H105" s="78">
        <v>2.2446999999999999</v>
      </c>
      <c r="I105" s="78">
        <v>4.03126660668E-2</v>
      </c>
      <c r="J105" s="79">
        <v>-4.0000000000000002E-4</v>
      </c>
      <c r="K105" s="79">
        <v>0</v>
      </c>
    </row>
    <row r="106" spans="2:11">
      <c r="B106" t="s">
        <v>2331</v>
      </c>
      <c r="C106" t="s">
        <v>2332</v>
      </c>
      <c r="D106" t="s">
        <v>123</v>
      </c>
      <c r="E106" t="s">
        <v>106</v>
      </c>
      <c r="F106" t="s">
        <v>331</v>
      </c>
      <c r="G106" s="78">
        <v>2297.3000000000002</v>
      </c>
      <c r="H106" s="78">
        <v>-5.0999999999999996</v>
      </c>
      <c r="I106" s="78">
        <v>-0.4176835995</v>
      </c>
      <c r="J106" s="79">
        <v>3.8E-3</v>
      </c>
      <c r="K106" s="79">
        <v>0</v>
      </c>
    </row>
    <row r="107" spans="2:11">
      <c r="B107" t="s">
        <v>2331</v>
      </c>
      <c r="C107" t="s">
        <v>2333</v>
      </c>
      <c r="D107" t="s">
        <v>123</v>
      </c>
      <c r="E107" t="s">
        <v>106</v>
      </c>
      <c r="F107" t="s">
        <v>331</v>
      </c>
      <c r="G107" s="78">
        <v>949.55</v>
      </c>
      <c r="H107" s="78">
        <v>-5.53</v>
      </c>
      <c r="I107" s="78">
        <v>-0.18719855997500001</v>
      </c>
      <c r="J107" s="79">
        <v>1.6999999999999999E-3</v>
      </c>
      <c r="K107" s="79">
        <v>0</v>
      </c>
    </row>
    <row r="108" spans="2:11">
      <c r="B108" t="s">
        <v>2331</v>
      </c>
      <c r="C108" t="s">
        <v>2334</v>
      </c>
      <c r="D108" t="s">
        <v>123</v>
      </c>
      <c r="E108" t="s">
        <v>106</v>
      </c>
      <c r="F108" t="s">
        <v>331</v>
      </c>
      <c r="G108" s="78">
        <v>867.87</v>
      </c>
      <c r="H108" s="78">
        <v>-1.33</v>
      </c>
      <c r="I108" s="78">
        <v>-4.1149622114999999E-2</v>
      </c>
      <c r="J108" s="79">
        <v>4.0000000000000002E-4</v>
      </c>
      <c r="K108" s="79">
        <v>0</v>
      </c>
    </row>
    <row r="109" spans="2:11">
      <c r="B109" t="s">
        <v>2331</v>
      </c>
      <c r="C109" t="s">
        <v>2335</v>
      </c>
      <c r="D109" t="s">
        <v>123</v>
      </c>
      <c r="E109" t="s">
        <v>106</v>
      </c>
      <c r="F109" t="s">
        <v>331</v>
      </c>
      <c r="G109" s="78">
        <v>16782.93</v>
      </c>
      <c r="H109" s="78">
        <v>-1.42</v>
      </c>
      <c r="I109" s="78">
        <v>-0.84960226539000006</v>
      </c>
      <c r="J109" s="79">
        <v>7.7000000000000002E-3</v>
      </c>
      <c r="K109" s="79">
        <v>0</v>
      </c>
    </row>
    <row r="110" spans="2:11">
      <c r="B110" t="s">
        <v>2331</v>
      </c>
      <c r="C110" t="s">
        <v>2336</v>
      </c>
      <c r="D110" t="s">
        <v>123</v>
      </c>
      <c r="E110" t="s">
        <v>106</v>
      </c>
      <c r="F110" t="s">
        <v>331</v>
      </c>
      <c r="G110" s="78">
        <v>447.54</v>
      </c>
      <c r="H110" s="78">
        <v>-1.3667</v>
      </c>
      <c r="I110" s="78">
        <v>-2.1805426526699999E-2</v>
      </c>
      <c r="J110" s="79">
        <v>2.0000000000000001E-4</v>
      </c>
      <c r="K110" s="79">
        <v>0</v>
      </c>
    </row>
    <row r="111" spans="2:11">
      <c r="B111" t="s">
        <v>2337</v>
      </c>
      <c r="C111" t="s">
        <v>2338</v>
      </c>
      <c r="D111" t="s">
        <v>123</v>
      </c>
      <c r="E111" t="s">
        <v>106</v>
      </c>
      <c r="F111" t="s">
        <v>293</v>
      </c>
      <c r="G111" s="78">
        <v>1431.81</v>
      </c>
      <c r="H111" s="78">
        <v>2.3521999999999998</v>
      </c>
      <c r="I111" s="78">
        <v>0.1200657591333</v>
      </c>
      <c r="J111" s="79">
        <v>-1.1000000000000001E-3</v>
      </c>
      <c r="K111" s="79">
        <v>0</v>
      </c>
    </row>
    <row r="112" spans="2:11">
      <c r="B112" t="s">
        <v>2337</v>
      </c>
      <c r="C112" t="s">
        <v>2339</v>
      </c>
      <c r="D112" t="s">
        <v>123</v>
      </c>
      <c r="E112" t="s">
        <v>106</v>
      </c>
      <c r="F112" t="s">
        <v>272</v>
      </c>
      <c r="G112" s="78">
        <v>1135.68</v>
      </c>
      <c r="H112" s="78">
        <v>1.5133000000000001</v>
      </c>
      <c r="I112" s="78">
        <v>6.1268964993600003E-2</v>
      </c>
      <c r="J112" s="79">
        <v>-5.9999999999999995E-4</v>
      </c>
      <c r="K112" s="79">
        <v>0</v>
      </c>
    </row>
    <row r="113" spans="2:11">
      <c r="B113" t="s">
        <v>2337</v>
      </c>
      <c r="C113" t="s">
        <v>2340</v>
      </c>
      <c r="D113" t="s">
        <v>123</v>
      </c>
      <c r="E113" t="s">
        <v>106</v>
      </c>
      <c r="F113" t="s">
        <v>272</v>
      </c>
      <c r="G113" s="78">
        <v>1135.68</v>
      </c>
      <c r="H113" s="78">
        <v>1.5133000000000001</v>
      </c>
      <c r="I113" s="78">
        <v>6.1268964993600003E-2</v>
      </c>
      <c r="J113" s="79">
        <v>-5.9999999999999995E-4</v>
      </c>
      <c r="K113" s="79">
        <v>0</v>
      </c>
    </row>
    <row r="114" spans="2:11">
      <c r="B114" t="s">
        <v>2341</v>
      </c>
      <c r="C114" t="s">
        <v>2342</v>
      </c>
      <c r="D114" t="s">
        <v>123</v>
      </c>
      <c r="E114" t="s">
        <v>106</v>
      </c>
      <c r="F114" t="s">
        <v>272</v>
      </c>
      <c r="G114" s="78">
        <v>631.78</v>
      </c>
      <c r="H114" s="78">
        <v>2.6276999999999999</v>
      </c>
      <c r="I114" s="78">
        <v>5.9183574108900003E-2</v>
      </c>
      <c r="J114" s="79">
        <v>-5.0000000000000001E-4</v>
      </c>
      <c r="K114" s="79">
        <v>0</v>
      </c>
    </row>
    <row r="115" spans="2:11">
      <c r="B115" t="s">
        <v>2337</v>
      </c>
      <c r="C115" t="s">
        <v>2343</v>
      </c>
      <c r="D115" t="s">
        <v>123</v>
      </c>
      <c r="E115" t="s">
        <v>106</v>
      </c>
      <c r="F115" t="s">
        <v>275</v>
      </c>
      <c r="G115" s="78">
        <v>971.58</v>
      </c>
      <c r="H115" s="78">
        <v>1.8898999999999999</v>
      </c>
      <c r="I115" s="78">
        <v>6.5460139347299995E-2</v>
      </c>
      <c r="J115" s="79">
        <v>-5.9999999999999995E-4</v>
      </c>
      <c r="K115" s="79">
        <v>0</v>
      </c>
    </row>
    <row r="116" spans="2:11">
      <c r="B116" t="s">
        <v>2337</v>
      </c>
      <c r="C116" t="s">
        <v>2344</v>
      </c>
      <c r="D116" t="s">
        <v>123</v>
      </c>
      <c r="E116" t="s">
        <v>106</v>
      </c>
      <c r="F116" t="s">
        <v>275</v>
      </c>
      <c r="G116" s="78">
        <v>1714.09</v>
      </c>
      <c r="H116" s="78">
        <v>1.8637999999999999</v>
      </c>
      <c r="I116" s="78">
        <v>0.1138918015823</v>
      </c>
      <c r="J116" s="79">
        <v>-1E-3</v>
      </c>
      <c r="K116" s="79">
        <v>0</v>
      </c>
    </row>
    <row r="117" spans="2:11">
      <c r="B117" t="s">
        <v>2341</v>
      </c>
      <c r="C117" t="s">
        <v>2345</v>
      </c>
      <c r="D117" t="s">
        <v>123</v>
      </c>
      <c r="E117" t="s">
        <v>106</v>
      </c>
      <c r="F117" t="s">
        <v>272</v>
      </c>
      <c r="G117" s="78">
        <v>10403.549999999999</v>
      </c>
      <c r="H117" s="78">
        <v>1.8218000000000001</v>
      </c>
      <c r="I117" s="78">
        <v>0.67568113045349998</v>
      </c>
      <c r="J117" s="79">
        <v>-6.1000000000000004E-3</v>
      </c>
      <c r="K117" s="79">
        <v>0</v>
      </c>
    </row>
    <row r="118" spans="2:11">
      <c r="B118" t="s">
        <v>2337</v>
      </c>
      <c r="C118" t="s">
        <v>2346</v>
      </c>
      <c r="D118" t="s">
        <v>123</v>
      </c>
      <c r="E118" t="s">
        <v>106</v>
      </c>
      <c r="F118" t="s">
        <v>275</v>
      </c>
      <c r="G118" s="78">
        <v>8332.5400000000009</v>
      </c>
      <c r="H118" s="78">
        <v>1.9359</v>
      </c>
      <c r="I118" s="78">
        <v>0.57506887323089995</v>
      </c>
      <c r="J118" s="79">
        <v>-5.1999999999999998E-3</v>
      </c>
      <c r="K118" s="79">
        <v>0</v>
      </c>
    </row>
    <row r="119" spans="2:11">
      <c r="B119" t="s">
        <v>2347</v>
      </c>
      <c r="C119" t="s">
        <v>2348</v>
      </c>
      <c r="D119" t="s">
        <v>123</v>
      </c>
      <c r="E119" t="s">
        <v>106</v>
      </c>
      <c r="F119" t="s">
        <v>293</v>
      </c>
      <c r="G119" s="78">
        <v>1431.73</v>
      </c>
      <c r="H119" s="78">
        <v>2.3460999999999999</v>
      </c>
      <c r="I119" s="78">
        <v>0.11974769949444999</v>
      </c>
      <c r="J119" s="79">
        <v>-1.1000000000000001E-3</v>
      </c>
      <c r="K119" s="79">
        <v>0</v>
      </c>
    </row>
    <row r="120" spans="2:11">
      <c r="B120" t="s">
        <v>2349</v>
      </c>
      <c r="C120" t="s">
        <v>2350</v>
      </c>
      <c r="D120" t="s">
        <v>123</v>
      </c>
      <c r="E120" t="s">
        <v>106</v>
      </c>
      <c r="F120" t="s">
        <v>290</v>
      </c>
      <c r="G120" s="78">
        <v>3356.59</v>
      </c>
      <c r="H120" s="78">
        <v>-3.63</v>
      </c>
      <c r="I120" s="78">
        <v>-0.434374633605</v>
      </c>
      <c r="J120" s="79">
        <v>3.8999999999999998E-3</v>
      </c>
      <c r="K120" s="79">
        <v>0</v>
      </c>
    </row>
    <row r="121" spans="2:11">
      <c r="B121" t="s">
        <v>2351</v>
      </c>
      <c r="C121" t="s">
        <v>2352</v>
      </c>
      <c r="D121" t="s">
        <v>123</v>
      </c>
      <c r="E121" t="s">
        <v>106</v>
      </c>
      <c r="F121" t="s">
        <v>290</v>
      </c>
      <c r="G121" s="78">
        <v>12623</v>
      </c>
      <c r="H121" s="78">
        <v>2.8992</v>
      </c>
      <c r="I121" s="78">
        <v>1.3046688470400001</v>
      </c>
      <c r="J121" s="79">
        <v>-1.18E-2</v>
      </c>
      <c r="K121" s="79">
        <v>0</v>
      </c>
    </row>
    <row r="122" spans="2:11">
      <c r="B122" t="s">
        <v>2353</v>
      </c>
      <c r="C122" t="s">
        <v>2354</v>
      </c>
      <c r="D122" t="s">
        <v>123</v>
      </c>
      <c r="E122" t="s">
        <v>106</v>
      </c>
      <c r="F122" t="s">
        <v>331</v>
      </c>
      <c r="G122" s="78">
        <v>2468.38</v>
      </c>
      <c r="H122" s="78">
        <v>-4.9993999999999996</v>
      </c>
      <c r="I122" s="78">
        <v>-0.43993593635180001</v>
      </c>
      <c r="J122" s="79">
        <v>4.0000000000000001E-3</v>
      </c>
      <c r="K122" s="79">
        <v>0</v>
      </c>
    </row>
    <row r="123" spans="2:11">
      <c r="B123" t="s">
        <v>2353</v>
      </c>
      <c r="C123" t="s">
        <v>2355</v>
      </c>
      <c r="D123" t="s">
        <v>123</v>
      </c>
      <c r="E123" t="s">
        <v>106</v>
      </c>
      <c r="F123" t="s">
        <v>275</v>
      </c>
      <c r="G123" s="78">
        <v>7313.44</v>
      </c>
      <c r="H123" s="78">
        <v>5.2285000000000004</v>
      </c>
      <c r="I123" s="78">
        <v>1.363196145076</v>
      </c>
      <c r="J123" s="79">
        <v>-1.23E-2</v>
      </c>
      <c r="K123" s="79">
        <v>0</v>
      </c>
    </row>
    <row r="124" spans="2:11">
      <c r="B124" t="s">
        <v>2353</v>
      </c>
      <c r="C124" t="s">
        <v>2356</v>
      </c>
      <c r="D124" t="s">
        <v>123</v>
      </c>
      <c r="E124" t="s">
        <v>106</v>
      </c>
      <c r="F124" t="s">
        <v>275</v>
      </c>
      <c r="G124" s="78">
        <v>9754.98</v>
      </c>
      <c r="H124" s="78">
        <v>5.2645</v>
      </c>
      <c r="I124" s="78">
        <v>1.8308090372865</v>
      </c>
      <c r="J124" s="79">
        <v>-1.66E-2</v>
      </c>
      <c r="K124" s="79">
        <v>0</v>
      </c>
    </row>
    <row r="125" spans="2:11">
      <c r="B125" t="s">
        <v>2353</v>
      </c>
      <c r="C125" t="s">
        <v>2357</v>
      </c>
      <c r="D125" t="s">
        <v>123</v>
      </c>
      <c r="E125" t="s">
        <v>106</v>
      </c>
      <c r="F125" t="s">
        <v>331</v>
      </c>
      <c r="G125" s="78">
        <v>17590</v>
      </c>
      <c r="H125" s="78">
        <v>-5.0171000000000001</v>
      </c>
      <c r="I125" s="78">
        <v>-3.1461406278499999</v>
      </c>
      <c r="J125" s="79">
        <v>2.8400000000000002E-2</v>
      </c>
      <c r="K125" s="79">
        <v>-1E-4</v>
      </c>
    </row>
    <row r="126" spans="2:11">
      <c r="B126" t="s">
        <v>2358</v>
      </c>
      <c r="C126" t="s">
        <v>2359</v>
      </c>
      <c r="D126" t="s">
        <v>123</v>
      </c>
      <c r="E126" t="s">
        <v>110</v>
      </c>
      <c r="F126" t="s">
        <v>2360</v>
      </c>
      <c r="G126" s="78">
        <v>-30100</v>
      </c>
      <c r="H126" s="78">
        <v>-20.533041666666712</v>
      </c>
      <c r="I126" s="78">
        <v>6.1804455416666801</v>
      </c>
      <c r="J126" s="79">
        <v>-5.5899999999999998E-2</v>
      </c>
      <c r="K126" s="79">
        <v>2.0000000000000001E-4</v>
      </c>
    </row>
    <row r="127" spans="2:11">
      <c r="B127" t="s">
        <v>2361</v>
      </c>
      <c r="C127" t="s">
        <v>2362</v>
      </c>
      <c r="D127" t="s">
        <v>123</v>
      </c>
      <c r="E127" t="s">
        <v>110</v>
      </c>
      <c r="F127" t="s">
        <v>2363</v>
      </c>
      <c r="G127" s="78">
        <v>-12000</v>
      </c>
      <c r="H127" s="78">
        <v>-15.750500000000001</v>
      </c>
      <c r="I127" s="78">
        <v>1.8900600000000001</v>
      </c>
      <c r="J127" s="79">
        <v>-1.7100000000000001E-2</v>
      </c>
      <c r="K127" s="79">
        <v>0</v>
      </c>
    </row>
    <row r="128" spans="2:11">
      <c r="B128" t="s">
        <v>2364</v>
      </c>
      <c r="C128" t="s">
        <v>2365</v>
      </c>
      <c r="D128" t="s">
        <v>123</v>
      </c>
      <c r="E128" t="s">
        <v>113</v>
      </c>
      <c r="F128" t="s">
        <v>2366</v>
      </c>
      <c r="G128" s="78">
        <v>-75200</v>
      </c>
      <c r="H128" s="78">
        <v>-3.3484285714285638</v>
      </c>
      <c r="I128" s="78">
        <v>2.5180182857142799</v>
      </c>
      <c r="J128" s="79">
        <v>-2.2800000000000001E-2</v>
      </c>
      <c r="K128" s="79">
        <v>1E-4</v>
      </c>
    </row>
    <row r="129" spans="2:11">
      <c r="B129" t="s">
        <v>2367</v>
      </c>
      <c r="C129" t="s">
        <v>2368</v>
      </c>
      <c r="D129" t="s">
        <v>123</v>
      </c>
      <c r="E129" t="s">
        <v>113</v>
      </c>
      <c r="F129" t="s">
        <v>2369</v>
      </c>
      <c r="G129" s="78">
        <v>-3000</v>
      </c>
      <c r="H129" s="78">
        <v>-24.172899999999998</v>
      </c>
      <c r="I129" s="78">
        <v>0.72518700000000003</v>
      </c>
      <c r="J129" s="79">
        <v>-6.6E-3</v>
      </c>
      <c r="K129" s="79">
        <v>0</v>
      </c>
    </row>
    <row r="130" spans="2:11">
      <c r="B130" t="s">
        <v>2370</v>
      </c>
      <c r="C130" t="s">
        <v>2371</v>
      </c>
      <c r="D130" t="s">
        <v>123</v>
      </c>
      <c r="E130" t="s">
        <v>110</v>
      </c>
      <c r="F130" t="s">
        <v>2372</v>
      </c>
      <c r="G130" s="78">
        <v>-25000</v>
      </c>
      <c r="H130" s="78">
        <v>-7.7143736842105204</v>
      </c>
      <c r="I130" s="78">
        <v>1.9285934210526301</v>
      </c>
      <c r="J130" s="79">
        <v>-1.7399999999999999E-2</v>
      </c>
      <c r="K130" s="79">
        <v>0</v>
      </c>
    </row>
    <row r="131" spans="2:11">
      <c r="B131" t="s">
        <v>2373</v>
      </c>
      <c r="C131" t="s">
        <v>2374</v>
      </c>
      <c r="D131" t="s">
        <v>123</v>
      </c>
      <c r="E131" t="s">
        <v>113</v>
      </c>
      <c r="F131" t="s">
        <v>2375</v>
      </c>
      <c r="G131" s="78">
        <v>-5000</v>
      </c>
      <c r="H131" s="78">
        <v>-24.692399999999999</v>
      </c>
      <c r="I131" s="78">
        <v>1.2346200000000001</v>
      </c>
      <c r="J131" s="79">
        <v>-1.12E-2</v>
      </c>
      <c r="K131" s="79">
        <v>0</v>
      </c>
    </row>
    <row r="132" spans="2:11">
      <c r="B132" t="s">
        <v>2376</v>
      </c>
      <c r="C132" t="s">
        <v>2377</v>
      </c>
      <c r="D132" t="s">
        <v>123</v>
      </c>
      <c r="E132" t="s">
        <v>110</v>
      </c>
      <c r="F132" t="s">
        <v>2378</v>
      </c>
      <c r="G132" s="78">
        <v>-15000</v>
      </c>
      <c r="H132" s="78">
        <v>1.05555555555556E-3</v>
      </c>
      <c r="I132" s="78">
        <v>-1.58333333333334E-4</v>
      </c>
      <c r="J132" s="79">
        <v>0</v>
      </c>
      <c r="K132" s="79">
        <v>0</v>
      </c>
    </row>
    <row r="133" spans="2:11">
      <c r="B133" t="s">
        <v>2379</v>
      </c>
      <c r="C133" t="s">
        <v>2380</v>
      </c>
      <c r="D133" t="s">
        <v>123</v>
      </c>
      <c r="E133" t="s">
        <v>113</v>
      </c>
      <c r="F133" t="s">
        <v>2381</v>
      </c>
      <c r="G133" s="78">
        <v>-4000</v>
      </c>
      <c r="H133" s="78">
        <v>-25.354500000000002</v>
      </c>
      <c r="I133" s="78">
        <v>1.0141800000000001</v>
      </c>
      <c r="J133" s="79">
        <v>-9.1999999999999998E-3</v>
      </c>
      <c r="K133" s="79">
        <v>0</v>
      </c>
    </row>
    <row r="134" spans="2:11">
      <c r="B134" t="s">
        <v>2382</v>
      </c>
      <c r="C134" t="s">
        <v>2383</v>
      </c>
      <c r="D134" t="s">
        <v>123</v>
      </c>
      <c r="E134" t="s">
        <v>110</v>
      </c>
      <c r="F134" t="s">
        <v>2384</v>
      </c>
      <c r="G134" s="78">
        <v>-83560</v>
      </c>
      <c r="H134" s="78">
        <v>2.4374920297555769</v>
      </c>
      <c r="I134" s="78">
        <v>-2.0367683400637602</v>
      </c>
      <c r="J134" s="79">
        <v>1.84E-2</v>
      </c>
      <c r="K134" s="79">
        <v>-1E-4</v>
      </c>
    </row>
    <row r="135" spans="2:11">
      <c r="B135" s="80" t="s">
        <v>2116</v>
      </c>
      <c r="C135" s="16"/>
      <c r="D135" s="16"/>
      <c r="G135" s="82">
        <v>406762.4</v>
      </c>
      <c r="I135" s="82">
        <v>6.0235073214000003</v>
      </c>
      <c r="J135" s="81">
        <v>-5.45E-2</v>
      </c>
      <c r="K135" s="81">
        <v>2.0000000000000001E-4</v>
      </c>
    </row>
    <row r="136" spans="2:11">
      <c r="B136" t="s">
        <v>2385</v>
      </c>
      <c r="C136" t="s">
        <v>2386</v>
      </c>
      <c r="D136" t="s">
        <v>357</v>
      </c>
      <c r="E136" t="s">
        <v>102</v>
      </c>
      <c r="F136" t="s">
        <v>269</v>
      </c>
      <c r="G136" s="78">
        <v>162380.20000000001</v>
      </c>
      <c r="H136" s="78">
        <v>0.91120000000000001</v>
      </c>
      <c r="I136" s="78">
        <v>1.4796083823999999</v>
      </c>
      <c r="J136" s="79">
        <v>-1.34E-2</v>
      </c>
      <c r="K136" s="79">
        <v>0</v>
      </c>
    </row>
    <row r="137" spans="2:11">
      <c r="B137" t="s">
        <v>2387</v>
      </c>
      <c r="C137" t="s">
        <v>2388</v>
      </c>
      <c r="D137" t="s">
        <v>357</v>
      </c>
      <c r="E137" t="s">
        <v>102</v>
      </c>
      <c r="F137" t="s">
        <v>331</v>
      </c>
      <c r="G137" s="78">
        <v>162380.20000000001</v>
      </c>
      <c r="H137" s="78">
        <v>1.5078</v>
      </c>
      <c r="I137" s="78">
        <v>2.4483686555999999</v>
      </c>
      <c r="J137" s="79">
        <v>-2.2100000000000002E-2</v>
      </c>
      <c r="K137" s="79">
        <v>1E-4</v>
      </c>
    </row>
    <row r="138" spans="2:11">
      <c r="B138" t="s">
        <v>2389</v>
      </c>
      <c r="C138" t="s">
        <v>2390</v>
      </c>
      <c r="D138" t="s">
        <v>357</v>
      </c>
      <c r="E138" t="s">
        <v>102</v>
      </c>
      <c r="F138" t="s">
        <v>283</v>
      </c>
      <c r="G138" s="78">
        <v>81190.100000000006</v>
      </c>
      <c r="H138" s="78">
        <v>2.5811000000000002</v>
      </c>
      <c r="I138" s="78">
        <v>2.0955976711000002</v>
      </c>
      <c r="J138" s="79">
        <v>-1.89E-2</v>
      </c>
      <c r="K138" s="79">
        <v>1E-4</v>
      </c>
    </row>
    <row r="139" spans="2:11">
      <c r="B139" t="s">
        <v>2391</v>
      </c>
      <c r="C139" t="s">
        <v>2392</v>
      </c>
      <c r="D139" t="s">
        <v>357</v>
      </c>
      <c r="E139" t="s">
        <v>102</v>
      </c>
      <c r="F139" t="s">
        <v>813</v>
      </c>
      <c r="G139" s="78">
        <v>811.9</v>
      </c>
      <c r="H139" s="78">
        <v>-8.3000000000000001E-3</v>
      </c>
      <c r="I139" s="78">
        <v>-6.7387700000000005E-5</v>
      </c>
      <c r="J139" s="79">
        <v>0</v>
      </c>
      <c r="K139" s="79">
        <v>0</v>
      </c>
    </row>
    <row r="140" spans="2:11">
      <c r="B140" s="80" t="s">
        <v>1028</v>
      </c>
      <c r="C140" s="16"/>
      <c r="D140" s="16"/>
      <c r="G140" s="82">
        <v>0</v>
      </c>
      <c r="I140" s="82">
        <v>0</v>
      </c>
      <c r="J140" s="81">
        <v>0</v>
      </c>
      <c r="K140" s="81">
        <v>0</v>
      </c>
    </row>
    <row r="141" spans="2:11">
      <c r="B141" t="s">
        <v>212</v>
      </c>
      <c r="C141" t="s">
        <v>212</v>
      </c>
      <c r="D141" t="s">
        <v>212</v>
      </c>
      <c r="E141" t="s">
        <v>212</v>
      </c>
      <c r="G141" s="78">
        <v>0</v>
      </c>
      <c r="H141" s="78">
        <v>0</v>
      </c>
      <c r="I141" s="78">
        <v>0</v>
      </c>
      <c r="J141" s="79">
        <v>0</v>
      </c>
      <c r="K141" s="79">
        <v>0</v>
      </c>
    </row>
    <row r="142" spans="2:11">
      <c r="B142" s="80" t="s">
        <v>226</v>
      </c>
      <c r="C142" s="16"/>
      <c r="D142" s="16"/>
      <c r="G142" s="82">
        <v>5608.35</v>
      </c>
      <c r="I142" s="82">
        <v>-2.9631790649999998</v>
      </c>
      <c r="J142" s="81">
        <v>2.6800000000000001E-2</v>
      </c>
      <c r="K142" s="81">
        <v>-1E-4</v>
      </c>
    </row>
    <row r="143" spans="2:11">
      <c r="B143" s="80" t="s">
        <v>2106</v>
      </c>
      <c r="C143" s="16"/>
      <c r="D143" s="16"/>
      <c r="G143" s="82">
        <v>5608.35</v>
      </c>
      <c r="I143" s="82">
        <v>-2.9631790649999998</v>
      </c>
      <c r="J143" s="81">
        <v>2.6800000000000001E-2</v>
      </c>
      <c r="K143" s="81">
        <v>-1E-4</v>
      </c>
    </row>
    <row r="144" spans="2:11">
      <c r="B144" t="s">
        <v>2393</v>
      </c>
      <c r="C144" t="s">
        <v>2394</v>
      </c>
      <c r="D144" t="s">
        <v>357</v>
      </c>
      <c r="E144" t="s">
        <v>102</v>
      </c>
      <c r="F144" t="s">
        <v>283</v>
      </c>
      <c r="G144" s="78">
        <v>1021.02</v>
      </c>
      <c r="H144" s="78">
        <v>-80.2</v>
      </c>
      <c r="I144" s="78">
        <v>-0.81885803999999995</v>
      </c>
      <c r="J144" s="79">
        <v>7.4000000000000003E-3</v>
      </c>
      <c r="K144" s="79">
        <v>0</v>
      </c>
    </row>
    <row r="145" spans="2:11">
      <c r="B145" t="s">
        <v>2395</v>
      </c>
      <c r="C145" t="s">
        <v>2396</v>
      </c>
      <c r="D145" t="s">
        <v>357</v>
      </c>
      <c r="E145" t="s">
        <v>102</v>
      </c>
      <c r="F145" t="s">
        <v>331</v>
      </c>
      <c r="G145" s="78">
        <v>2034.78</v>
      </c>
      <c r="H145" s="78">
        <v>-1.05</v>
      </c>
      <c r="I145" s="78">
        <v>-2.1365189999999999E-2</v>
      </c>
      <c r="J145" s="79">
        <v>2.0000000000000001E-4</v>
      </c>
      <c r="K145" s="79">
        <v>0</v>
      </c>
    </row>
    <row r="146" spans="2:11">
      <c r="B146" t="s">
        <v>2397</v>
      </c>
      <c r="C146" t="s">
        <v>2398</v>
      </c>
      <c r="D146" t="s">
        <v>357</v>
      </c>
      <c r="E146" t="s">
        <v>102</v>
      </c>
      <c r="F146" t="s">
        <v>283</v>
      </c>
      <c r="G146" s="78">
        <v>2552.5500000000002</v>
      </c>
      <c r="H146" s="78">
        <v>-83.17</v>
      </c>
      <c r="I146" s="78">
        <v>-2.122955835</v>
      </c>
      <c r="J146" s="79">
        <v>1.9199999999999998E-2</v>
      </c>
      <c r="K146" s="79">
        <v>-1E-4</v>
      </c>
    </row>
    <row r="147" spans="2:11">
      <c r="B147" s="80" t="s">
        <v>2126</v>
      </c>
      <c r="C147" s="16"/>
      <c r="D147" s="16"/>
      <c r="G147" s="82">
        <v>0</v>
      </c>
      <c r="I147" s="82">
        <v>0</v>
      </c>
      <c r="J147" s="81">
        <v>0</v>
      </c>
      <c r="K147" s="81">
        <v>0</v>
      </c>
    </row>
    <row r="148" spans="2:11">
      <c r="B148" t="s">
        <v>212</v>
      </c>
      <c r="C148" t="s">
        <v>212</v>
      </c>
      <c r="D148" t="s">
        <v>212</v>
      </c>
      <c r="E148" t="s">
        <v>212</v>
      </c>
      <c r="G148" s="78">
        <v>0</v>
      </c>
      <c r="H148" s="78">
        <v>0</v>
      </c>
      <c r="I148" s="78">
        <v>0</v>
      </c>
      <c r="J148" s="79">
        <v>0</v>
      </c>
      <c r="K148" s="79">
        <v>0</v>
      </c>
    </row>
    <row r="149" spans="2:11">
      <c r="B149" s="80" t="s">
        <v>2116</v>
      </c>
      <c r="C149" s="16"/>
      <c r="D149" s="16"/>
      <c r="G149" s="82">
        <v>0</v>
      </c>
      <c r="I149" s="82">
        <v>0</v>
      </c>
      <c r="J149" s="81">
        <v>0</v>
      </c>
      <c r="K149" s="81">
        <v>0</v>
      </c>
    </row>
    <row r="150" spans="2:11">
      <c r="B150" t="s">
        <v>212</v>
      </c>
      <c r="C150" t="s">
        <v>212</v>
      </c>
      <c r="D150" t="s">
        <v>212</v>
      </c>
      <c r="E150" t="s">
        <v>212</v>
      </c>
      <c r="G150" s="78">
        <v>0</v>
      </c>
      <c r="H150" s="78">
        <v>0</v>
      </c>
      <c r="I150" s="78">
        <v>0</v>
      </c>
      <c r="J150" s="79">
        <v>0</v>
      </c>
      <c r="K150" s="79">
        <v>0</v>
      </c>
    </row>
    <row r="151" spans="2:11">
      <c r="B151" s="80" t="s">
        <v>1028</v>
      </c>
      <c r="C151" s="16"/>
      <c r="D151" s="16"/>
      <c r="G151" s="82">
        <v>0</v>
      </c>
      <c r="I151" s="82">
        <v>0</v>
      </c>
      <c r="J151" s="81">
        <v>0</v>
      </c>
      <c r="K151" s="81">
        <v>0</v>
      </c>
    </row>
    <row r="152" spans="2:11">
      <c r="B152" t="s">
        <v>212</v>
      </c>
      <c r="C152" t="s">
        <v>212</v>
      </c>
      <c r="D152" t="s">
        <v>212</v>
      </c>
      <c r="E152" t="s">
        <v>212</v>
      </c>
      <c r="G152" s="78">
        <v>0</v>
      </c>
      <c r="H152" s="78">
        <v>0</v>
      </c>
      <c r="I152" s="78">
        <v>0</v>
      </c>
      <c r="J152" s="79">
        <v>0</v>
      </c>
      <c r="K152" s="79">
        <v>0</v>
      </c>
    </row>
    <row r="153" spans="2:11">
      <c r="B153" t="s">
        <v>228</v>
      </c>
      <c r="C153" s="16"/>
      <c r="D153" s="16"/>
    </row>
    <row r="154" spans="2:11">
      <c r="B154" t="s">
        <v>346</v>
      </c>
      <c r="C154" s="16"/>
      <c r="D154" s="16"/>
    </row>
    <row r="155" spans="2:11">
      <c r="B155" t="s">
        <v>347</v>
      </c>
      <c r="C155" s="16"/>
      <c r="D155" s="16"/>
    </row>
    <row r="156" spans="2:11">
      <c r="B156" t="s">
        <v>348</v>
      </c>
      <c r="C156" s="16"/>
      <c r="D156" s="16"/>
    </row>
    <row r="157" spans="2:11">
      <c r="C157" s="16"/>
      <c r="D157" s="16"/>
    </row>
    <row r="158" spans="2:11">
      <c r="C158" s="16"/>
      <c r="D158" s="16"/>
    </row>
    <row r="159" spans="2:11">
      <c r="C159" s="16"/>
      <c r="D159" s="16"/>
    </row>
    <row r="160" spans="2:11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43921</v>
      </c>
    </row>
    <row r="2" spans="2:78" s="1" customFormat="1">
      <c r="B2" s="2" t="s">
        <v>1</v>
      </c>
      <c r="C2" s="12" t="s">
        <v>2640</v>
      </c>
    </row>
    <row r="3" spans="2:78" s="1" customFormat="1">
      <c r="B3" s="2" t="s">
        <v>2</v>
      </c>
      <c r="C3" s="26" t="s">
        <v>2641</v>
      </c>
    </row>
    <row r="4" spans="2:78" s="1" customFormat="1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78.75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2134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2135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2143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2144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2145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2146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2147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2134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2135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2143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2144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2145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2146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2147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346</v>
      </c>
      <c r="D41" s="16"/>
    </row>
    <row r="42" spans="2:17">
      <c r="B42" t="s">
        <v>347</v>
      </c>
      <c r="D42" s="16"/>
    </row>
    <row r="43" spans="2:17">
      <c r="B43" t="s">
        <v>348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72"/>
  <sheetViews>
    <sheetView rightToLeft="1" topLeftCell="A163" workbookViewId="0">
      <selection activeCell="E172" sqref="E12:E17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2640</v>
      </c>
    </row>
    <row r="3" spans="2:60" s="1" customFormat="1">
      <c r="B3" s="2" t="s">
        <v>2</v>
      </c>
      <c r="C3" s="26" t="s">
        <v>2641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8.65</v>
      </c>
      <c r="J11" s="18"/>
      <c r="K11" s="18"/>
      <c r="L11" s="18"/>
      <c r="M11" s="77">
        <v>3.8600000000000002E-2</v>
      </c>
      <c r="N11" s="76">
        <v>1094351.21</v>
      </c>
      <c r="O11" s="7"/>
      <c r="P11" s="76">
        <v>1712.9072880531901</v>
      </c>
      <c r="Q11" s="77">
        <v>1</v>
      </c>
      <c r="R11" s="77">
        <v>4.3099999999999999E-2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95" t="s">
        <v>205</v>
      </c>
      <c r="I12" s="82">
        <v>10.89</v>
      </c>
      <c r="M12" s="81">
        <v>3.9699999999999999E-2</v>
      </c>
      <c r="N12" s="82">
        <v>926641.52</v>
      </c>
      <c r="P12" s="82">
        <v>1100.7714748160863</v>
      </c>
      <c r="Q12" s="81">
        <v>0.64259999999999995</v>
      </c>
      <c r="R12" s="81">
        <v>2.7699999999999999E-2</v>
      </c>
    </row>
    <row r="13" spans="2:60">
      <c r="B13" s="95" t="s">
        <v>2399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s="8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95" t="s">
        <v>2400</v>
      </c>
      <c r="I15" s="82">
        <v>20.87</v>
      </c>
      <c r="M15" s="81">
        <v>2.7400000000000001E-2</v>
      </c>
      <c r="N15" s="82">
        <v>402723.69</v>
      </c>
      <c r="P15" s="82">
        <v>422.19245495500002</v>
      </c>
      <c r="Q15" s="81">
        <v>0.2465</v>
      </c>
      <c r="R15" s="81">
        <v>1.06E-2</v>
      </c>
    </row>
    <row r="16" spans="2:60">
      <c r="B16" s="26" t="s">
        <v>2665</v>
      </c>
      <c r="C16" t="s">
        <v>2401</v>
      </c>
      <c r="D16" t="s">
        <v>2402</v>
      </c>
      <c r="E16"/>
      <c r="F16" t="s">
        <v>212</v>
      </c>
      <c r="G16" t="s">
        <v>2596</v>
      </c>
      <c r="H16" t="s">
        <v>213</v>
      </c>
      <c r="I16" s="78">
        <v>9.1999999999999993</v>
      </c>
      <c r="J16" t="s">
        <v>112</v>
      </c>
      <c r="K16" t="s">
        <v>102</v>
      </c>
      <c r="L16" s="79">
        <v>2.1399999999999999E-2</v>
      </c>
      <c r="M16" s="79">
        <v>2.1399999999999999E-2</v>
      </c>
      <c r="N16" s="78">
        <v>34942.11</v>
      </c>
      <c r="O16" s="78">
        <v>107.64</v>
      </c>
      <c r="P16" s="78">
        <v>37.611687203999999</v>
      </c>
      <c r="Q16" s="79">
        <v>2.1999999999999999E-2</v>
      </c>
      <c r="R16" s="79">
        <v>8.9999999999999998E-4</v>
      </c>
    </row>
    <row r="17" spans="2:18">
      <c r="B17" s="26" t="s">
        <v>2665</v>
      </c>
      <c r="C17" t="s">
        <v>2401</v>
      </c>
      <c r="D17" t="s">
        <v>2404</v>
      </c>
      <c r="E17"/>
      <c r="F17" t="s">
        <v>212</v>
      </c>
      <c r="G17" t="s">
        <v>2596</v>
      </c>
      <c r="H17" t="s">
        <v>213</v>
      </c>
      <c r="I17" s="78">
        <v>10.23</v>
      </c>
      <c r="J17" t="s">
        <v>112</v>
      </c>
      <c r="K17" t="s">
        <v>102</v>
      </c>
      <c r="L17" s="79">
        <v>2.8400000000000002E-2</v>
      </c>
      <c r="M17" s="79">
        <v>2.8400000000000002E-2</v>
      </c>
      <c r="N17" s="78">
        <v>45004.83</v>
      </c>
      <c r="O17" s="78">
        <v>106.84</v>
      </c>
      <c r="P17" s="78">
        <v>48.083160372000002</v>
      </c>
      <c r="Q17" s="79">
        <v>2.81E-2</v>
      </c>
      <c r="R17" s="79">
        <v>1.1999999999999999E-3</v>
      </c>
    </row>
    <row r="18" spans="2:18">
      <c r="B18" s="26" t="s">
        <v>2665</v>
      </c>
      <c r="C18" t="s">
        <v>2401</v>
      </c>
      <c r="D18" t="s">
        <v>2405</v>
      </c>
      <c r="E18"/>
      <c r="F18" t="s">
        <v>212</v>
      </c>
      <c r="G18" t="s">
        <v>2403</v>
      </c>
      <c r="H18" t="s">
        <v>213</v>
      </c>
      <c r="I18" s="78">
        <v>25.77</v>
      </c>
      <c r="J18" t="s">
        <v>112</v>
      </c>
      <c r="K18" t="s">
        <v>102</v>
      </c>
      <c r="L18" s="79">
        <v>3.0099999999999998E-2</v>
      </c>
      <c r="M18" s="79">
        <v>2.4400000000000002E-2</v>
      </c>
      <c r="N18" s="78">
        <v>80650.61</v>
      </c>
      <c r="O18" s="78">
        <v>101.61</v>
      </c>
      <c r="P18" s="78">
        <v>81.949084821</v>
      </c>
      <c r="Q18" s="79">
        <v>4.7800000000000002E-2</v>
      </c>
      <c r="R18" s="79">
        <v>2.0999999999999999E-3</v>
      </c>
    </row>
    <row r="19" spans="2:18">
      <c r="B19" s="26" t="s">
        <v>2665</v>
      </c>
      <c r="C19" t="s">
        <v>2401</v>
      </c>
      <c r="D19" t="s">
        <v>2406</v>
      </c>
      <c r="E19"/>
      <c r="F19" t="s">
        <v>212</v>
      </c>
      <c r="G19" t="s">
        <v>2403</v>
      </c>
      <c r="H19" t="s">
        <v>213</v>
      </c>
      <c r="I19" s="78">
        <v>25.77</v>
      </c>
      <c r="J19" t="s">
        <v>112</v>
      </c>
      <c r="K19" t="s">
        <v>102</v>
      </c>
      <c r="L19" s="79">
        <v>3.4099999999999998E-2</v>
      </c>
      <c r="M19" s="79">
        <v>2.3699999999999999E-2</v>
      </c>
      <c r="N19" s="78">
        <v>107519.29</v>
      </c>
      <c r="O19" s="78">
        <v>105.49</v>
      </c>
      <c r="P19" s="78">
        <v>113.42209902099999</v>
      </c>
      <c r="Q19" s="79">
        <v>6.6199999999999995E-2</v>
      </c>
      <c r="R19" s="79">
        <v>2.8999999999999998E-3</v>
      </c>
    </row>
    <row r="20" spans="2:18">
      <c r="B20" s="26" t="s">
        <v>2665</v>
      </c>
      <c r="C20" t="s">
        <v>2401</v>
      </c>
      <c r="D20" t="s">
        <v>2407</v>
      </c>
      <c r="E20"/>
      <c r="F20" t="s">
        <v>212</v>
      </c>
      <c r="G20" t="s">
        <v>2403</v>
      </c>
      <c r="H20" t="s">
        <v>213</v>
      </c>
      <c r="I20" s="78">
        <v>9.85</v>
      </c>
      <c r="J20" t="s">
        <v>112</v>
      </c>
      <c r="K20" t="s">
        <v>102</v>
      </c>
      <c r="L20" s="79">
        <v>3.9600000000000003E-2</v>
      </c>
      <c r="M20" s="79">
        <v>3.9600000000000003E-2</v>
      </c>
      <c r="N20" s="78">
        <v>21124.25</v>
      </c>
      <c r="O20" s="78">
        <v>101.67</v>
      </c>
      <c r="P20" s="78">
        <v>21.477024974999999</v>
      </c>
      <c r="Q20" s="79">
        <v>1.2500000000000001E-2</v>
      </c>
      <c r="R20" s="79">
        <v>5.0000000000000001E-4</v>
      </c>
    </row>
    <row r="21" spans="2:18">
      <c r="B21" s="26" t="s">
        <v>2665</v>
      </c>
      <c r="C21" t="s">
        <v>2401</v>
      </c>
      <c r="D21" t="s">
        <v>2408</v>
      </c>
      <c r="E21"/>
      <c r="F21" t="s">
        <v>212</v>
      </c>
      <c r="G21" t="s">
        <v>2596</v>
      </c>
      <c r="H21" t="s">
        <v>213</v>
      </c>
      <c r="I21" s="78">
        <v>21.6</v>
      </c>
      <c r="J21" t="s">
        <v>112</v>
      </c>
      <c r="K21" t="s">
        <v>102</v>
      </c>
      <c r="L21" s="79">
        <v>3.1E-2</v>
      </c>
      <c r="M21" s="79">
        <v>2.1700000000000001E-2</v>
      </c>
      <c r="N21" s="78">
        <v>17772.72</v>
      </c>
      <c r="O21" s="78">
        <v>111.51</v>
      </c>
      <c r="P21" s="78">
        <v>19.818360072000001</v>
      </c>
      <c r="Q21" s="79">
        <v>1.1599999999999999E-2</v>
      </c>
      <c r="R21" s="79">
        <v>5.0000000000000001E-4</v>
      </c>
    </row>
    <row r="22" spans="2:18">
      <c r="B22" s="26" t="s">
        <v>2665</v>
      </c>
      <c r="C22" t="s">
        <v>2401</v>
      </c>
      <c r="D22" t="s">
        <v>2410</v>
      </c>
      <c r="E22"/>
      <c r="F22" t="s">
        <v>212</v>
      </c>
      <c r="G22" t="s">
        <v>2596</v>
      </c>
      <c r="H22" t="s">
        <v>213</v>
      </c>
      <c r="I22" s="78">
        <v>22.43</v>
      </c>
      <c r="J22" t="s">
        <v>112</v>
      </c>
      <c r="K22" t="s">
        <v>102</v>
      </c>
      <c r="L22" s="79">
        <v>0.01</v>
      </c>
      <c r="M22" s="79">
        <v>4.8999999999999998E-3</v>
      </c>
      <c r="N22" s="78">
        <v>25800.91</v>
      </c>
      <c r="O22" s="78">
        <v>103.72</v>
      </c>
      <c r="P22" s="78">
        <v>26.760703851999999</v>
      </c>
      <c r="Q22" s="79">
        <v>1.5599999999999999E-2</v>
      </c>
      <c r="R22" s="79">
        <v>6.9999999999999999E-4</v>
      </c>
    </row>
    <row r="23" spans="2:18">
      <c r="B23" s="26" t="s">
        <v>2665</v>
      </c>
      <c r="C23" t="s">
        <v>2401</v>
      </c>
      <c r="D23" t="s">
        <v>2411</v>
      </c>
      <c r="E23"/>
      <c r="F23" t="s">
        <v>212</v>
      </c>
      <c r="G23" t="s">
        <v>2596</v>
      </c>
      <c r="H23" t="s">
        <v>213</v>
      </c>
      <c r="I23" s="78">
        <v>22.93</v>
      </c>
      <c r="J23" t="s">
        <v>112</v>
      </c>
      <c r="K23" t="s">
        <v>102</v>
      </c>
      <c r="L23" s="79">
        <v>1.29E-2</v>
      </c>
      <c r="M23" s="79">
        <v>5.1999999999999998E-3</v>
      </c>
      <c r="N23" s="78">
        <v>18494.150000000001</v>
      </c>
      <c r="O23" s="78">
        <v>107.7</v>
      </c>
      <c r="P23" s="78">
        <v>19.918199550000001</v>
      </c>
      <c r="Q23" s="79">
        <v>1.1599999999999999E-2</v>
      </c>
      <c r="R23" s="79">
        <v>5.0000000000000001E-4</v>
      </c>
    </row>
    <row r="24" spans="2:18">
      <c r="B24" s="26" t="s">
        <v>2665</v>
      </c>
      <c r="C24" t="s">
        <v>2401</v>
      </c>
      <c r="D24" t="s">
        <v>2412</v>
      </c>
      <c r="E24"/>
      <c r="F24" t="s">
        <v>212</v>
      </c>
      <c r="G24" t="s">
        <v>2596</v>
      </c>
      <c r="H24" t="s">
        <v>213</v>
      </c>
      <c r="I24" s="78">
        <v>22.93</v>
      </c>
      <c r="J24" t="s">
        <v>112</v>
      </c>
      <c r="K24" t="s">
        <v>102</v>
      </c>
      <c r="L24" s="79">
        <v>1.6400000000000001E-2</v>
      </c>
      <c r="M24" s="79">
        <v>5.0000000000000001E-3</v>
      </c>
      <c r="N24" s="78">
        <v>7314.61</v>
      </c>
      <c r="O24" s="78">
        <v>109.23</v>
      </c>
      <c r="P24" s="78">
        <v>7.9897485030000004</v>
      </c>
      <c r="Q24" s="79">
        <v>4.7000000000000002E-3</v>
      </c>
      <c r="R24" s="79">
        <v>2.0000000000000001E-4</v>
      </c>
    </row>
    <row r="25" spans="2:18">
      <c r="B25" s="26" t="s">
        <v>2665</v>
      </c>
      <c r="C25" t="s">
        <v>2401</v>
      </c>
      <c r="D25" t="s">
        <v>2413</v>
      </c>
      <c r="E25"/>
      <c r="F25" t="s">
        <v>212</v>
      </c>
      <c r="G25" t="s">
        <v>2409</v>
      </c>
      <c r="H25" t="s">
        <v>213</v>
      </c>
      <c r="I25" s="78">
        <v>21.26</v>
      </c>
      <c r="J25" t="s">
        <v>127</v>
      </c>
      <c r="K25" t="s">
        <v>102</v>
      </c>
      <c r="L25" s="79">
        <v>5.5399999999999998E-2</v>
      </c>
      <c r="M25" s="79">
        <v>6.5100000000000005E-2</v>
      </c>
      <c r="N25" s="78">
        <v>4085.42</v>
      </c>
      <c r="O25" s="78">
        <v>110.23</v>
      </c>
      <c r="P25" s="78">
        <v>4.5033584659999999</v>
      </c>
      <c r="Q25" s="79">
        <v>2.5999999999999999E-3</v>
      </c>
      <c r="R25" s="79">
        <v>1E-4</v>
      </c>
    </row>
    <row r="26" spans="2:18">
      <c r="B26" s="26" t="s">
        <v>2665</v>
      </c>
      <c r="C26" t="s">
        <v>2401</v>
      </c>
      <c r="D26" t="s">
        <v>2414</v>
      </c>
      <c r="E26"/>
      <c r="F26" t="s">
        <v>212</v>
      </c>
      <c r="G26" t="s">
        <v>2409</v>
      </c>
      <c r="H26" t="s">
        <v>213</v>
      </c>
      <c r="I26" s="78">
        <v>23.68</v>
      </c>
      <c r="J26" t="s">
        <v>127</v>
      </c>
      <c r="K26" t="s">
        <v>102</v>
      </c>
      <c r="L26" s="79">
        <v>2.7099999999999999E-2</v>
      </c>
      <c r="M26" s="79">
        <v>7.0099999999999996E-2</v>
      </c>
      <c r="N26" s="78">
        <v>40014.79</v>
      </c>
      <c r="O26" s="78">
        <v>101.61</v>
      </c>
      <c r="P26" s="78">
        <v>40.659028118999998</v>
      </c>
      <c r="Q26" s="79">
        <v>2.3699999999999999E-2</v>
      </c>
      <c r="R26" s="79">
        <v>1E-3</v>
      </c>
    </row>
    <row r="27" spans="2:18">
      <c r="B27" s="95" t="s">
        <v>2415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s="84" t="s">
        <v>212</v>
      </c>
      <c r="D28" t="s">
        <v>212</v>
      </c>
      <c r="F28" t="s">
        <v>212</v>
      </c>
      <c r="I28" s="78">
        <v>0</v>
      </c>
      <c r="J28" t="s">
        <v>212</v>
      </c>
      <c r="K28" t="s">
        <v>212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95" t="s">
        <v>2416</v>
      </c>
      <c r="I29" s="82">
        <v>4.68</v>
      </c>
      <c r="M29" s="81">
        <v>4.7399999999999998E-2</v>
      </c>
      <c r="N29" s="82">
        <v>523917.83</v>
      </c>
      <c r="P29" s="82">
        <v>678.57901986108618</v>
      </c>
      <c r="Q29" s="81">
        <v>0.3962</v>
      </c>
      <c r="R29" s="81">
        <v>1.7100000000000001E-2</v>
      </c>
    </row>
    <row r="30" spans="2:18">
      <c r="B30" s="84" t="s">
        <v>2417</v>
      </c>
      <c r="C30" t="s">
        <v>2401</v>
      </c>
      <c r="D30" t="s">
        <v>2418</v>
      </c>
      <c r="E30"/>
      <c r="F30" t="s">
        <v>2419</v>
      </c>
      <c r="G30" t="s">
        <v>2420</v>
      </c>
      <c r="H30" t="s">
        <v>2421</v>
      </c>
      <c r="I30" s="78">
        <v>0.76</v>
      </c>
      <c r="J30" t="s">
        <v>127</v>
      </c>
      <c r="K30" t="s">
        <v>102</v>
      </c>
      <c r="L30" s="79">
        <v>2.3E-2</v>
      </c>
      <c r="M30" s="79">
        <v>2.5700000000000001E-2</v>
      </c>
      <c r="N30" s="78">
        <v>48380</v>
      </c>
      <c r="O30" s="78">
        <v>100.33</v>
      </c>
      <c r="P30" s="78">
        <v>48.539653999999999</v>
      </c>
      <c r="Q30" s="79">
        <v>2.8299999999999999E-2</v>
      </c>
      <c r="R30" s="79">
        <v>1.1999999999999999E-3</v>
      </c>
    </row>
    <row r="31" spans="2:18">
      <c r="B31" s="84" t="s">
        <v>2666</v>
      </c>
      <c r="C31" t="s">
        <v>2401</v>
      </c>
      <c r="D31" t="s">
        <v>2422</v>
      </c>
      <c r="E31"/>
      <c r="F31" t="s">
        <v>2423</v>
      </c>
      <c r="G31" t="s">
        <v>331</v>
      </c>
      <c r="H31" t="s">
        <v>2421</v>
      </c>
      <c r="I31" s="78">
        <v>5.64</v>
      </c>
      <c r="J31" t="s">
        <v>425</v>
      </c>
      <c r="K31" t="s">
        <v>102</v>
      </c>
      <c r="L31" s="79">
        <v>2.69E-2</v>
      </c>
      <c r="M31" s="79">
        <v>4.9200000000000001E-2</v>
      </c>
      <c r="N31" s="78">
        <v>9069.35</v>
      </c>
      <c r="O31" s="78">
        <v>99.7</v>
      </c>
      <c r="P31" s="78">
        <v>9.0421419499999995</v>
      </c>
      <c r="Q31" s="79">
        <v>5.3E-3</v>
      </c>
      <c r="R31" s="79">
        <v>2.0000000000000001E-4</v>
      </c>
    </row>
    <row r="32" spans="2:18">
      <c r="B32" s="84" t="s">
        <v>2424</v>
      </c>
      <c r="C32" t="s">
        <v>2401</v>
      </c>
      <c r="D32" t="s">
        <v>2429</v>
      </c>
      <c r="E32"/>
      <c r="F32" t="s">
        <v>572</v>
      </c>
      <c r="G32" t="s">
        <v>331</v>
      </c>
      <c r="H32" t="s">
        <v>210</v>
      </c>
      <c r="I32" s="78">
        <v>10.7</v>
      </c>
      <c r="J32" t="s">
        <v>496</v>
      </c>
      <c r="K32" t="s">
        <v>102</v>
      </c>
      <c r="L32" s="79">
        <v>2.9999999999999997E-4</v>
      </c>
      <c r="M32" s="79">
        <v>-6.0000000000000001E-3</v>
      </c>
      <c r="N32" s="78">
        <v>6414.29</v>
      </c>
      <c r="O32" s="78">
        <v>94.27</v>
      </c>
      <c r="P32" s="78">
        <v>6.0467511829999996</v>
      </c>
      <c r="Q32" s="79">
        <v>3.5000000000000001E-3</v>
      </c>
      <c r="R32" s="79">
        <v>2.0000000000000001E-4</v>
      </c>
    </row>
    <row r="33" spans="2:18">
      <c r="B33" s="84" t="s">
        <v>2424</v>
      </c>
      <c r="C33" t="s">
        <v>2401</v>
      </c>
      <c r="D33" t="s">
        <v>2430</v>
      </c>
      <c r="E33"/>
      <c r="F33" t="s">
        <v>572</v>
      </c>
      <c r="G33" t="s">
        <v>331</v>
      </c>
      <c r="H33" t="s">
        <v>210</v>
      </c>
      <c r="I33" s="78">
        <v>7.89</v>
      </c>
      <c r="J33" t="s">
        <v>496</v>
      </c>
      <c r="K33" t="s">
        <v>102</v>
      </c>
      <c r="L33" s="79">
        <v>3.2000000000000001E-2</v>
      </c>
      <c r="M33" s="79">
        <v>4.1300000000000003E-2</v>
      </c>
      <c r="N33" s="78">
        <v>5961.05</v>
      </c>
      <c r="O33" s="78">
        <v>88.82</v>
      </c>
      <c r="P33" s="78">
        <v>5.2946046100000004</v>
      </c>
      <c r="Q33" s="79">
        <v>3.0999999999999999E-3</v>
      </c>
      <c r="R33" s="79">
        <v>1E-4</v>
      </c>
    </row>
    <row r="34" spans="2:18">
      <c r="B34" s="84" t="s">
        <v>2424</v>
      </c>
      <c r="C34" t="s">
        <v>2401</v>
      </c>
      <c r="D34" t="s">
        <v>2431</v>
      </c>
      <c r="E34"/>
      <c r="F34" t="s">
        <v>572</v>
      </c>
      <c r="G34" t="s">
        <v>331</v>
      </c>
      <c r="H34" t="s">
        <v>210</v>
      </c>
      <c r="I34" s="78">
        <v>1.51</v>
      </c>
      <c r="J34" t="s">
        <v>496</v>
      </c>
      <c r="K34" t="s">
        <v>102</v>
      </c>
      <c r="L34" s="79">
        <v>2.6800000000000001E-2</v>
      </c>
      <c r="M34" s="79">
        <v>9.7000000000000003E-3</v>
      </c>
      <c r="N34" s="78">
        <v>424.94</v>
      </c>
      <c r="O34" s="78">
        <v>85.44</v>
      </c>
      <c r="P34" s="78">
        <v>0.363068736</v>
      </c>
      <c r="Q34" s="79">
        <v>2.0000000000000001E-4</v>
      </c>
      <c r="R34" s="79">
        <v>0</v>
      </c>
    </row>
    <row r="35" spans="2:18">
      <c r="B35" s="84" t="s">
        <v>2424</v>
      </c>
      <c r="C35" t="s">
        <v>2401</v>
      </c>
      <c r="D35" t="s">
        <v>2432</v>
      </c>
      <c r="E35"/>
      <c r="F35" t="s">
        <v>572</v>
      </c>
      <c r="G35" t="s">
        <v>331</v>
      </c>
      <c r="H35" t="s">
        <v>210</v>
      </c>
      <c r="I35" s="78">
        <v>7.57</v>
      </c>
      <c r="J35" t="s">
        <v>496</v>
      </c>
      <c r="K35" t="s">
        <v>102</v>
      </c>
      <c r="L35" s="79">
        <v>2.7300000000000001E-2</v>
      </c>
      <c r="M35" s="79">
        <v>5.45E-2</v>
      </c>
      <c r="N35" s="78">
        <v>6277.53</v>
      </c>
      <c r="O35" s="78">
        <v>82.56</v>
      </c>
      <c r="P35" s="78">
        <v>5.1827287679999996</v>
      </c>
      <c r="Q35" s="79">
        <v>3.0000000000000001E-3</v>
      </c>
      <c r="R35" s="79">
        <v>1E-4</v>
      </c>
    </row>
    <row r="36" spans="2:18">
      <c r="B36" s="84" t="s">
        <v>2424</v>
      </c>
      <c r="C36" t="s">
        <v>2401</v>
      </c>
      <c r="D36" t="s">
        <v>2433</v>
      </c>
      <c r="E36"/>
      <c r="F36" t="s">
        <v>572</v>
      </c>
      <c r="G36" t="s">
        <v>331</v>
      </c>
      <c r="H36" t="s">
        <v>210</v>
      </c>
      <c r="I36" s="78">
        <v>7.63</v>
      </c>
      <c r="J36" t="s">
        <v>496</v>
      </c>
      <c r="K36" t="s">
        <v>102</v>
      </c>
      <c r="L36" s="79">
        <v>2.6800000000000001E-2</v>
      </c>
      <c r="M36" s="79">
        <v>5.6599999999999998E-2</v>
      </c>
      <c r="N36" s="78">
        <v>6517.88</v>
      </c>
      <c r="O36" s="78">
        <v>79.67</v>
      </c>
      <c r="P36" s="78">
        <v>5.1927949959999999</v>
      </c>
      <c r="Q36" s="79">
        <v>3.0000000000000001E-3</v>
      </c>
      <c r="R36" s="79">
        <v>1E-4</v>
      </c>
    </row>
    <row r="37" spans="2:18">
      <c r="B37" s="84" t="s">
        <v>2424</v>
      </c>
      <c r="C37" t="s">
        <v>2401</v>
      </c>
      <c r="D37" t="s">
        <v>2434</v>
      </c>
      <c r="E37"/>
      <c r="F37" t="s">
        <v>572</v>
      </c>
      <c r="G37" t="s">
        <v>2435</v>
      </c>
      <c r="H37" t="s">
        <v>210</v>
      </c>
      <c r="I37" s="78">
        <v>0.01</v>
      </c>
      <c r="J37" t="s">
        <v>496</v>
      </c>
      <c r="K37" t="s">
        <v>102</v>
      </c>
      <c r="L37" s="79">
        <v>3.2500000000000001E-2</v>
      </c>
      <c r="M37" s="79">
        <v>3.2500000000000001E-2</v>
      </c>
      <c r="N37" s="78">
        <v>3884.46</v>
      </c>
      <c r="O37" s="78">
        <v>100</v>
      </c>
      <c r="P37" s="78">
        <v>3.8844599999999998</v>
      </c>
      <c r="Q37" s="79">
        <v>2.3E-3</v>
      </c>
      <c r="R37" s="79">
        <v>1E-4</v>
      </c>
    </row>
    <row r="38" spans="2:18">
      <c r="B38" s="84" t="s">
        <v>2646</v>
      </c>
      <c r="C38" t="s">
        <v>2401</v>
      </c>
      <c r="D38" t="s">
        <v>2425</v>
      </c>
      <c r="E38"/>
      <c r="F38" t="s">
        <v>572</v>
      </c>
      <c r="G38" t="s">
        <v>331</v>
      </c>
      <c r="H38" t="s">
        <v>210</v>
      </c>
      <c r="I38" s="78">
        <v>7.16</v>
      </c>
      <c r="J38" t="s">
        <v>496</v>
      </c>
      <c r="K38" t="s">
        <v>102</v>
      </c>
      <c r="L38" s="79">
        <v>3.5200000000000002E-2</v>
      </c>
      <c r="M38" s="79">
        <v>5.0599999999999999E-2</v>
      </c>
      <c r="N38" s="78">
        <v>16113.85</v>
      </c>
      <c r="O38" s="78">
        <v>93.01</v>
      </c>
      <c r="P38" s="78">
        <v>14.987491885000001</v>
      </c>
      <c r="Q38" s="79">
        <v>8.6999999999999994E-3</v>
      </c>
      <c r="R38" s="79">
        <v>4.0000000000000002E-4</v>
      </c>
    </row>
    <row r="39" spans="2:18">
      <c r="B39" s="84" t="s">
        <v>2646</v>
      </c>
      <c r="C39" t="s">
        <v>2401</v>
      </c>
      <c r="D39" t="s">
        <v>2426</v>
      </c>
      <c r="E39"/>
      <c r="F39" t="s">
        <v>572</v>
      </c>
      <c r="G39" t="s">
        <v>331</v>
      </c>
      <c r="H39" t="s">
        <v>210</v>
      </c>
      <c r="I39" s="78">
        <v>7.51</v>
      </c>
      <c r="J39" t="s">
        <v>496</v>
      </c>
      <c r="K39" t="s">
        <v>102</v>
      </c>
      <c r="L39" s="79">
        <v>3.6200000000000003E-2</v>
      </c>
      <c r="M39" s="79">
        <v>3.6900000000000002E-2</v>
      </c>
      <c r="N39" s="78">
        <v>3371.03</v>
      </c>
      <c r="O39" s="78">
        <v>92.6</v>
      </c>
      <c r="P39" s="78">
        <v>3.1215737799999999</v>
      </c>
      <c r="Q39" s="79">
        <v>1.8E-3</v>
      </c>
      <c r="R39" s="79">
        <v>1E-4</v>
      </c>
    </row>
    <row r="40" spans="2:18">
      <c r="B40" s="84" t="s">
        <v>2646</v>
      </c>
      <c r="C40" t="s">
        <v>2401</v>
      </c>
      <c r="D40" t="s">
        <v>2427</v>
      </c>
      <c r="E40"/>
      <c r="F40" t="s">
        <v>572</v>
      </c>
      <c r="G40" t="s">
        <v>331</v>
      </c>
      <c r="H40" t="s">
        <v>210</v>
      </c>
      <c r="I40" s="78">
        <v>9.3800000000000008</v>
      </c>
      <c r="J40" t="s">
        <v>496</v>
      </c>
      <c r="K40" t="s">
        <v>102</v>
      </c>
      <c r="L40" s="79">
        <v>4.0000000000000002E-4</v>
      </c>
      <c r="M40" s="79">
        <v>1.35E-2</v>
      </c>
      <c r="N40" s="78">
        <v>3373.11</v>
      </c>
      <c r="O40" s="78">
        <v>97.21</v>
      </c>
      <c r="P40" s="78">
        <v>3.2790002309999999</v>
      </c>
      <c r="Q40" s="79">
        <v>1.9E-3</v>
      </c>
      <c r="R40" s="79">
        <v>1E-4</v>
      </c>
    </row>
    <row r="41" spans="2:18">
      <c r="B41" s="84" t="s">
        <v>2646</v>
      </c>
      <c r="C41" t="s">
        <v>2401</v>
      </c>
      <c r="D41" t="s">
        <v>2428</v>
      </c>
      <c r="E41"/>
      <c r="F41" t="s">
        <v>572</v>
      </c>
      <c r="G41" t="s">
        <v>331</v>
      </c>
      <c r="H41" t="s">
        <v>210</v>
      </c>
      <c r="I41" s="78">
        <v>7.54</v>
      </c>
      <c r="J41" t="s">
        <v>496</v>
      </c>
      <c r="K41" t="s">
        <v>102</v>
      </c>
      <c r="L41" s="79">
        <v>3.7499999999999999E-2</v>
      </c>
      <c r="M41" s="79">
        <v>3.7400000000000003E-2</v>
      </c>
      <c r="N41" s="78">
        <v>6341.76</v>
      </c>
      <c r="O41" s="78">
        <v>98.1</v>
      </c>
      <c r="P41" s="78">
        <v>6.2212665600000001</v>
      </c>
      <c r="Q41" s="79">
        <v>3.5999999999999999E-3</v>
      </c>
      <c r="R41" s="79">
        <v>2.0000000000000001E-4</v>
      </c>
    </row>
    <row r="42" spans="2:18">
      <c r="B42" s="84" t="s">
        <v>2436</v>
      </c>
      <c r="C42" t="s">
        <v>2401</v>
      </c>
      <c r="D42" t="s">
        <v>2437</v>
      </c>
      <c r="E42"/>
      <c r="F42" t="s">
        <v>2423</v>
      </c>
      <c r="G42" t="s">
        <v>290</v>
      </c>
      <c r="H42" t="s">
        <v>2421</v>
      </c>
      <c r="I42" s="78">
        <v>6.56</v>
      </c>
      <c r="J42" t="s">
        <v>425</v>
      </c>
      <c r="K42" t="s">
        <v>102</v>
      </c>
      <c r="L42" s="79">
        <v>3.1E-2</v>
      </c>
      <c r="M42" s="79">
        <v>1E-4</v>
      </c>
      <c r="N42" s="78">
        <v>19741.14</v>
      </c>
      <c r="O42" s="78">
        <v>94.08</v>
      </c>
      <c r="P42" s="78">
        <v>18.572464512</v>
      </c>
      <c r="Q42" s="79">
        <v>1.0800000000000001E-2</v>
      </c>
      <c r="R42" s="79">
        <v>5.0000000000000001E-4</v>
      </c>
    </row>
    <row r="43" spans="2:18">
      <c r="B43" s="84" t="s">
        <v>2436</v>
      </c>
      <c r="C43" t="s">
        <v>2401</v>
      </c>
      <c r="D43" t="s">
        <v>2438</v>
      </c>
      <c r="E43"/>
      <c r="F43" t="s">
        <v>2423</v>
      </c>
      <c r="G43" t="s">
        <v>290</v>
      </c>
      <c r="H43" t="s">
        <v>2421</v>
      </c>
      <c r="I43" s="78">
        <v>5.31</v>
      </c>
      <c r="J43" t="s">
        <v>425</v>
      </c>
      <c r="K43" t="s">
        <v>102</v>
      </c>
      <c r="L43" s="79">
        <v>2.4899999999999999E-2</v>
      </c>
      <c r="M43" s="79">
        <v>7.7000000000000002E-3</v>
      </c>
      <c r="N43" s="78">
        <v>8375.4</v>
      </c>
      <c r="O43" s="78">
        <v>91.92</v>
      </c>
      <c r="P43" s="78">
        <v>7.6986676799999998</v>
      </c>
      <c r="Q43" s="79">
        <v>4.4999999999999997E-3</v>
      </c>
      <c r="R43" s="79">
        <v>2.0000000000000001E-4</v>
      </c>
    </row>
    <row r="44" spans="2:18">
      <c r="B44" s="84" t="s">
        <v>2436</v>
      </c>
      <c r="C44" t="s">
        <v>2401</v>
      </c>
      <c r="D44" t="s">
        <v>2439</v>
      </c>
      <c r="E44"/>
      <c r="F44" t="s">
        <v>2423</v>
      </c>
      <c r="G44" t="s">
        <v>290</v>
      </c>
      <c r="H44" t="s">
        <v>2421</v>
      </c>
      <c r="I44" s="78">
        <v>6.44</v>
      </c>
      <c r="J44" t="s">
        <v>425</v>
      </c>
      <c r="K44" t="s">
        <v>102</v>
      </c>
      <c r="L44" s="79">
        <v>3.5999999999999997E-2</v>
      </c>
      <c r="M44" s="79">
        <v>1E-4</v>
      </c>
      <c r="N44" s="78">
        <v>5261.88</v>
      </c>
      <c r="O44" s="78">
        <v>96.93</v>
      </c>
      <c r="P44" s="78">
        <v>5.1003402839999996</v>
      </c>
      <c r="Q44" s="79">
        <v>3.0000000000000001E-3</v>
      </c>
      <c r="R44" s="79">
        <v>1E-4</v>
      </c>
    </row>
    <row r="45" spans="2:18">
      <c r="B45" s="84" t="s">
        <v>2668</v>
      </c>
      <c r="C45" t="s">
        <v>2401</v>
      </c>
      <c r="D45" t="s">
        <v>2440</v>
      </c>
      <c r="E45"/>
      <c r="F45" t="s">
        <v>1048</v>
      </c>
      <c r="G45" t="s">
        <v>2435</v>
      </c>
      <c r="H45" t="s">
        <v>2421</v>
      </c>
      <c r="I45" s="78">
        <v>4.9800000000000004</v>
      </c>
      <c r="J45" t="s">
        <v>127</v>
      </c>
      <c r="K45" t="s">
        <v>102</v>
      </c>
      <c r="L45" s="79">
        <v>1.2999999999999999E-2</v>
      </c>
      <c r="M45" s="79">
        <v>2.1299999999999999E-2</v>
      </c>
      <c r="N45" s="78">
        <v>24843.69</v>
      </c>
      <c r="O45" s="78">
        <v>96.63</v>
      </c>
      <c r="P45" s="78">
        <v>24.006457647000001</v>
      </c>
      <c r="Q45" s="79">
        <v>1.4E-2</v>
      </c>
      <c r="R45" s="79">
        <v>5.9999999999999995E-4</v>
      </c>
    </row>
    <row r="46" spans="2:18">
      <c r="B46" s="84" t="s">
        <v>2667</v>
      </c>
      <c r="C46" t="s">
        <v>2401</v>
      </c>
      <c r="D46" t="s">
        <v>2452</v>
      </c>
      <c r="E46"/>
      <c r="F46" t="s">
        <v>1048</v>
      </c>
      <c r="G46" t="s">
        <v>2435</v>
      </c>
      <c r="H46" t="s">
        <v>2421</v>
      </c>
      <c r="I46" s="78">
        <v>4.8099999999999996</v>
      </c>
      <c r="J46" t="s">
        <v>127</v>
      </c>
      <c r="K46" t="s">
        <v>102</v>
      </c>
      <c r="L46" s="79">
        <v>2.3900000000000001E-2</v>
      </c>
      <c r="M46" s="79">
        <v>3.2099999999999997E-2</v>
      </c>
      <c r="N46" s="78">
        <v>12421.85</v>
      </c>
      <c r="O46" s="78">
        <v>96.35</v>
      </c>
      <c r="P46" s="78">
        <v>11.968452474999999</v>
      </c>
      <c r="Q46" s="79">
        <v>7.0000000000000001E-3</v>
      </c>
      <c r="R46" s="79">
        <v>2.9999999999999997E-4</v>
      </c>
    </row>
    <row r="47" spans="2:18">
      <c r="B47" s="84" t="s">
        <v>2441</v>
      </c>
      <c r="C47" t="s">
        <v>2401</v>
      </c>
      <c r="D47" t="s">
        <v>2442</v>
      </c>
      <c r="E47"/>
      <c r="F47" t="s">
        <v>1048</v>
      </c>
      <c r="G47" t="s">
        <v>2443</v>
      </c>
      <c r="H47" t="s">
        <v>2421</v>
      </c>
      <c r="I47" s="78">
        <v>5.46</v>
      </c>
      <c r="J47" t="s">
        <v>425</v>
      </c>
      <c r="K47" t="s">
        <v>102</v>
      </c>
      <c r="L47" s="79">
        <v>2.8500000000000001E-2</v>
      </c>
      <c r="M47" s="79">
        <v>2.5600000000000001E-2</v>
      </c>
      <c r="N47" s="78">
        <v>16456</v>
      </c>
      <c r="O47" s="78">
        <v>102.04</v>
      </c>
      <c r="P47" s="78">
        <v>16.791702399999998</v>
      </c>
      <c r="Q47" s="79">
        <v>9.7999999999999997E-3</v>
      </c>
      <c r="R47" s="79">
        <v>4.0000000000000002E-4</v>
      </c>
    </row>
    <row r="48" spans="2:18">
      <c r="B48" s="84" t="s">
        <v>2444</v>
      </c>
      <c r="C48" t="s">
        <v>2401</v>
      </c>
      <c r="D48" t="s">
        <v>2445</v>
      </c>
      <c r="E48"/>
      <c r="F48" t="s">
        <v>701</v>
      </c>
      <c r="G48" t="s">
        <v>2446</v>
      </c>
      <c r="H48" t="s">
        <v>210</v>
      </c>
      <c r="I48" s="78">
        <v>1.21</v>
      </c>
      <c r="J48" t="s">
        <v>496</v>
      </c>
      <c r="K48" t="s">
        <v>102</v>
      </c>
      <c r="L48" s="79">
        <v>2.4E-2</v>
      </c>
      <c r="M48" s="79">
        <v>3.1899999999999998E-2</v>
      </c>
      <c r="N48" s="78">
        <v>10822.29</v>
      </c>
      <c r="O48" s="78">
        <v>99.44</v>
      </c>
      <c r="P48" s="78">
        <v>10.761685176</v>
      </c>
      <c r="Q48" s="79">
        <v>6.3E-3</v>
      </c>
      <c r="R48" s="79">
        <v>2.9999999999999997E-4</v>
      </c>
    </row>
    <row r="49" spans="2:18">
      <c r="B49" s="84" t="s">
        <v>2444</v>
      </c>
      <c r="C49" t="s">
        <v>2401</v>
      </c>
      <c r="D49" t="s">
        <v>2447</v>
      </c>
      <c r="E49"/>
      <c r="F49" t="s">
        <v>701</v>
      </c>
      <c r="G49" t="s">
        <v>2448</v>
      </c>
      <c r="H49" t="s">
        <v>210</v>
      </c>
      <c r="I49" s="78">
        <v>2.35</v>
      </c>
      <c r="J49" t="s">
        <v>496</v>
      </c>
      <c r="K49" t="s">
        <v>102</v>
      </c>
      <c r="L49" s="79">
        <v>2.3800000000000002E-2</v>
      </c>
      <c r="M49" s="79">
        <v>2.76E-2</v>
      </c>
      <c r="N49" s="78">
        <v>10822.29</v>
      </c>
      <c r="O49" s="78">
        <v>98.99</v>
      </c>
      <c r="P49" s="78">
        <v>10.712984871</v>
      </c>
      <c r="Q49" s="79">
        <v>6.3E-3</v>
      </c>
      <c r="R49" s="79">
        <v>2.9999999999999997E-4</v>
      </c>
    </row>
    <row r="50" spans="2:18">
      <c r="B50" s="84" t="s">
        <v>2444</v>
      </c>
      <c r="C50" t="s">
        <v>2401</v>
      </c>
      <c r="D50" t="s">
        <v>2449</v>
      </c>
      <c r="E50"/>
      <c r="F50" t="s">
        <v>1048</v>
      </c>
      <c r="G50" t="s">
        <v>813</v>
      </c>
      <c r="H50" t="s">
        <v>2421</v>
      </c>
      <c r="I50" s="78">
        <v>2</v>
      </c>
      <c r="J50" t="s">
        <v>496</v>
      </c>
      <c r="K50" t="s">
        <v>102</v>
      </c>
      <c r="L50" s="79">
        <v>2.4299999999999999E-2</v>
      </c>
      <c r="M50" s="79">
        <v>2.1399999999999999E-2</v>
      </c>
      <c r="N50" s="78">
        <v>14069.31</v>
      </c>
      <c r="O50" s="78">
        <v>98.39</v>
      </c>
      <c r="P50" s="78">
        <v>13.842794109</v>
      </c>
      <c r="Q50" s="79">
        <v>8.0999999999999996E-3</v>
      </c>
      <c r="R50" s="79">
        <v>2.9999999999999997E-4</v>
      </c>
    </row>
    <row r="51" spans="2:18">
      <c r="B51" s="84" t="s">
        <v>2444</v>
      </c>
      <c r="C51" t="s">
        <v>2401</v>
      </c>
      <c r="D51" t="s">
        <v>2450</v>
      </c>
      <c r="E51"/>
      <c r="F51" t="s">
        <v>1048</v>
      </c>
      <c r="G51" t="s">
        <v>2451</v>
      </c>
      <c r="H51" t="s">
        <v>2421</v>
      </c>
      <c r="I51" s="78">
        <v>1.82</v>
      </c>
      <c r="J51" t="s">
        <v>496</v>
      </c>
      <c r="K51" t="s">
        <v>102</v>
      </c>
      <c r="L51" s="79">
        <v>2.0799999999999999E-2</v>
      </c>
      <c r="M51" s="79">
        <v>4.4699999999999997E-2</v>
      </c>
      <c r="N51" s="78">
        <v>17315.669999999998</v>
      </c>
      <c r="O51" s="78">
        <v>96.33</v>
      </c>
      <c r="P51" s="78">
        <v>16.680184911000001</v>
      </c>
      <c r="Q51" s="79">
        <v>9.7000000000000003E-3</v>
      </c>
      <c r="R51" s="79">
        <v>4.0000000000000002E-4</v>
      </c>
    </row>
    <row r="52" spans="2:18">
      <c r="B52" s="84" t="s">
        <v>2669</v>
      </c>
      <c r="C52" t="s">
        <v>2401</v>
      </c>
      <c r="D52" t="s">
        <v>2454</v>
      </c>
      <c r="E52"/>
      <c r="F52" t="s">
        <v>732</v>
      </c>
      <c r="G52" t="s">
        <v>2455</v>
      </c>
      <c r="H52" t="s">
        <v>210</v>
      </c>
      <c r="I52" s="78">
        <v>0.88</v>
      </c>
      <c r="J52" t="s">
        <v>1012</v>
      </c>
      <c r="K52" t="s">
        <v>106</v>
      </c>
      <c r="L52" s="79">
        <v>7.1999999999999995E-2</v>
      </c>
      <c r="M52" s="79">
        <v>3.8699999999999998E-2</v>
      </c>
      <c r="N52" s="78">
        <v>4200.95</v>
      </c>
      <c r="O52" s="78">
        <v>100.43</v>
      </c>
      <c r="P52" s="78">
        <v>15.040785213025</v>
      </c>
      <c r="Q52" s="79">
        <v>8.8000000000000005E-3</v>
      </c>
      <c r="R52" s="79">
        <v>4.0000000000000002E-4</v>
      </c>
    </row>
    <row r="53" spans="2:18">
      <c r="B53" s="84" t="s">
        <v>2669</v>
      </c>
      <c r="C53" t="s">
        <v>2401</v>
      </c>
      <c r="D53" t="s">
        <v>2456</v>
      </c>
      <c r="E53"/>
      <c r="F53" t="s">
        <v>732</v>
      </c>
      <c r="G53" t="s">
        <v>2457</v>
      </c>
      <c r="H53" t="s">
        <v>210</v>
      </c>
      <c r="I53" s="78">
        <v>0.87</v>
      </c>
      <c r="J53" t="s">
        <v>1012</v>
      </c>
      <c r="K53" t="s">
        <v>106</v>
      </c>
      <c r="L53" s="79">
        <v>7.1999999999999995E-2</v>
      </c>
      <c r="M53" s="79">
        <v>8.77E-2</v>
      </c>
      <c r="N53" s="78">
        <v>6763.16</v>
      </c>
      <c r="O53" s="78">
        <v>100.43</v>
      </c>
      <c r="P53" s="78">
        <v>24.21434126122</v>
      </c>
      <c r="Q53" s="79">
        <v>1.41E-2</v>
      </c>
      <c r="R53" s="79">
        <v>5.9999999999999995E-4</v>
      </c>
    </row>
    <row r="54" spans="2:18">
      <c r="B54" s="84" t="s">
        <v>2669</v>
      </c>
      <c r="C54" t="s">
        <v>2401</v>
      </c>
      <c r="D54" t="s">
        <v>2458</v>
      </c>
      <c r="E54"/>
      <c r="F54" t="s">
        <v>732</v>
      </c>
      <c r="G54" t="s">
        <v>2459</v>
      </c>
      <c r="H54" t="s">
        <v>210</v>
      </c>
      <c r="I54" s="78">
        <v>0.87</v>
      </c>
      <c r="J54" t="s">
        <v>1012</v>
      </c>
      <c r="K54" t="s">
        <v>106</v>
      </c>
      <c r="L54" s="79">
        <v>7.1999999999999995E-2</v>
      </c>
      <c r="M54" s="79">
        <v>8.6499999999999994E-2</v>
      </c>
      <c r="N54" s="78">
        <v>772.39</v>
      </c>
      <c r="O54" s="78">
        <v>100.38</v>
      </c>
      <c r="P54" s="78">
        <v>2.7640339173299999</v>
      </c>
      <c r="Q54" s="79">
        <v>1.6000000000000001E-3</v>
      </c>
      <c r="R54" s="79">
        <v>1E-4</v>
      </c>
    </row>
    <row r="55" spans="2:18">
      <c r="B55" s="84" t="s">
        <v>2669</v>
      </c>
      <c r="C55" t="s">
        <v>2401</v>
      </c>
      <c r="D55" t="s">
        <v>2460</v>
      </c>
      <c r="E55"/>
      <c r="F55" t="s">
        <v>732</v>
      </c>
      <c r="G55" t="s">
        <v>2461</v>
      </c>
      <c r="H55" t="s">
        <v>210</v>
      </c>
      <c r="I55" s="78">
        <v>0.87</v>
      </c>
      <c r="J55" t="s">
        <v>1012</v>
      </c>
      <c r="K55" t="s">
        <v>106</v>
      </c>
      <c r="L55" s="79">
        <v>7.1999999999999995E-2</v>
      </c>
      <c r="M55" s="79">
        <v>7.0599999999999996E-2</v>
      </c>
      <c r="N55" s="78">
        <v>541.21</v>
      </c>
      <c r="O55" s="78">
        <v>100.38</v>
      </c>
      <c r="P55" s="78">
        <v>1.93674542187</v>
      </c>
      <c r="Q55" s="79">
        <v>1.1000000000000001E-3</v>
      </c>
      <c r="R55" s="79">
        <v>0</v>
      </c>
    </row>
    <row r="56" spans="2:18">
      <c r="B56" s="84" t="s">
        <v>2669</v>
      </c>
      <c r="C56" t="s">
        <v>2401</v>
      </c>
      <c r="D56" t="s">
        <v>2462</v>
      </c>
      <c r="E56"/>
      <c r="F56" t="s">
        <v>732</v>
      </c>
      <c r="G56" t="s">
        <v>2463</v>
      </c>
      <c r="H56" t="s">
        <v>210</v>
      </c>
      <c r="I56" s="78">
        <v>0.88</v>
      </c>
      <c r="J56" t="s">
        <v>1012</v>
      </c>
      <c r="K56" t="s">
        <v>106</v>
      </c>
      <c r="L56" s="79">
        <v>7.1999999999999995E-2</v>
      </c>
      <c r="M56" s="79">
        <v>3.8399999999999997E-2</v>
      </c>
      <c r="N56" s="78">
        <v>467.62</v>
      </c>
      <c r="O56" s="78">
        <v>100.38</v>
      </c>
      <c r="P56" s="78">
        <v>1.67340014814</v>
      </c>
      <c r="Q56" s="79">
        <v>1E-3</v>
      </c>
      <c r="R56" s="79">
        <v>0</v>
      </c>
    </row>
    <row r="57" spans="2:18">
      <c r="B57" s="84" t="s">
        <v>2669</v>
      </c>
      <c r="C57" t="s">
        <v>2401</v>
      </c>
      <c r="D57" t="s">
        <v>2464</v>
      </c>
      <c r="E57"/>
      <c r="F57" t="s">
        <v>732</v>
      </c>
      <c r="G57" t="s">
        <v>2465</v>
      </c>
      <c r="H57" t="s">
        <v>210</v>
      </c>
      <c r="I57" s="78">
        <v>1.75</v>
      </c>
      <c r="J57" t="s">
        <v>1012</v>
      </c>
      <c r="K57" t="s">
        <v>106</v>
      </c>
      <c r="L57" s="79">
        <v>7.1999999999999995E-2</v>
      </c>
      <c r="M57" s="79">
        <v>6.9800000000000001E-2</v>
      </c>
      <c r="N57" s="78">
        <v>216.65</v>
      </c>
      <c r="O57" s="78">
        <v>100.38</v>
      </c>
      <c r="P57" s="78">
        <v>0.77529220754999995</v>
      </c>
      <c r="Q57" s="79">
        <v>5.0000000000000001E-4</v>
      </c>
      <c r="R57" s="79">
        <v>0</v>
      </c>
    </row>
    <row r="58" spans="2:18">
      <c r="B58" s="84" t="s">
        <v>2669</v>
      </c>
      <c r="C58" t="s">
        <v>2401</v>
      </c>
      <c r="D58" t="s">
        <v>2466</v>
      </c>
      <c r="E58"/>
      <c r="F58" t="s">
        <v>732</v>
      </c>
      <c r="G58" t="s">
        <v>2467</v>
      </c>
      <c r="H58" t="s">
        <v>210</v>
      </c>
      <c r="I58" s="78">
        <v>1.86</v>
      </c>
      <c r="J58" t="s">
        <v>1012</v>
      </c>
      <c r="K58" t="s">
        <v>106</v>
      </c>
      <c r="L58" s="79">
        <v>7.1999999999999995E-2</v>
      </c>
      <c r="M58" s="79">
        <v>8.8400000000000006E-2</v>
      </c>
      <c r="N58" s="78">
        <v>533.77</v>
      </c>
      <c r="O58" s="78">
        <v>100.38</v>
      </c>
      <c r="P58" s="78">
        <v>1.91012103219</v>
      </c>
      <c r="Q58" s="79">
        <v>1.1000000000000001E-3</v>
      </c>
      <c r="R58" s="79">
        <v>0</v>
      </c>
    </row>
    <row r="59" spans="2:18">
      <c r="B59" s="84" t="s">
        <v>2669</v>
      </c>
      <c r="C59" t="s">
        <v>2401</v>
      </c>
      <c r="D59" t="s">
        <v>2468</v>
      </c>
      <c r="E59"/>
      <c r="F59" t="s">
        <v>732</v>
      </c>
      <c r="G59" t="s">
        <v>2469</v>
      </c>
      <c r="H59" t="s">
        <v>210</v>
      </c>
      <c r="I59" s="78">
        <v>0.87</v>
      </c>
      <c r="J59" t="s">
        <v>1012</v>
      </c>
      <c r="K59" t="s">
        <v>106</v>
      </c>
      <c r="L59" s="79">
        <v>7.1999999999999995E-2</v>
      </c>
      <c r="M59" s="79">
        <v>7.3200000000000001E-2</v>
      </c>
      <c r="N59" s="78">
        <v>373.81</v>
      </c>
      <c r="O59" s="78">
        <v>100.38</v>
      </c>
      <c r="P59" s="78">
        <v>1.3376966540699999</v>
      </c>
      <c r="Q59" s="79">
        <v>8.0000000000000004E-4</v>
      </c>
      <c r="R59" s="79">
        <v>0</v>
      </c>
    </row>
    <row r="60" spans="2:18">
      <c r="B60" s="84" t="s">
        <v>2453</v>
      </c>
      <c r="C60" t="s">
        <v>2401</v>
      </c>
      <c r="D60" t="s">
        <v>2470</v>
      </c>
      <c r="E60"/>
      <c r="F60" t="s">
        <v>732</v>
      </c>
      <c r="G60" t="s">
        <v>2471</v>
      </c>
      <c r="H60" t="s">
        <v>210</v>
      </c>
      <c r="I60" s="78">
        <v>0.87</v>
      </c>
      <c r="J60" t="s">
        <v>1012</v>
      </c>
      <c r="K60" t="s">
        <v>106</v>
      </c>
      <c r="L60" s="79">
        <v>7.1999999999999995E-2</v>
      </c>
      <c r="M60" s="79">
        <v>8.1699999999999995E-2</v>
      </c>
      <c r="N60" s="78">
        <v>241.63</v>
      </c>
      <c r="O60" s="78">
        <v>100.38</v>
      </c>
      <c r="P60" s="78">
        <v>0.86468431161000003</v>
      </c>
      <c r="Q60" s="79">
        <v>5.0000000000000001E-4</v>
      </c>
      <c r="R60" s="79">
        <v>0</v>
      </c>
    </row>
    <row r="61" spans="2:18">
      <c r="B61" s="84" t="s">
        <v>2453</v>
      </c>
      <c r="C61" t="s">
        <v>2401</v>
      </c>
      <c r="D61" t="s">
        <v>2472</v>
      </c>
      <c r="E61"/>
      <c r="F61" t="s">
        <v>732</v>
      </c>
      <c r="G61" t="s">
        <v>2473</v>
      </c>
      <c r="H61" t="s">
        <v>210</v>
      </c>
      <c r="I61" s="78">
        <v>0.87</v>
      </c>
      <c r="J61" t="s">
        <v>1012</v>
      </c>
      <c r="K61" t="s">
        <v>106</v>
      </c>
      <c r="L61" s="79">
        <v>7.1999999999999995E-2</v>
      </c>
      <c r="M61" s="79">
        <v>8.2900000000000001E-2</v>
      </c>
      <c r="N61" s="78">
        <v>461.92</v>
      </c>
      <c r="O61" s="78">
        <v>100.38</v>
      </c>
      <c r="P61" s="78">
        <v>1.6530024302399999</v>
      </c>
      <c r="Q61" s="79">
        <v>1E-3</v>
      </c>
      <c r="R61" s="79">
        <v>0</v>
      </c>
    </row>
    <row r="62" spans="2:18">
      <c r="B62" s="84" t="s">
        <v>2453</v>
      </c>
      <c r="C62" t="s">
        <v>2401</v>
      </c>
      <c r="D62" t="s">
        <v>2474</v>
      </c>
      <c r="E62"/>
      <c r="F62" t="s">
        <v>732</v>
      </c>
      <c r="G62" t="s">
        <v>2475</v>
      </c>
      <c r="H62" t="s">
        <v>210</v>
      </c>
      <c r="I62" s="78">
        <v>1.56</v>
      </c>
      <c r="J62" t="s">
        <v>1012</v>
      </c>
      <c r="K62" t="s">
        <v>106</v>
      </c>
      <c r="L62" s="79">
        <v>7.1999999999999995E-2</v>
      </c>
      <c r="M62" s="79">
        <v>7.85E-2</v>
      </c>
      <c r="N62" s="78">
        <v>203</v>
      </c>
      <c r="O62" s="78">
        <v>100.38</v>
      </c>
      <c r="P62" s="78">
        <v>0.72644504099999996</v>
      </c>
      <c r="Q62" s="79">
        <v>4.0000000000000002E-4</v>
      </c>
      <c r="R62" s="79">
        <v>0</v>
      </c>
    </row>
    <row r="63" spans="2:18">
      <c r="B63" s="84" t="s">
        <v>2453</v>
      </c>
      <c r="C63" t="s">
        <v>2401</v>
      </c>
      <c r="D63" t="s">
        <v>2476</v>
      </c>
      <c r="E63"/>
      <c r="F63" t="s">
        <v>732</v>
      </c>
      <c r="G63" t="s">
        <v>2477</v>
      </c>
      <c r="H63" t="s">
        <v>210</v>
      </c>
      <c r="I63" s="78">
        <v>1.56</v>
      </c>
      <c r="J63" t="s">
        <v>1012</v>
      </c>
      <c r="K63" t="s">
        <v>106</v>
      </c>
      <c r="L63" s="79">
        <v>7.1999999999999995E-2</v>
      </c>
      <c r="M63" s="79">
        <v>8.2600000000000007E-2</v>
      </c>
      <c r="N63" s="78">
        <v>921.62</v>
      </c>
      <c r="O63" s="78">
        <v>100.38</v>
      </c>
      <c r="P63" s="78">
        <v>3.2980604861399998</v>
      </c>
      <c r="Q63" s="79">
        <v>1.9E-3</v>
      </c>
      <c r="R63" s="79">
        <v>1E-4</v>
      </c>
    </row>
    <row r="64" spans="2:18">
      <c r="B64" s="84" t="s">
        <v>2453</v>
      </c>
      <c r="C64" t="s">
        <v>2401</v>
      </c>
      <c r="D64" t="s">
        <v>2478</v>
      </c>
      <c r="E64"/>
      <c r="F64" t="s">
        <v>732</v>
      </c>
      <c r="G64" t="s">
        <v>2479</v>
      </c>
      <c r="H64" t="s">
        <v>210</v>
      </c>
      <c r="I64" s="78">
        <v>0.87</v>
      </c>
      <c r="J64" t="s">
        <v>1012</v>
      </c>
      <c r="K64" t="s">
        <v>106</v>
      </c>
      <c r="L64" s="79">
        <v>7.1999999999999995E-2</v>
      </c>
      <c r="M64" s="79">
        <v>7.9000000000000001E-2</v>
      </c>
      <c r="N64" s="78">
        <v>365.69</v>
      </c>
      <c r="O64" s="78">
        <v>99.67</v>
      </c>
      <c r="P64" s="78">
        <v>1.2993826899950001</v>
      </c>
      <c r="Q64" s="79">
        <v>8.0000000000000004E-4</v>
      </c>
      <c r="R64" s="79">
        <v>0</v>
      </c>
    </row>
    <row r="65" spans="2:18">
      <c r="B65" s="84" t="s">
        <v>2453</v>
      </c>
      <c r="C65" t="s">
        <v>2401</v>
      </c>
      <c r="D65" t="s">
        <v>2480</v>
      </c>
      <c r="E65"/>
      <c r="F65" t="s">
        <v>732</v>
      </c>
      <c r="G65" t="s">
        <v>2481</v>
      </c>
      <c r="H65" t="s">
        <v>210</v>
      </c>
      <c r="I65" s="78">
        <v>1.34</v>
      </c>
      <c r="J65" t="s">
        <v>1012</v>
      </c>
      <c r="K65" t="s">
        <v>106</v>
      </c>
      <c r="L65" s="79">
        <v>5.3499999999999999E-2</v>
      </c>
      <c r="M65" s="79">
        <v>6.6100000000000006E-2</v>
      </c>
      <c r="N65" s="78">
        <v>14.29</v>
      </c>
      <c r="O65" s="78">
        <v>99.67</v>
      </c>
      <c r="P65" s="78">
        <v>5.0775735294999999E-2</v>
      </c>
      <c r="Q65" s="79">
        <v>0</v>
      </c>
      <c r="R65" s="79">
        <v>0</v>
      </c>
    </row>
    <row r="66" spans="2:18">
      <c r="B66" s="84" t="s">
        <v>2453</v>
      </c>
      <c r="C66" t="s">
        <v>2401</v>
      </c>
      <c r="D66" t="s">
        <v>2482</v>
      </c>
      <c r="E66"/>
      <c r="F66" t="s">
        <v>732</v>
      </c>
      <c r="G66" t="s">
        <v>499</v>
      </c>
      <c r="H66" t="s">
        <v>210</v>
      </c>
      <c r="I66" s="78">
        <v>1.34</v>
      </c>
      <c r="J66" t="s">
        <v>1012</v>
      </c>
      <c r="K66" t="s">
        <v>106</v>
      </c>
      <c r="L66" s="79">
        <v>5.3499999999999999E-2</v>
      </c>
      <c r="M66" s="79">
        <v>6.6100000000000006E-2</v>
      </c>
      <c r="N66" s="78">
        <v>257.3</v>
      </c>
      <c r="O66" s="78">
        <v>99.67</v>
      </c>
      <c r="P66" s="78">
        <v>0.91424749414999995</v>
      </c>
      <c r="Q66" s="79">
        <v>5.0000000000000001E-4</v>
      </c>
      <c r="R66" s="79">
        <v>0</v>
      </c>
    </row>
    <row r="67" spans="2:18">
      <c r="B67" s="84" t="s">
        <v>2453</v>
      </c>
      <c r="C67" t="s">
        <v>2401</v>
      </c>
      <c r="D67" t="s">
        <v>2483</v>
      </c>
      <c r="E67"/>
      <c r="F67" t="s">
        <v>732</v>
      </c>
      <c r="G67" t="s">
        <v>290</v>
      </c>
      <c r="H67" t="s">
        <v>210</v>
      </c>
      <c r="I67" s="78">
        <v>0.87</v>
      </c>
      <c r="J67" t="s">
        <v>1012</v>
      </c>
      <c r="K67" t="s">
        <v>106</v>
      </c>
      <c r="L67" s="79">
        <v>7.1999999999999995E-2</v>
      </c>
      <c r="M67" s="79">
        <v>4.9299999999999997E-2</v>
      </c>
      <c r="N67" s="78">
        <v>111.79</v>
      </c>
      <c r="O67" s="78">
        <v>99.67</v>
      </c>
      <c r="P67" s="78">
        <v>0.39721619654500001</v>
      </c>
      <c r="Q67" s="79">
        <v>2.0000000000000001E-4</v>
      </c>
      <c r="R67" s="79">
        <v>0</v>
      </c>
    </row>
    <row r="68" spans="2:18">
      <c r="B68" s="84" t="s">
        <v>2453</v>
      </c>
      <c r="C68" t="s">
        <v>2401</v>
      </c>
      <c r="D68" t="s">
        <v>2484</v>
      </c>
      <c r="E68"/>
      <c r="F68" t="s">
        <v>2485</v>
      </c>
      <c r="G68" t="s">
        <v>2486</v>
      </c>
      <c r="H68" t="s">
        <v>2421</v>
      </c>
      <c r="I68" s="78">
        <v>0.87</v>
      </c>
      <c r="J68" t="s">
        <v>1012</v>
      </c>
      <c r="K68" t="s">
        <v>106</v>
      </c>
      <c r="L68" s="79">
        <v>7.1999999999999995E-2</v>
      </c>
      <c r="M68" s="79">
        <v>8.43E-2</v>
      </c>
      <c r="N68" s="78">
        <v>283.25</v>
      </c>
      <c r="O68" s="78">
        <v>99.67</v>
      </c>
      <c r="P68" s="78">
        <v>1.006453955375</v>
      </c>
      <c r="Q68" s="79">
        <v>5.9999999999999995E-4</v>
      </c>
      <c r="R68" s="79">
        <v>0</v>
      </c>
    </row>
    <row r="69" spans="2:18">
      <c r="B69" s="84" t="s">
        <v>2453</v>
      </c>
      <c r="C69" t="s">
        <v>2401</v>
      </c>
      <c r="D69" t="s">
        <v>2487</v>
      </c>
      <c r="E69"/>
      <c r="F69" t="s">
        <v>2485</v>
      </c>
      <c r="G69" t="s">
        <v>2488</v>
      </c>
      <c r="H69" t="s">
        <v>2421</v>
      </c>
      <c r="I69" s="78">
        <v>0.87</v>
      </c>
      <c r="J69" t="s">
        <v>1012</v>
      </c>
      <c r="K69" t="s">
        <v>106</v>
      </c>
      <c r="L69" s="79">
        <v>7.1999999999999995E-2</v>
      </c>
      <c r="M69" s="79">
        <v>0.1148</v>
      </c>
      <c r="N69" s="78">
        <v>268.52</v>
      </c>
      <c r="O69" s="78">
        <v>99.67</v>
      </c>
      <c r="P69" s="78">
        <v>0.95411479645999997</v>
      </c>
      <c r="Q69" s="79">
        <v>5.9999999999999995E-4</v>
      </c>
      <c r="R69" s="79">
        <v>0</v>
      </c>
    </row>
    <row r="70" spans="2:18">
      <c r="B70" s="84" t="s">
        <v>2453</v>
      </c>
      <c r="C70" t="s">
        <v>2401</v>
      </c>
      <c r="D70" t="s">
        <v>2489</v>
      </c>
      <c r="E70"/>
      <c r="F70" t="s">
        <v>2485</v>
      </c>
      <c r="G70" t="s">
        <v>283</v>
      </c>
      <c r="H70" t="s">
        <v>2421</v>
      </c>
      <c r="I70" s="78">
        <v>0.87</v>
      </c>
      <c r="J70" t="s">
        <v>1012</v>
      </c>
      <c r="K70" t="s">
        <v>106</v>
      </c>
      <c r="L70" s="79">
        <v>7.1999999999999995E-2</v>
      </c>
      <c r="M70" s="79">
        <v>9.5100000000000004E-2</v>
      </c>
      <c r="N70" s="78">
        <v>213.7</v>
      </c>
      <c r="O70" s="78">
        <v>98.82</v>
      </c>
      <c r="P70" s="78">
        <v>0.7528507821</v>
      </c>
      <c r="Q70" s="79">
        <v>4.0000000000000002E-4</v>
      </c>
      <c r="R70" s="79">
        <v>0</v>
      </c>
    </row>
    <row r="71" spans="2:18">
      <c r="B71" s="84" t="s">
        <v>2453</v>
      </c>
      <c r="C71" t="s">
        <v>2401</v>
      </c>
      <c r="D71" t="s">
        <v>2490</v>
      </c>
      <c r="E71"/>
      <c r="F71" t="s">
        <v>2485</v>
      </c>
      <c r="G71" t="s">
        <v>2491</v>
      </c>
      <c r="H71" t="s">
        <v>2421</v>
      </c>
      <c r="I71" s="78">
        <v>0.87</v>
      </c>
      <c r="J71" t="s">
        <v>1012</v>
      </c>
      <c r="K71" t="s">
        <v>106</v>
      </c>
      <c r="L71" s="79">
        <v>7.1999999999999995E-2</v>
      </c>
      <c r="M71" s="79">
        <v>6.4699999999999994E-2</v>
      </c>
      <c r="N71" s="78">
        <v>145.69</v>
      </c>
      <c r="O71" s="78">
        <v>100.01</v>
      </c>
      <c r="P71" s="78">
        <v>0.51943678848499997</v>
      </c>
      <c r="Q71" s="79">
        <v>2.9999999999999997E-4</v>
      </c>
      <c r="R71" s="79">
        <v>0</v>
      </c>
    </row>
    <row r="72" spans="2:18">
      <c r="B72" s="84" t="s">
        <v>2653</v>
      </c>
      <c r="C72" t="s">
        <v>2401</v>
      </c>
      <c r="D72" t="s">
        <v>2495</v>
      </c>
      <c r="E72"/>
      <c r="F72" t="s">
        <v>732</v>
      </c>
      <c r="G72" t="s">
        <v>2670</v>
      </c>
      <c r="H72" t="s">
        <v>210</v>
      </c>
      <c r="I72" s="78">
        <v>7.58</v>
      </c>
      <c r="J72" t="s">
        <v>1130</v>
      </c>
      <c r="K72" t="s">
        <v>102</v>
      </c>
      <c r="L72" s="79">
        <v>2.8199999999999999E-2</v>
      </c>
      <c r="M72" s="79">
        <v>4.8300000000000003E-2</v>
      </c>
      <c r="N72" s="78">
        <v>1770.48</v>
      </c>
      <c r="O72" s="78">
        <v>89.97</v>
      </c>
      <c r="P72" s="78">
        <v>1.592900856</v>
      </c>
      <c r="Q72" s="79">
        <v>8.9999999999999998E-4</v>
      </c>
      <c r="R72" s="79">
        <v>0</v>
      </c>
    </row>
    <row r="73" spans="2:18">
      <c r="B73" s="84" t="s">
        <v>2653</v>
      </c>
      <c r="C73" t="s">
        <v>2401</v>
      </c>
      <c r="D73" t="s">
        <v>2496</v>
      </c>
      <c r="E73"/>
      <c r="F73" t="s">
        <v>732</v>
      </c>
      <c r="G73" t="s">
        <v>2543</v>
      </c>
      <c r="H73" t="s">
        <v>210</v>
      </c>
      <c r="I73" s="78">
        <v>9.1199999999999992</v>
      </c>
      <c r="J73" t="s">
        <v>1130</v>
      </c>
      <c r="K73" t="s">
        <v>102</v>
      </c>
      <c r="L73" s="79">
        <v>2.98E-2</v>
      </c>
      <c r="M73" s="79">
        <v>3.09E-2</v>
      </c>
      <c r="N73" s="78">
        <v>282.37</v>
      </c>
      <c r="O73" s="78">
        <v>94.27</v>
      </c>
      <c r="P73" s="78">
        <v>0.26619019900000002</v>
      </c>
      <c r="Q73" s="79">
        <v>2.0000000000000001E-4</v>
      </c>
      <c r="R73" s="79">
        <v>0</v>
      </c>
    </row>
    <row r="74" spans="2:18">
      <c r="B74" s="84" t="s">
        <v>2653</v>
      </c>
      <c r="C74" t="s">
        <v>2401</v>
      </c>
      <c r="D74" t="s">
        <v>2497</v>
      </c>
      <c r="E74"/>
      <c r="F74" t="s">
        <v>732</v>
      </c>
      <c r="G74" t="s">
        <v>2543</v>
      </c>
      <c r="H74" t="s">
        <v>210</v>
      </c>
      <c r="I74" s="78">
        <v>7.7</v>
      </c>
      <c r="J74" t="s">
        <v>1130</v>
      </c>
      <c r="K74" t="s">
        <v>102</v>
      </c>
      <c r="L74" s="79">
        <v>2.5000000000000001E-2</v>
      </c>
      <c r="M74" s="79">
        <v>4.24E-2</v>
      </c>
      <c r="N74" s="78">
        <v>334.99</v>
      </c>
      <c r="O74" s="78">
        <v>94.7</v>
      </c>
      <c r="P74" s="78">
        <v>0.31723552999999999</v>
      </c>
      <c r="Q74" s="79">
        <v>2.0000000000000001E-4</v>
      </c>
      <c r="R74" s="79">
        <v>0</v>
      </c>
    </row>
    <row r="75" spans="2:18">
      <c r="B75" s="84" t="s">
        <v>2653</v>
      </c>
      <c r="C75" t="s">
        <v>2401</v>
      </c>
      <c r="D75" t="s">
        <v>2498</v>
      </c>
      <c r="E75"/>
      <c r="F75" t="s">
        <v>732</v>
      </c>
      <c r="G75" t="s">
        <v>2671</v>
      </c>
      <c r="H75" t="s">
        <v>210</v>
      </c>
      <c r="I75" s="78">
        <v>8.0500000000000007</v>
      </c>
      <c r="J75" t="s">
        <v>1130</v>
      </c>
      <c r="K75" t="s">
        <v>102</v>
      </c>
      <c r="L75" s="79">
        <v>2.5000000000000001E-2</v>
      </c>
      <c r="M75" s="79">
        <v>3.2000000000000001E-2</v>
      </c>
      <c r="N75" s="78">
        <v>2106.23</v>
      </c>
      <c r="O75" s="78">
        <v>95.97</v>
      </c>
      <c r="P75" s="78">
        <v>2.0213489309999999</v>
      </c>
      <c r="Q75" s="79">
        <v>1.1999999999999999E-3</v>
      </c>
      <c r="R75" s="79">
        <v>1E-4</v>
      </c>
    </row>
    <row r="76" spans="2:18">
      <c r="B76" s="84" t="s">
        <v>2653</v>
      </c>
      <c r="C76" t="s">
        <v>2401</v>
      </c>
      <c r="D76" t="s">
        <v>2499</v>
      </c>
      <c r="E76"/>
      <c r="F76" t="s">
        <v>732</v>
      </c>
      <c r="G76" t="s">
        <v>2671</v>
      </c>
      <c r="H76" t="s">
        <v>210</v>
      </c>
      <c r="I76" s="78">
        <v>7.71</v>
      </c>
      <c r="J76" t="s">
        <v>1130</v>
      </c>
      <c r="K76" t="s">
        <v>102</v>
      </c>
      <c r="L76" s="79">
        <v>3.0499999999999999E-2</v>
      </c>
      <c r="M76" s="79">
        <v>4.1500000000000002E-2</v>
      </c>
      <c r="N76" s="78">
        <v>1849.93</v>
      </c>
      <c r="O76" s="78">
        <v>95.68</v>
      </c>
      <c r="P76" s="78">
        <v>1.770013024</v>
      </c>
      <c r="Q76" s="79">
        <v>1E-3</v>
      </c>
      <c r="R76" s="79">
        <v>0</v>
      </c>
    </row>
    <row r="77" spans="2:18">
      <c r="B77" s="84" t="s">
        <v>2653</v>
      </c>
      <c r="C77" t="s">
        <v>2401</v>
      </c>
      <c r="D77" t="s">
        <v>2500</v>
      </c>
      <c r="E77"/>
      <c r="F77" t="s">
        <v>732</v>
      </c>
      <c r="G77" t="s">
        <v>2671</v>
      </c>
      <c r="H77" t="s">
        <v>210</v>
      </c>
      <c r="I77" s="78">
        <v>8.24</v>
      </c>
      <c r="J77" t="s">
        <v>1130</v>
      </c>
      <c r="K77" t="s">
        <v>102</v>
      </c>
      <c r="L77" s="79">
        <v>2.5000000000000001E-2</v>
      </c>
      <c r="M77" s="79">
        <v>2.5000000000000001E-2</v>
      </c>
      <c r="N77" s="78">
        <v>2661.64</v>
      </c>
      <c r="O77" s="78">
        <v>98.42</v>
      </c>
      <c r="P77" s="78">
        <v>2.6195860880000001</v>
      </c>
      <c r="Q77" s="79">
        <v>1.5E-3</v>
      </c>
      <c r="R77" s="79">
        <v>1E-4</v>
      </c>
    </row>
    <row r="78" spans="2:18">
      <c r="B78" s="84" t="s">
        <v>2653</v>
      </c>
      <c r="C78" t="s">
        <v>2401</v>
      </c>
      <c r="D78" t="s">
        <v>2501</v>
      </c>
      <c r="E78"/>
      <c r="F78" t="s">
        <v>724</v>
      </c>
      <c r="G78" t="s">
        <v>2543</v>
      </c>
      <c r="H78" t="s">
        <v>150</v>
      </c>
      <c r="I78" s="78">
        <v>8.81</v>
      </c>
      <c r="J78" t="s">
        <v>1130</v>
      </c>
      <c r="K78" t="s">
        <v>102</v>
      </c>
      <c r="L78" s="79">
        <v>2.5000000000000001E-2</v>
      </c>
      <c r="M78" s="79">
        <v>2.5000000000000001E-2</v>
      </c>
      <c r="N78" s="78">
        <v>228.57</v>
      </c>
      <c r="O78" s="78">
        <v>94.19</v>
      </c>
      <c r="P78" s="78">
        <v>0.21529008299999999</v>
      </c>
      <c r="Q78" s="79">
        <v>1E-4</v>
      </c>
      <c r="R78" s="79">
        <v>0</v>
      </c>
    </row>
    <row r="79" spans="2:18">
      <c r="B79" s="84" t="s">
        <v>2672</v>
      </c>
      <c r="C79" t="s">
        <v>2401</v>
      </c>
      <c r="D79" t="s">
        <v>2492</v>
      </c>
      <c r="E79"/>
      <c r="F79" t="s">
        <v>724</v>
      </c>
      <c r="G79" t="s">
        <v>2493</v>
      </c>
      <c r="H79" t="s">
        <v>150</v>
      </c>
      <c r="I79" s="78">
        <v>10.57</v>
      </c>
      <c r="J79" t="s">
        <v>112</v>
      </c>
      <c r="K79" t="s">
        <v>102</v>
      </c>
      <c r="L79" s="79">
        <v>3.5499999999999997E-2</v>
      </c>
      <c r="M79" s="79">
        <v>6.3700000000000007E-2</v>
      </c>
      <c r="N79" s="78">
        <v>26000.51</v>
      </c>
      <c r="O79" s="78">
        <v>90.55</v>
      </c>
      <c r="P79" s="78">
        <v>23.543461805</v>
      </c>
      <c r="Q79" s="79">
        <v>1.37E-2</v>
      </c>
      <c r="R79" s="79">
        <v>5.9999999999999995E-4</v>
      </c>
    </row>
    <row r="80" spans="2:18">
      <c r="B80" s="84" t="s">
        <v>2673</v>
      </c>
      <c r="C80" t="s">
        <v>2401</v>
      </c>
      <c r="D80" t="s">
        <v>2506</v>
      </c>
      <c r="E80"/>
      <c r="F80" t="s">
        <v>724</v>
      </c>
      <c r="G80" t="s">
        <v>2493</v>
      </c>
      <c r="H80" t="s">
        <v>150</v>
      </c>
      <c r="I80" s="78">
        <v>10.69</v>
      </c>
      <c r="J80" t="s">
        <v>112</v>
      </c>
      <c r="K80" t="s">
        <v>102</v>
      </c>
      <c r="L80" s="79">
        <v>3.5499999999999997E-2</v>
      </c>
      <c r="M80" s="79">
        <v>6.3799999999999996E-2</v>
      </c>
      <c r="N80" s="78">
        <v>54048.53</v>
      </c>
      <c r="O80" s="78">
        <v>90.32</v>
      </c>
      <c r="P80" s="78">
        <v>48.816632296000002</v>
      </c>
      <c r="Q80" s="79">
        <v>2.8500000000000001E-2</v>
      </c>
      <c r="R80" s="79">
        <v>1.1999999999999999E-3</v>
      </c>
    </row>
    <row r="81" spans="2:18">
      <c r="B81" s="84" t="s">
        <v>2494</v>
      </c>
      <c r="C81" t="s">
        <v>2401</v>
      </c>
      <c r="D81" t="s">
        <v>2502</v>
      </c>
      <c r="E81"/>
      <c r="F81" t="s">
        <v>732</v>
      </c>
      <c r="G81" t="s">
        <v>2670</v>
      </c>
      <c r="H81" t="s">
        <v>210</v>
      </c>
      <c r="I81" s="78">
        <v>8.67</v>
      </c>
      <c r="J81" t="s">
        <v>1130</v>
      </c>
      <c r="K81" t="s">
        <v>102</v>
      </c>
      <c r="L81" s="79">
        <v>2.7199999999999998E-2</v>
      </c>
      <c r="M81" s="79">
        <v>2.3199999999999998E-2</v>
      </c>
      <c r="N81" s="78">
        <v>702.5</v>
      </c>
      <c r="O81" s="78">
        <v>91.96</v>
      </c>
      <c r="P81" s="78">
        <v>0.64601900000000001</v>
      </c>
      <c r="Q81" s="79">
        <v>4.0000000000000002E-4</v>
      </c>
      <c r="R81" s="79">
        <v>0</v>
      </c>
    </row>
    <row r="82" spans="2:18">
      <c r="B82" s="84" t="s">
        <v>2494</v>
      </c>
      <c r="C82" t="s">
        <v>2401</v>
      </c>
      <c r="D82" t="s">
        <v>2503</v>
      </c>
      <c r="E82"/>
      <c r="F82" t="s">
        <v>724</v>
      </c>
      <c r="G82" t="s">
        <v>2670</v>
      </c>
      <c r="H82" t="s">
        <v>150</v>
      </c>
      <c r="I82" s="78">
        <v>8.5</v>
      </c>
      <c r="J82" t="s">
        <v>1130</v>
      </c>
      <c r="K82" t="s">
        <v>102</v>
      </c>
      <c r="L82" s="79">
        <v>2.7199999999999998E-2</v>
      </c>
      <c r="M82" s="79">
        <v>2.0299999999999999E-2</v>
      </c>
      <c r="N82" s="78">
        <v>693.09</v>
      </c>
      <c r="O82" s="78">
        <v>87.82</v>
      </c>
      <c r="P82" s="78">
        <v>0.60867163800000001</v>
      </c>
      <c r="Q82" s="79">
        <v>4.0000000000000002E-4</v>
      </c>
      <c r="R82" s="79">
        <v>0</v>
      </c>
    </row>
    <row r="83" spans="2:18">
      <c r="B83" s="84" t="s">
        <v>2494</v>
      </c>
      <c r="C83" t="s">
        <v>2401</v>
      </c>
      <c r="D83" t="s">
        <v>2504</v>
      </c>
      <c r="E83"/>
      <c r="F83" t="s">
        <v>2485</v>
      </c>
      <c r="G83" t="s">
        <v>2505</v>
      </c>
      <c r="H83" t="s">
        <v>2421</v>
      </c>
      <c r="I83" s="78">
        <v>7.52</v>
      </c>
      <c r="J83" t="s">
        <v>1130</v>
      </c>
      <c r="K83" t="s">
        <v>102</v>
      </c>
      <c r="L83" s="79">
        <v>2.53E-2</v>
      </c>
      <c r="M83" s="79">
        <v>5.2400000000000002E-2</v>
      </c>
      <c r="N83" s="78">
        <v>858.46</v>
      </c>
      <c r="O83" s="78">
        <v>81.11</v>
      </c>
      <c r="P83" s="78">
        <v>0.69629690600000005</v>
      </c>
      <c r="Q83" s="79">
        <v>4.0000000000000002E-4</v>
      </c>
      <c r="R83" s="79">
        <v>0</v>
      </c>
    </row>
    <row r="84" spans="2:18">
      <c r="B84" s="84" t="s">
        <v>2507</v>
      </c>
      <c r="C84" t="s">
        <v>2401</v>
      </c>
      <c r="D84" t="s">
        <v>2508</v>
      </c>
      <c r="E84"/>
      <c r="F84" t="s">
        <v>1070</v>
      </c>
      <c r="G84" t="s">
        <v>331</v>
      </c>
      <c r="H84" t="s">
        <v>2421</v>
      </c>
      <c r="I84" s="78">
        <v>5.83</v>
      </c>
      <c r="J84" t="s">
        <v>123</v>
      </c>
      <c r="K84" t="s">
        <v>102</v>
      </c>
      <c r="L84" s="79">
        <v>5.5899999999999998E-2</v>
      </c>
      <c r="M84" s="79">
        <v>3.5000000000000003E-2</v>
      </c>
      <c r="N84" s="78">
        <v>15788.62</v>
      </c>
      <c r="O84" s="78">
        <v>99.5</v>
      </c>
      <c r="P84" s="78">
        <v>15.7096769</v>
      </c>
      <c r="Q84" s="79">
        <v>9.1999999999999998E-3</v>
      </c>
      <c r="R84" s="79">
        <v>4.0000000000000002E-4</v>
      </c>
    </row>
    <row r="85" spans="2:18">
      <c r="B85" s="84" t="s">
        <v>2666</v>
      </c>
      <c r="C85" t="s">
        <v>2401</v>
      </c>
      <c r="D85" t="s">
        <v>2509</v>
      </c>
      <c r="E85"/>
      <c r="F85" t="s">
        <v>212</v>
      </c>
      <c r="G85" t="s">
        <v>331</v>
      </c>
      <c r="H85" t="s">
        <v>213</v>
      </c>
      <c r="I85" s="78">
        <v>5.94</v>
      </c>
      <c r="J85" t="s">
        <v>425</v>
      </c>
      <c r="K85" t="s">
        <v>102</v>
      </c>
      <c r="L85" s="79">
        <v>2.69E-2</v>
      </c>
      <c r="M85" s="79">
        <v>5.7599999999999998E-2</v>
      </c>
      <c r="N85" s="78">
        <v>9069.35</v>
      </c>
      <c r="O85" s="78">
        <v>99.7</v>
      </c>
      <c r="P85" s="78">
        <v>9.0421419499999995</v>
      </c>
      <c r="Q85" s="79">
        <v>5.3E-3</v>
      </c>
      <c r="R85" s="79">
        <v>2.0000000000000001E-4</v>
      </c>
    </row>
    <row r="86" spans="2:18">
      <c r="B86" s="84" t="s">
        <v>2510</v>
      </c>
      <c r="C86" t="s">
        <v>2401</v>
      </c>
      <c r="D86" t="s">
        <v>2511</v>
      </c>
      <c r="E86"/>
      <c r="F86" t="s">
        <v>212</v>
      </c>
      <c r="G86" t="s">
        <v>2512</v>
      </c>
      <c r="H86" t="s">
        <v>213</v>
      </c>
      <c r="I86" s="78">
        <v>3.5</v>
      </c>
      <c r="J86" t="s">
        <v>123</v>
      </c>
      <c r="K86" t="s">
        <v>110</v>
      </c>
      <c r="L86" s="79">
        <v>0.03</v>
      </c>
      <c r="M86" s="79">
        <v>2.9700000000000001E-2</v>
      </c>
      <c r="N86" s="78">
        <v>14761.08</v>
      </c>
      <c r="O86" s="78">
        <v>95.94</v>
      </c>
      <c r="P86" s="78">
        <v>55.235191126845599</v>
      </c>
      <c r="Q86" s="79">
        <v>3.2199999999999999E-2</v>
      </c>
      <c r="R86" s="79">
        <v>1.4E-3</v>
      </c>
    </row>
    <row r="87" spans="2:18">
      <c r="B87" s="84" t="s">
        <v>2513</v>
      </c>
      <c r="C87" t="s">
        <v>2514</v>
      </c>
      <c r="D87" t="s">
        <v>2515</v>
      </c>
      <c r="E87"/>
      <c r="F87" t="s">
        <v>212</v>
      </c>
      <c r="G87" t="s">
        <v>2516</v>
      </c>
      <c r="H87" t="s">
        <v>213</v>
      </c>
      <c r="I87" s="78">
        <v>3.65</v>
      </c>
      <c r="J87" t="s">
        <v>1012</v>
      </c>
      <c r="K87" t="s">
        <v>106</v>
      </c>
      <c r="L87" s="79">
        <v>4.4200000000000003E-2</v>
      </c>
      <c r="M87" s="79">
        <v>4.9500000000000002E-2</v>
      </c>
      <c r="N87" s="78">
        <v>1843.24</v>
      </c>
      <c r="O87" s="78">
        <v>99.5</v>
      </c>
      <c r="P87" s="78">
        <v>6.5382948470000004</v>
      </c>
      <c r="Q87" s="79">
        <v>3.8E-3</v>
      </c>
      <c r="R87" s="79">
        <v>2.0000000000000001E-4</v>
      </c>
    </row>
    <row r="88" spans="2:18">
      <c r="B88" s="84" t="s">
        <v>2513</v>
      </c>
      <c r="C88" t="s">
        <v>2514</v>
      </c>
      <c r="D88" t="s">
        <v>2517</v>
      </c>
      <c r="E88"/>
      <c r="F88" t="s">
        <v>212</v>
      </c>
      <c r="G88" t="s">
        <v>2516</v>
      </c>
      <c r="H88" t="s">
        <v>213</v>
      </c>
      <c r="I88" s="78">
        <v>3.63</v>
      </c>
      <c r="J88" t="s">
        <v>1012</v>
      </c>
      <c r="K88" t="s">
        <v>106</v>
      </c>
      <c r="L88" s="79">
        <v>4.4200000000000003E-2</v>
      </c>
      <c r="M88" s="79">
        <v>4.9500000000000002E-2</v>
      </c>
      <c r="N88" s="78">
        <v>1875.5</v>
      </c>
      <c r="O88" s="78">
        <v>100.13</v>
      </c>
      <c r="P88" s="78">
        <v>6.6948495047499996</v>
      </c>
      <c r="Q88" s="79">
        <v>3.8999999999999998E-3</v>
      </c>
      <c r="R88" s="79">
        <v>2.0000000000000001E-4</v>
      </c>
    </row>
    <row r="89" spans="2:18">
      <c r="B89" s="84" t="s">
        <v>2513</v>
      </c>
      <c r="C89" t="s">
        <v>2514</v>
      </c>
      <c r="D89" t="s">
        <v>2518</v>
      </c>
      <c r="E89"/>
      <c r="F89" t="s">
        <v>212</v>
      </c>
      <c r="G89" t="s">
        <v>2516</v>
      </c>
      <c r="H89" t="s">
        <v>213</v>
      </c>
      <c r="I89" s="78">
        <v>3.61</v>
      </c>
      <c r="J89" t="s">
        <v>1012</v>
      </c>
      <c r="K89" t="s">
        <v>106</v>
      </c>
      <c r="L89" s="79">
        <v>4.4200000000000003E-2</v>
      </c>
      <c r="M89" s="79">
        <v>4.9500000000000002E-2</v>
      </c>
      <c r="N89" s="78">
        <v>1875.5</v>
      </c>
      <c r="O89" s="78">
        <v>100.57</v>
      </c>
      <c r="P89" s="78">
        <v>6.7242685977500001</v>
      </c>
      <c r="Q89" s="79">
        <v>3.8999999999999998E-3</v>
      </c>
      <c r="R89" s="79">
        <v>2.0000000000000001E-4</v>
      </c>
    </row>
    <row r="90" spans="2:18">
      <c r="B90" s="84" t="s">
        <v>2513</v>
      </c>
      <c r="C90" t="s">
        <v>2514</v>
      </c>
      <c r="D90" t="s">
        <v>2519</v>
      </c>
      <c r="E90"/>
      <c r="F90" t="s">
        <v>212</v>
      </c>
      <c r="G90" t="s">
        <v>331</v>
      </c>
      <c r="H90" t="s">
        <v>213</v>
      </c>
      <c r="I90" s="78">
        <v>3.47</v>
      </c>
      <c r="J90" t="s">
        <v>1012</v>
      </c>
      <c r="K90" t="s">
        <v>106</v>
      </c>
      <c r="L90" s="79">
        <v>4.4200000000000003E-2</v>
      </c>
      <c r="M90" s="79">
        <v>0.2036</v>
      </c>
      <c r="N90" s="78">
        <v>41.27</v>
      </c>
      <c r="O90" s="78">
        <v>100</v>
      </c>
      <c r="P90" s="78">
        <v>0.14712755</v>
      </c>
      <c r="Q90" s="79">
        <v>1E-4</v>
      </c>
      <c r="R90" s="79">
        <v>0</v>
      </c>
    </row>
    <row r="91" spans="2:18">
      <c r="B91" s="84" t="s">
        <v>2520</v>
      </c>
      <c r="C91" t="s">
        <v>2401</v>
      </c>
      <c r="D91" t="s">
        <v>2521</v>
      </c>
      <c r="E91"/>
      <c r="F91" t="s">
        <v>212</v>
      </c>
      <c r="G91" t="s">
        <v>2295</v>
      </c>
      <c r="H91" t="s">
        <v>213</v>
      </c>
      <c r="I91" s="78">
        <v>5.43</v>
      </c>
      <c r="J91" t="s">
        <v>537</v>
      </c>
      <c r="K91" t="s">
        <v>110</v>
      </c>
      <c r="L91" s="79">
        <v>4.3799999999999999E-2</v>
      </c>
      <c r="M91" s="79">
        <v>7.3099999999999998E-2</v>
      </c>
      <c r="N91" s="78">
        <v>24556.76</v>
      </c>
      <c r="O91" s="78">
        <v>86.87</v>
      </c>
      <c r="P91" s="78">
        <v>83.202983644023604</v>
      </c>
      <c r="Q91" s="79">
        <v>4.8599999999999997E-2</v>
      </c>
      <c r="R91" s="79">
        <v>2.0999999999999999E-3</v>
      </c>
    </row>
    <row r="92" spans="2:18">
      <c r="B92" s="84" t="s">
        <v>2522</v>
      </c>
      <c r="C92" t="s">
        <v>2401</v>
      </c>
      <c r="D92" t="s">
        <v>2523</v>
      </c>
      <c r="E92"/>
      <c r="F92" t="s">
        <v>212</v>
      </c>
      <c r="G92" t="s">
        <v>331</v>
      </c>
      <c r="H92" t="s">
        <v>213</v>
      </c>
      <c r="I92" s="78">
        <v>2</v>
      </c>
      <c r="J92" t="s">
        <v>728</v>
      </c>
      <c r="K92" t="s">
        <v>102</v>
      </c>
      <c r="L92" s="79">
        <v>2.2499999999999999E-2</v>
      </c>
      <c r="M92" s="79">
        <v>3.8800000000000001E-2</v>
      </c>
      <c r="N92" s="78">
        <v>11747.09</v>
      </c>
      <c r="O92" s="78">
        <v>96.13</v>
      </c>
      <c r="P92" s="78">
        <v>11.292477616999999</v>
      </c>
      <c r="Q92" s="79">
        <v>6.6E-3</v>
      </c>
      <c r="R92" s="79">
        <v>2.9999999999999997E-4</v>
      </c>
    </row>
    <row r="93" spans="2:18">
      <c r="B93" s="84" t="s">
        <v>2522</v>
      </c>
      <c r="C93" t="s">
        <v>2401</v>
      </c>
      <c r="D93" t="s">
        <v>2524</v>
      </c>
      <c r="E93"/>
      <c r="F93" t="s">
        <v>212</v>
      </c>
      <c r="G93" t="s">
        <v>293</v>
      </c>
      <c r="H93" t="s">
        <v>213</v>
      </c>
      <c r="I93" s="78">
        <v>0.17</v>
      </c>
      <c r="J93" t="s">
        <v>728</v>
      </c>
      <c r="K93" t="s">
        <v>102</v>
      </c>
      <c r="L93" s="79">
        <v>0.02</v>
      </c>
      <c r="M93" s="79">
        <v>2.92E-2</v>
      </c>
      <c r="N93" s="78">
        <v>96.02</v>
      </c>
      <c r="O93" s="78">
        <v>100.15</v>
      </c>
      <c r="P93" s="78">
        <v>9.6164029999999998E-2</v>
      </c>
      <c r="Q93" s="79">
        <v>1E-4</v>
      </c>
      <c r="R93" s="79">
        <v>0</v>
      </c>
    </row>
    <row r="94" spans="2:18">
      <c r="B94" s="84" t="s">
        <v>2522</v>
      </c>
      <c r="C94" t="s">
        <v>2401</v>
      </c>
      <c r="D94" t="s">
        <v>2525</v>
      </c>
      <c r="E94"/>
      <c r="F94" t="s">
        <v>212</v>
      </c>
      <c r="G94" t="s">
        <v>331</v>
      </c>
      <c r="H94" t="s">
        <v>213</v>
      </c>
      <c r="I94" s="78">
        <v>2</v>
      </c>
      <c r="J94" t="s">
        <v>728</v>
      </c>
      <c r="K94" t="s">
        <v>102</v>
      </c>
      <c r="L94" s="79">
        <v>2.2499999999999999E-2</v>
      </c>
      <c r="M94" s="79">
        <v>4.2299999999999997E-2</v>
      </c>
      <c r="N94" s="78">
        <v>6265.42</v>
      </c>
      <c r="O94" s="78">
        <v>95.45</v>
      </c>
      <c r="P94" s="78">
        <v>5.9803433899999998</v>
      </c>
      <c r="Q94" s="79">
        <v>3.5000000000000001E-3</v>
      </c>
      <c r="R94" s="79">
        <v>2.0000000000000001E-4</v>
      </c>
    </row>
    <row r="95" spans="2:18">
      <c r="B95" s="84" t="s">
        <v>2522</v>
      </c>
      <c r="C95" t="s">
        <v>2401</v>
      </c>
      <c r="D95" t="s">
        <v>2526</v>
      </c>
      <c r="E95"/>
      <c r="F95" t="s">
        <v>212</v>
      </c>
      <c r="G95" t="s">
        <v>272</v>
      </c>
      <c r="H95" t="s">
        <v>213</v>
      </c>
      <c r="I95" s="78">
        <v>0.17</v>
      </c>
      <c r="J95" t="s">
        <v>728</v>
      </c>
      <c r="K95" t="s">
        <v>102</v>
      </c>
      <c r="L95" s="79">
        <v>0.02</v>
      </c>
      <c r="M95" s="79">
        <v>3.1699999999999999E-2</v>
      </c>
      <c r="N95" s="78">
        <v>73.05</v>
      </c>
      <c r="O95" s="78">
        <v>99.93</v>
      </c>
      <c r="P95" s="78">
        <v>7.2998864999999996E-2</v>
      </c>
      <c r="Q95" s="79">
        <v>0</v>
      </c>
      <c r="R95" s="79">
        <v>0</v>
      </c>
    </row>
    <row r="96" spans="2:18">
      <c r="B96" s="84" t="s">
        <v>2522</v>
      </c>
      <c r="C96" t="s">
        <v>2401</v>
      </c>
      <c r="D96" t="s">
        <v>2527</v>
      </c>
      <c r="E96"/>
      <c r="F96" t="s">
        <v>212</v>
      </c>
      <c r="G96" t="s">
        <v>331</v>
      </c>
      <c r="H96" t="s">
        <v>213</v>
      </c>
      <c r="I96" s="78">
        <v>2</v>
      </c>
      <c r="J96" t="s">
        <v>728</v>
      </c>
      <c r="K96" t="s">
        <v>102</v>
      </c>
      <c r="L96" s="79">
        <v>2.2499999999999999E-2</v>
      </c>
      <c r="M96" s="79">
        <v>4.7899999999999998E-2</v>
      </c>
      <c r="N96" s="78">
        <v>850.59</v>
      </c>
      <c r="O96" s="78">
        <v>94.77</v>
      </c>
      <c r="P96" s="78">
        <v>0.806104143</v>
      </c>
      <c r="Q96" s="79">
        <v>5.0000000000000001E-4</v>
      </c>
      <c r="R96" s="79">
        <v>0</v>
      </c>
    </row>
    <row r="97" spans="2:18">
      <c r="B97" s="84" t="s">
        <v>2522</v>
      </c>
      <c r="C97" t="s">
        <v>2401</v>
      </c>
      <c r="D97" t="s">
        <v>2529</v>
      </c>
      <c r="E97"/>
      <c r="F97" t="s">
        <v>212</v>
      </c>
      <c r="G97" t="s">
        <v>2528</v>
      </c>
      <c r="H97" t="s">
        <v>213</v>
      </c>
      <c r="I97" s="78">
        <v>0.17</v>
      </c>
      <c r="J97" t="s">
        <v>728</v>
      </c>
      <c r="K97" t="s">
        <v>102</v>
      </c>
      <c r="L97" s="79">
        <v>0.02</v>
      </c>
      <c r="M97" s="79">
        <v>1.7500000000000002E-2</v>
      </c>
      <c r="N97" s="78">
        <v>1647.43</v>
      </c>
      <c r="O97" s="78">
        <v>100</v>
      </c>
      <c r="P97" s="78">
        <v>1.6474299999999999</v>
      </c>
      <c r="Q97" s="79">
        <v>1E-3</v>
      </c>
      <c r="R97" s="79">
        <v>0</v>
      </c>
    </row>
    <row r="98" spans="2:18">
      <c r="B98" s="84" t="s">
        <v>2530</v>
      </c>
      <c r="C98" t="s">
        <v>2401</v>
      </c>
      <c r="D98" t="s">
        <v>2531</v>
      </c>
      <c r="E98"/>
      <c r="F98" t="s">
        <v>212</v>
      </c>
      <c r="G98" t="s">
        <v>278</v>
      </c>
      <c r="H98" t="s">
        <v>213</v>
      </c>
      <c r="I98" s="78">
        <v>6.08</v>
      </c>
      <c r="J98" t="s">
        <v>123</v>
      </c>
      <c r="K98" t="s">
        <v>106</v>
      </c>
      <c r="L98" s="79">
        <v>4.1000000000000002E-2</v>
      </c>
      <c r="M98" s="79">
        <v>3.78E-2</v>
      </c>
      <c r="N98" s="78">
        <v>931.51</v>
      </c>
      <c r="O98" s="78">
        <v>100.23</v>
      </c>
      <c r="P98" s="78">
        <v>3.3284710662450001</v>
      </c>
      <c r="Q98" s="79">
        <v>1.9E-3</v>
      </c>
      <c r="R98" s="79">
        <v>1E-4</v>
      </c>
    </row>
    <row r="99" spans="2:18">
      <c r="B99" s="84" t="s">
        <v>2530</v>
      </c>
      <c r="C99" t="s">
        <v>2401</v>
      </c>
      <c r="D99" t="s">
        <v>2532</v>
      </c>
      <c r="E99"/>
      <c r="F99" t="s">
        <v>212</v>
      </c>
      <c r="G99" t="s">
        <v>2533</v>
      </c>
      <c r="H99" t="s">
        <v>213</v>
      </c>
      <c r="I99" s="78">
        <v>0.88</v>
      </c>
      <c r="J99" t="s">
        <v>123</v>
      </c>
      <c r="K99" t="s">
        <v>106</v>
      </c>
      <c r="L99" s="79">
        <v>0.03</v>
      </c>
      <c r="M99" s="79">
        <v>2.2800000000000001E-2</v>
      </c>
      <c r="N99" s="78">
        <v>321.08999999999997</v>
      </c>
      <c r="O99" s="78">
        <v>102.15</v>
      </c>
      <c r="P99" s="78">
        <v>1.1692965957749999</v>
      </c>
      <c r="Q99" s="79">
        <v>6.9999999999999999E-4</v>
      </c>
      <c r="R99" s="79">
        <v>0</v>
      </c>
    </row>
    <row r="100" spans="2:18">
      <c r="B100" s="84" t="s">
        <v>2530</v>
      </c>
      <c r="C100" t="s">
        <v>2401</v>
      </c>
      <c r="D100" t="s">
        <v>2534</v>
      </c>
      <c r="E100"/>
      <c r="F100" t="s">
        <v>212</v>
      </c>
      <c r="G100" t="s">
        <v>272</v>
      </c>
      <c r="H100" t="s">
        <v>213</v>
      </c>
      <c r="I100" s="78">
        <v>6.08</v>
      </c>
      <c r="J100" t="s">
        <v>123</v>
      </c>
      <c r="K100" t="s">
        <v>106</v>
      </c>
      <c r="L100" s="79">
        <v>4.1000000000000002E-2</v>
      </c>
      <c r="M100" s="79">
        <v>3.78E-2</v>
      </c>
      <c r="N100" s="78">
        <v>607.79999999999995</v>
      </c>
      <c r="O100" s="78">
        <v>100.23</v>
      </c>
      <c r="P100" s="78">
        <v>2.1717906561000002</v>
      </c>
      <c r="Q100" s="79">
        <v>1.2999999999999999E-3</v>
      </c>
      <c r="R100" s="79">
        <v>1E-4</v>
      </c>
    </row>
    <row r="101" spans="2:18">
      <c r="B101" s="84" t="s">
        <v>2530</v>
      </c>
      <c r="C101" t="s">
        <v>2401</v>
      </c>
      <c r="D101" t="s">
        <v>2535</v>
      </c>
      <c r="E101"/>
      <c r="F101" t="s">
        <v>212</v>
      </c>
      <c r="G101" t="s">
        <v>2295</v>
      </c>
      <c r="H101" t="s">
        <v>213</v>
      </c>
      <c r="I101" s="78">
        <v>6.08</v>
      </c>
      <c r="J101" t="s">
        <v>123</v>
      </c>
      <c r="K101" t="s">
        <v>106</v>
      </c>
      <c r="L101" s="79">
        <v>4.1000000000000002E-2</v>
      </c>
      <c r="M101" s="79">
        <v>3.78E-2</v>
      </c>
      <c r="N101" s="78">
        <v>109.86</v>
      </c>
      <c r="O101" s="78">
        <v>100.23</v>
      </c>
      <c r="P101" s="78">
        <v>0.39255169706999998</v>
      </c>
      <c r="Q101" s="79">
        <v>2.0000000000000001E-4</v>
      </c>
      <c r="R101" s="79">
        <v>0</v>
      </c>
    </row>
    <row r="102" spans="2:18">
      <c r="B102" s="84" t="s">
        <v>2530</v>
      </c>
      <c r="C102" t="s">
        <v>2401</v>
      </c>
      <c r="D102" t="s">
        <v>2536</v>
      </c>
      <c r="E102"/>
      <c r="F102" t="s">
        <v>212</v>
      </c>
      <c r="G102" t="s">
        <v>2537</v>
      </c>
      <c r="H102" t="s">
        <v>213</v>
      </c>
      <c r="I102" s="78">
        <v>6.08</v>
      </c>
      <c r="J102" t="s">
        <v>123</v>
      </c>
      <c r="K102" t="s">
        <v>106</v>
      </c>
      <c r="L102" s="79">
        <v>4.1000000000000002E-2</v>
      </c>
      <c r="M102" s="79">
        <v>3.78E-2</v>
      </c>
      <c r="N102" s="78">
        <v>737.13</v>
      </c>
      <c r="O102" s="78">
        <v>100.23</v>
      </c>
      <c r="P102" s="78">
        <v>2.633912547435</v>
      </c>
      <c r="Q102" s="79">
        <v>1.5E-3</v>
      </c>
      <c r="R102" s="79">
        <v>1E-4</v>
      </c>
    </row>
    <row r="103" spans="2:18">
      <c r="B103" s="84" t="s">
        <v>2530</v>
      </c>
      <c r="C103" t="s">
        <v>2401</v>
      </c>
      <c r="D103" t="s">
        <v>2538</v>
      </c>
      <c r="E103"/>
      <c r="F103" t="s">
        <v>212</v>
      </c>
      <c r="G103" t="s">
        <v>2539</v>
      </c>
      <c r="H103" t="s">
        <v>213</v>
      </c>
      <c r="I103" s="78">
        <v>6.08</v>
      </c>
      <c r="J103" t="s">
        <v>123</v>
      </c>
      <c r="K103" t="s">
        <v>106</v>
      </c>
      <c r="L103" s="79">
        <v>4.1000000000000002E-2</v>
      </c>
      <c r="M103" s="79">
        <v>3.78E-2</v>
      </c>
      <c r="N103" s="78">
        <v>751.06</v>
      </c>
      <c r="O103" s="78">
        <v>100.23</v>
      </c>
      <c r="P103" s="78">
        <v>2.6836872164700001</v>
      </c>
      <c r="Q103" s="79">
        <v>1.6000000000000001E-3</v>
      </c>
      <c r="R103" s="79">
        <v>1E-4</v>
      </c>
    </row>
    <row r="104" spans="2:18">
      <c r="B104" s="84" t="s">
        <v>2530</v>
      </c>
      <c r="C104" t="s">
        <v>2401</v>
      </c>
      <c r="D104" t="s">
        <v>2540</v>
      </c>
      <c r="E104"/>
      <c r="F104" t="s">
        <v>212</v>
      </c>
      <c r="G104" t="s">
        <v>331</v>
      </c>
      <c r="H104" t="s">
        <v>213</v>
      </c>
      <c r="I104" s="78">
        <v>0.87</v>
      </c>
      <c r="J104" t="s">
        <v>123</v>
      </c>
      <c r="K104" t="s">
        <v>106</v>
      </c>
      <c r="L104" s="79">
        <v>4.1000000000000002E-2</v>
      </c>
      <c r="M104" s="79">
        <v>0.57630000000000003</v>
      </c>
      <c r="N104" s="78">
        <v>830.99</v>
      </c>
      <c r="O104" s="78">
        <v>100</v>
      </c>
      <c r="P104" s="78">
        <v>2.9624793500000002</v>
      </c>
      <c r="Q104" s="79">
        <v>1.6999999999999999E-3</v>
      </c>
      <c r="R104" s="79">
        <v>1E-4</v>
      </c>
    </row>
    <row r="105" spans="2:18">
      <c r="B105" s="84" t="s">
        <v>2541</v>
      </c>
      <c r="C105" t="s">
        <v>2401</v>
      </c>
      <c r="D105" t="s">
        <v>2542</v>
      </c>
      <c r="E105"/>
      <c r="F105" t="s">
        <v>212</v>
      </c>
      <c r="G105" t="s">
        <v>2543</v>
      </c>
      <c r="H105" t="s">
        <v>213</v>
      </c>
      <c r="I105" s="78">
        <v>10.46</v>
      </c>
      <c r="J105" t="s">
        <v>123</v>
      </c>
      <c r="K105" t="s">
        <v>113</v>
      </c>
      <c r="L105" s="79">
        <v>7.1999999999999995E-2</v>
      </c>
      <c r="M105" s="79">
        <v>5.0500000000000003E-2</v>
      </c>
      <c r="N105" s="78">
        <v>469.58</v>
      </c>
      <c r="O105" s="78">
        <v>85.3</v>
      </c>
      <c r="P105" s="78">
        <v>1.7618668835639999</v>
      </c>
      <c r="Q105" s="79">
        <v>1E-3</v>
      </c>
      <c r="R105" s="79">
        <v>0</v>
      </c>
    </row>
    <row r="106" spans="2:18">
      <c r="B106" s="84" t="s">
        <v>2541</v>
      </c>
      <c r="C106" t="s">
        <v>2401</v>
      </c>
      <c r="D106" t="s">
        <v>2544</v>
      </c>
      <c r="E106"/>
      <c r="F106" t="s">
        <v>212</v>
      </c>
      <c r="G106" t="s">
        <v>283</v>
      </c>
      <c r="H106" t="s">
        <v>213</v>
      </c>
      <c r="I106" s="78">
        <v>10.46</v>
      </c>
      <c r="J106" t="s">
        <v>123</v>
      </c>
      <c r="K106" t="s">
        <v>113</v>
      </c>
      <c r="L106" s="79">
        <v>7.1999999999999995E-2</v>
      </c>
      <c r="M106" s="79">
        <v>5.04E-2</v>
      </c>
      <c r="N106" s="78">
        <v>322.14999999999998</v>
      </c>
      <c r="O106" s="78">
        <v>85.32</v>
      </c>
      <c r="P106" s="78">
        <v>1.2089920702679999</v>
      </c>
      <c r="Q106" s="79">
        <v>6.9999999999999999E-4</v>
      </c>
      <c r="R106" s="79">
        <v>0</v>
      </c>
    </row>
    <row r="107" spans="2:18">
      <c r="B107" s="84" t="s">
        <v>2541</v>
      </c>
      <c r="C107" t="s">
        <v>2401</v>
      </c>
      <c r="D107" t="s">
        <v>2545</v>
      </c>
      <c r="E107"/>
      <c r="F107" t="s">
        <v>212</v>
      </c>
      <c r="G107" t="s">
        <v>331</v>
      </c>
      <c r="H107" t="s">
        <v>213</v>
      </c>
      <c r="I107" s="78">
        <v>6.83</v>
      </c>
      <c r="J107" t="s">
        <v>123</v>
      </c>
      <c r="K107" t="s">
        <v>113</v>
      </c>
      <c r="L107" s="79">
        <v>7.1999999999999995E-2</v>
      </c>
      <c r="M107" s="79">
        <v>7.8100000000000003E-2</v>
      </c>
      <c r="N107" s="78">
        <v>49.9</v>
      </c>
      <c r="O107" s="78">
        <v>100</v>
      </c>
      <c r="P107" s="78">
        <v>0.21949014</v>
      </c>
      <c r="Q107" s="79">
        <v>1E-4</v>
      </c>
      <c r="R107" s="79">
        <v>0</v>
      </c>
    </row>
    <row r="108" spans="2:18">
      <c r="B108" s="84" t="s">
        <v>2494</v>
      </c>
      <c r="C108" t="s">
        <v>2401</v>
      </c>
      <c r="D108" t="s">
        <v>2547</v>
      </c>
      <c r="E108"/>
      <c r="F108" t="s">
        <v>212</v>
      </c>
      <c r="G108" t="s">
        <v>2548</v>
      </c>
      <c r="H108" t="s">
        <v>213</v>
      </c>
      <c r="I108" s="78">
        <v>3.22</v>
      </c>
      <c r="J108" t="s">
        <v>537</v>
      </c>
      <c r="K108" t="s">
        <v>102</v>
      </c>
      <c r="L108" s="79">
        <v>4.1300000000000003E-2</v>
      </c>
      <c r="M108" s="79">
        <v>4.6100000000000002E-2</v>
      </c>
      <c r="N108" s="78">
        <v>62663.76</v>
      </c>
      <c r="O108" s="78">
        <v>102.1</v>
      </c>
      <c r="P108" s="78">
        <v>63.97969896</v>
      </c>
      <c r="Q108" s="79">
        <v>3.7400000000000003E-2</v>
      </c>
      <c r="R108" s="79">
        <v>1.6000000000000001E-3</v>
      </c>
    </row>
    <row r="109" spans="2:18">
      <c r="B109" s="84" t="s">
        <v>2494</v>
      </c>
      <c r="C109" t="s">
        <v>2401</v>
      </c>
      <c r="D109" t="s">
        <v>2546</v>
      </c>
      <c r="E109"/>
      <c r="F109" t="s">
        <v>212</v>
      </c>
      <c r="G109" t="s">
        <v>2307</v>
      </c>
      <c r="H109" t="s">
        <v>213</v>
      </c>
      <c r="I109" s="78">
        <v>7.4</v>
      </c>
      <c r="J109" t="s">
        <v>1130</v>
      </c>
      <c r="K109" t="s">
        <v>102</v>
      </c>
      <c r="L109" s="79">
        <v>2.7199999999999998E-2</v>
      </c>
      <c r="M109" s="79">
        <v>5.6000000000000001E-2</v>
      </c>
      <c r="N109" s="78">
        <v>478.05</v>
      </c>
      <c r="O109" s="78">
        <v>80.06</v>
      </c>
      <c r="P109" s="78">
        <v>0.38272683000000002</v>
      </c>
      <c r="Q109" s="79">
        <v>2.0000000000000001E-4</v>
      </c>
      <c r="R109" s="79">
        <v>0</v>
      </c>
    </row>
    <row r="110" spans="2:18">
      <c r="B110" s="95" t="s">
        <v>2549</v>
      </c>
      <c r="I110" s="82">
        <v>0</v>
      </c>
      <c r="M110" s="81">
        <v>0</v>
      </c>
      <c r="N110" s="82">
        <v>0</v>
      </c>
      <c r="P110" s="82">
        <v>0</v>
      </c>
      <c r="Q110" s="81">
        <v>0</v>
      </c>
      <c r="R110" s="81">
        <v>0</v>
      </c>
    </row>
    <row r="111" spans="2:18">
      <c r="B111" s="84" t="s">
        <v>212</v>
      </c>
      <c r="D111" t="s">
        <v>212</v>
      </c>
      <c r="F111" t="s">
        <v>212</v>
      </c>
      <c r="I111" s="78">
        <v>0</v>
      </c>
      <c r="J111" t="s">
        <v>212</v>
      </c>
      <c r="K111" t="s">
        <v>212</v>
      </c>
      <c r="L111" s="79">
        <v>0</v>
      </c>
      <c r="M111" s="79">
        <v>0</v>
      </c>
      <c r="N111" s="78">
        <v>0</v>
      </c>
      <c r="O111" s="78">
        <v>0</v>
      </c>
      <c r="P111" s="78">
        <v>0</v>
      </c>
      <c r="Q111" s="79">
        <v>0</v>
      </c>
      <c r="R111" s="79">
        <v>0</v>
      </c>
    </row>
    <row r="112" spans="2:18">
      <c r="B112" s="95" t="s">
        <v>2550</v>
      </c>
      <c r="I112" s="82">
        <v>0</v>
      </c>
      <c r="M112" s="81">
        <v>0</v>
      </c>
      <c r="N112" s="82">
        <v>0</v>
      </c>
      <c r="P112" s="82">
        <v>0</v>
      </c>
      <c r="Q112" s="81">
        <v>0</v>
      </c>
      <c r="R112" s="81">
        <v>0</v>
      </c>
    </row>
    <row r="113" spans="2:18">
      <c r="B113" s="95" t="s">
        <v>2551</v>
      </c>
      <c r="I113" s="82">
        <v>0</v>
      </c>
      <c r="M113" s="81">
        <v>0</v>
      </c>
      <c r="N113" s="82">
        <v>0</v>
      </c>
      <c r="P113" s="82">
        <v>0</v>
      </c>
      <c r="Q113" s="81">
        <v>0</v>
      </c>
      <c r="R113" s="81">
        <v>0</v>
      </c>
    </row>
    <row r="114" spans="2:18">
      <c r="B114" s="84" t="s">
        <v>212</v>
      </c>
      <c r="D114" t="s">
        <v>212</v>
      </c>
      <c r="F114" t="s">
        <v>212</v>
      </c>
      <c r="I114" s="78">
        <v>0</v>
      </c>
      <c r="J114" t="s">
        <v>212</v>
      </c>
      <c r="K114" t="s">
        <v>212</v>
      </c>
      <c r="L114" s="79">
        <v>0</v>
      </c>
      <c r="M114" s="79">
        <v>0</v>
      </c>
      <c r="N114" s="78">
        <v>0</v>
      </c>
      <c r="O114" s="78">
        <v>0</v>
      </c>
      <c r="P114" s="78">
        <v>0</v>
      </c>
      <c r="Q114" s="79">
        <v>0</v>
      </c>
      <c r="R114" s="79">
        <v>0</v>
      </c>
    </row>
    <row r="115" spans="2:18">
      <c r="B115" s="95" t="s">
        <v>2552</v>
      </c>
      <c r="I115" s="82">
        <v>0</v>
      </c>
      <c r="M115" s="81">
        <v>0</v>
      </c>
      <c r="N115" s="82">
        <v>0</v>
      </c>
      <c r="P115" s="82">
        <v>0</v>
      </c>
      <c r="Q115" s="81">
        <v>0</v>
      </c>
      <c r="R115" s="81">
        <v>0</v>
      </c>
    </row>
    <row r="116" spans="2:18">
      <c r="B116" s="84" t="s">
        <v>212</v>
      </c>
      <c r="D116" t="s">
        <v>212</v>
      </c>
      <c r="F116" t="s">
        <v>212</v>
      </c>
      <c r="I116" s="78">
        <v>0</v>
      </c>
      <c r="J116" t="s">
        <v>212</v>
      </c>
      <c r="K116" t="s">
        <v>212</v>
      </c>
      <c r="L116" s="79">
        <v>0</v>
      </c>
      <c r="M116" s="79">
        <v>0</v>
      </c>
      <c r="N116" s="78">
        <v>0</v>
      </c>
      <c r="O116" s="78">
        <v>0</v>
      </c>
      <c r="P116" s="78">
        <v>0</v>
      </c>
      <c r="Q116" s="79">
        <v>0</v>
      </c>
      <c r="R116" s="79">
        <v>0</v>
      </c>
    </row>
    <row r="117" spans="2:18">
      <c r="B117" s="95" t="s">
        <v>2553</v>
      </c>
      <c r="I117" s="82">
        <v>0</v>
      </c>
      <c r="M117" s="81">
        <v>0</v>
      </c>
      <c r="N117" s="82">
        <v>0</v>
      </c>
      <c r="P117" s="82">
        <v>0</v>
      </c>
      <c r="Q117" s="81">
        <v>0</v>
      </c>
      <c r="R117" s="81">
        <v>0</v>
      </c>
    </row>
    <row r="118" spans="2:18">
      <c r="B118" s="84" t="s">
        <v>212</v>
      </c>
      <c r="D118" t="s">
        <v>212</v>
      </c>
      <c r="F118" t="s">
        <v>212</v>
      </c>
      <c r="I118" s="78">
        <v>0</v>
      </c>
      <c r="J118" t="s">
        <v>212</v>
      </c>
      <c r="K118" t="s">
        <v>212</v>
      </c>
      <c r="L118" s="79">
        <v>0</v>
      </c>
      <c r="M118" s="79">
        <v>0</v>
      </c>
      <c r="N118" s="78">
        <v>0</v>
      </c>
      <c r="O118" s="78">
        <v>0</v>
      </c>
      <c r="P118" s="78">
        <v>0</v>
      </c>
      <c r="Q118" s="79">
        <v>0</v>
      </c>
      <c r="R118" s="79">
        <v>0</v>
      </c>
    </row>
    <row r="119" spans="2:18">
      <c r="B119" s="95" t="s">
        <v>2554</v>
      </c>
      <c r="I119" s="82">
        <v>0</v>
      </c>
      <c r="M119" s="81">
        <v>0</v>
      </c>
      <c r="N119" s="82">
        <v>0</v>
      </c>
      <c r="P119" s="82">
        <v>0</v>
      </c>
      <c r="Q119" s="81">
        <v>0</v>
      </c>
      <c r="R119" s="81">
        <v>0</v>
      </c>
    </row>
    <row r="120" spans="2:18">
      <c r="B120" s="84" t="s">
        <v>212</v>
      </c>
      <c r="D120" t="s">
        <v>212</v>
      </c>
      <c r="F120" t="s">
        <v>212</v>
      </c>
      <c r="I120" s="78">
        <v>0</v>
      </c>
      <c r="J120" t="s">
        <v>212</v>
      </c>
      <c r="K120" t="s">
        <v>212</v>
      </c>
      <c r="L120" s="79">
        <v>0</v>
      </c>
      <c r="M120" s="79">
        <v>0</v>
      </c>
      <c r="N120" s="78">
        <v>0</v>
      </c>
      <c r="O120" s="78">
        <v>0</v>
      </c>
      <c r="P120" s="78">
        <v>0</v>
      </c>
      <c r="Q120" s="79">
        <v>0</v>
      </c>
      <c r="R120" s="79">
        <v>0</v>
      </c>
    </row>
    <row r="121" spans="2:18">
      <c r="B121" s="95" t="s">
        <v>226</v>
      </c>
      <c r="I121" s="82">
        <v>4.63</v>
      </c>
      <c r="M121" s="81">
        <v>3.6700000000000003E-2</v>
      </c>
      <c r="N121" s="82">
        <v>167709.69</v>
      </c>
      <c r="P121" s="82">
        <v>612.135813237104</v>
      </c>
      <c r="Q121" s="81">
        <v>0.3574</v>
      </c>
      <c r="R121" s="81">
        <v>1.54E-2</v>
      </c>
    </row>
    <row r="122" spans="2:18">
      <c r="B122" s="95" t="s">
        <v>2555</v>
      </c>
      <c r="I122" s="82">
        <v>0</v>
      </c>
      <c r="M122" s="81">
        <v>0</v>
      </c>
      <c r="N122" s="82">
        <v>0</v>
      </c>
      <c r="P122" s="82">
        <v>0</v>
      </c>
      <c r="Q122" s="81">
        <v>0</v>
      </c>
      <c r="R122" s="81">
        <v>0</v>
      </c>
    </row>
    <row r="123" spans="2:18">
      <c r="B123" s="84" t="s">
        <v>212</v>
      </c>
      <c r="D123" t="s">
        <v>212</v>
      </c>
      <c r="F123" t="s">
        <v>212</v>
      </c>
      <c r="I123" s="78">
        <v>0</v>
      </c>
      <c r="J123" t="s">
        <v>212</v>
      </c>
      <c r="K123" t="s">
        <v>212</v>
      </c>
      <c r="L123" s="79">
        <v>0</v>
      </c>
      <c r="M123" s="79">
        <v>0</v>
      </c>
      <c r="N123" s="78">
        <v>0</v>
      </c>
      <c r="O123" s="78">
        <v>0</v>
      </c>
      <c r="P123" s="78">
        <v>0</v>
      </c>
      <c r="Q123" s="79">
        <v>0</v>
      </c>
      <c r="R123" s="79">
        <v>0</v>
      </c>
    </row>
    <row r="124" spans="2:18">
      <c r="B124" s="95" t="s">
        <v>2415</v>
      </c>
      <c r="I124" s="82">
        <v>0</v>
      </c>
      <c r="M124" s="81">
        <v>0</v>
      </c>
      <c r="N124" s="82">
        <v>0</v>
      </c>
      <c r="P124" s="82">
        <v>0</v>
      </c>
      <c r="Q124" s="81">
        <v>0</v>
      </c>
      <c r="R124" s="81">
        <v>0</v>
      </c>
    </row>
    <row r="125" spans="2:18">
      <c r="B125" s="84" t="s">
        <v>212</v>
      </c>
      <c r="D125" t="s">
        <v>212</v>
      </c>
      <c r="F125" t="s">
        <v>212</v>
      </c>
      <c r="I125" s="78">
        <v>0</v>
      </c>
      <c r="J125" t="s">
        <v>212</v>
      </c>
      <c r="K125" t="s">
        <v>212</v>
      </c>
      <c r="L125" s="79">
        <v>0</v>
      </c>
      <c r="M125" s="79">
        <v>0</v>
      </c>
      <c r="N125" s="78">
        <v>0</v>
      </c>
      <c r="O125" s="78">
        <v>0</v>
      </c>
      <c r="P125" s="78">
        <v>0</v>
      </c>
      <c r="Q125" s="79">
        <v>0</v>
      </c>
      <c r="R125" s="79">
        <v>0</v>
      </c>
    </row>
    <row r="126" spans="2:18">
      <c r="B126" s="95" t="s">
        <v>2416</v>
      </c>
      <c r="I126" s="82">
        <v>4.63</v>
      </c>
      <c r="M126" s="81">
        <v>3.6700000000000003E-2</v>
      </c>
      <c r="N126" s="82">
        <v>167709.69</v>
      </c>
      <c r="P126" s="82">
        <v>612.135813237104</v>
      </c>
      <c r="Q126" s="81">
        <v>0.3574</v>
      </c>
      <c r="R126" s="81">
        <v>1.54E-2</v>
      </c>
    </row>
    <row r="127" spans="2:18">
      <c r="B127" s="84" t="s">
        <v>2674</v>
      </c>
      <c r="C127" t="s">
        <v>2401</v>
      </c>
      <c r="D127" t="s">
        <v>2556</v>
      </c>
      <c r="E127"/>
      <c r="F127" t="s">
        <v>572</v>
      </c>
      <c r="G127" t="s">
        <v>2557</v>
      </c>
      <c r="H127" t="s">
        <v>210</v>
      </c>
      <c r="I127" s="78">
        <v>5.61</v>
      </c>
      <c r="J127" t="s">
        <v>125</v>
      </c>
      <c r="K127" t="s">
        <v>106</v>
      </c>
      <c r="L127" s="79">
        <v>4.8000000000000001E-2</v>
      </c>
      <c r="M127" s="79">
        <v>3.1699999999999999E-2</v>
      </c>
      <c r="N127" s="78">
        <v>35572</v>
      </c>
      <c r="O127" s="78">
        <v>110.05</v>
      </c>
      <c r="P127" s="78">
        <v>139.55900509</v>
      </c>
      <c r="Q127" s="79">
        <v>8.1500000000000003E-2</v>
      </c>
      <c r="R127" s="79">
        <v>3.5000000000000001E-3</v>
      </c>
    </row>
    <row r="128" spans="2:18">
      <c r="B128" s="84" t="s">
        <v>2674</v>
      </c>
      <c r="C128" t="s">
        <v>2401</v>
      </c>
      <c r="D128" t="s">
        <v>2558</v>
      </c>
      <c r="E128"/>
      <c r="F128" t="s">
        <v>572</v>
      </c>
      <c r="G128" t="s">
        <v>2469</v>
      </c>
      <c r="H128" t="s">
        <v>210</v>
      </c>
      <c r="I128" s="78">
        <v>4.37</v>
      </c>
      <c r="J128" t="s">
        <v>125</v>
      </c>
      <c r="K128" t="s">
        <v>106</v>
      </c>
      <c r="L128" s="79">
        <v>4.8000000000000001E-2</v>
      </c>
      <c r="M128" s="79">
        <v>6.7100000000000007E-2</v>
      </c>
      <c r="N128" s="78">
        <v>11595.94</v>
      </c>
      <c r="O128" s="78">
        <v>102.52</v>
      </c>
      <c r="P128" s="78">
        <v>42.381282157720001</v>
      </c>
      <c r="Q128" s="79">
        <v>2.47E-2</v>
      </c>
      <c r="R128" s="79">
        <v>1.1000000000000001E-3</v>
      </c>
    </row>
    <row r="129" spans="2:18">
      <c r="B129" s="84" t="s">
        <v>2559</v>
      </c>
      <c r="C129" t="s">
        <v>2401</v>
      </c>
      <c r="D129" t="s">
        <v>2560</v>
      </c>
      <c r="E129"/>
      <c r="F129" t="s">
        <v>1135</v>
      </c>
      <c r="G129" t="s">
        <v>2561</v>
      </c>
      <c r="H129" t="s">
        <v>344</v>
      </c>
      <c r="I129" s="78">
        <v>9.99</v>
      </c>
      <c r="J129" t="s">
        <v>537</v>
      </c>
      <c r="K129" t="s">
        <v>106</v>
      </c>
      <c r="L129" s="79">
        <v>4.9000000000000002E-2</v>
      </c>
      <c r="M129" s="79">
        <v>3.6200000000000003E-2</v>
      </c>
      <c r="N129" s="78">
        <v>4115.1400000000003</v>
      </c>
      <c r="O129" s="78">
        <v>108.93</v>
      </c>
      <c r="P129" s="78">
        <v>15.980547437129999</v>
      </c>
      <c r="Q129" s="79">
        <v>9.2999999999999992E-3</v>
      </c>
      <c r="R129" s="79">
        <v>4.0000000000000002E-4</v>
      </c>
    </row>
    <row r="130" spans="2:18">
      <c r="B130" s="84" t="s">
        <v>2562</v>
      </c>
      <c r="C130" t="s">
        <v>2401</v>
      </c>
      <c r="D130" t="s">
        <v>2563</v>
      </c>
      <c r="E130"/>
      <c r="F130" t="s">
        <v>1039</v>
      </c>
      <c r="G130" t="s">
        <v>2564</v>
      </c>
      <c r="H130" t="s">
        <v>2421</v>
      </c>
      <c r="I130" s="78">
        <v>9.2100000000000009</v>
      </c>
      <c r="J130" t="s">
        <v>1130</v>
      </c>
      <c r="K130" t="s">
        <v>106</v>
      </c>
      <c r="L130" s="79">
        <v>4.36E-2</v>
      </c>
      <c r="M130" s="79">
        <v>2.92E-2</v>
      </c>
      <c r="N130" s="78">
        <v>12354.42</v>
      </c>
      <c r="O130" s="78">
        <v>102.11</v>
      </c>
      <c r="P130" s="78">
        <v>44.972825304030003</v>
      </c>
      <c r="Q130" s="79">
        <v>2.63E-2</v>
      </c>
      <c r="R130" s="79">
        <v>1.1000000000000001E-3</v>
      </c>
    </row>
    <row r="131" spans="2:18">
      <c r="B131" s="84" t="s">
        <v>2565</v>
      </c>
      <c r="C131" t="s">
        <v>2514</v>
      </c>
      <c r="D131" t="s">
        <v>2566</v>
      </c>
      <c r="E131"/>
      <c r="F131" t="s">
        <v>212</v>
      </c>
      <c r="G131" t="s">
        <v>275</v>
      </c>
      <c r="H131" t="s">
        <v>213</v>
      </c>
      <c r="I131" s="78">
        <v>2.78</v>
      </c>
      <c r="J131" t="s">
        <v>425</v>
      </c>
      <c r="K131" t="s">
        <v>106</v>
      </c>
      <c r="L131" s="79">
        <v>2.92E-2</v>
      </c>
      <c r="M131" s="79">
        <v>6.4600000000000005E-2</v>
      </c>
      <c r="N131" s="78">
        <v>1828.95</v>
      </c>
      <c r="O131" s="78">
        <v>91.57</v>
      </c>
      <c r="P131" s="78">
        <v>5.9705533209750001</v>
      </c>
      <c r="Q131" s="79">
        <v>3.5000000000000001E-3</v>
      </c>
      <c r="R131" s="79">
        <v>2.0000000000000001E-4</v>
      </c>
    </row>
    <row r="132" spans="2:18">
      <c r="B132" s="84" t="s">
        <v>2565</v>
      </c>
      <c r="C132" t="s">
        <v>2514</v>
      </c>
      <c r="D132" t="s">
        <v>2567</v>
      </c>
      <c r="E132"/>
      <c r="F132" t="s">
        <v>212</v>
      </c>
      <c r="G132" t="s">
        <v>2568</v>
      </c>
      <c r="H132" t="s">
        <v>213</v>
      </c>
      <c r="I132" s="78">
        <v>4.3</v>
      </c>
      <c r="J132" t="s">
        <v>622</v>
      </c>
      <c r="K132" t="s">
        <v>106</v>
      </c>
      <c r="L132" s="79">
        <v>2.6700000000000002E-2</v>
      </c>
      <c r="M132" s="79">
        <v>3.5400000000000001E-2</v>
      </c>
      <c r="N132" s="78">
        <v>18979.740000000002</v>
      </c>
      <c r="O132" s="78">
        <v>97.56</v>
      </c>
      <c r="P132" s="78">
        <v>66.011801436360003</v>
      </c>
      <c r="Q132" s="79">
        <v>3.85E-2</v>
      </c>
      <c r="R132" s="79">
        <v>1.6999999999999999E-3</v>
      </c>
    </row>
    <row r="133" spans="2:18">
      <c r="B133" s="84" t="s">
        <v>2565</v>
      </c>
      <c r="C133" t="s">
        <v>2514</v>
      </c>
      <c r="D133" t="s">
        <v>2569</v>
      </c>
      <c r="E133"/>
      <c r="F133" t="s">
        <v>212</v>
      </c>
      <c r="G133" t="s">
        <v>2570</v>
      </c>
      <c r="H133" t="s">
        <v>213</v>
      </c>
      <c r="I133" s="78">
        <v>4.3</v>
      </c>
      <c r="J133" t="s">
        <v>622</v>
      </c>
      <c r="K133" t="s">
        <v>106</v>
      </c>
      <c r="L133" s="79">
        <v>2.6700000000000002E-2</v>
      </c>
      <c r="M133" s="79">
        <v>3.5400000000000001E-2</v>
      </c>
      <c r="N133" s="78">
        <v>170.89</v>
      </c>
      <c r="O133" s="78">
        <v>97.49</v>
      </c>
      <c r="P133" s="78">
        <v>0.59393135646499995</v>
      </c>
      <c r="Q133" s="79">
        <v>2.9999999999999997E-4</v>
      </c>
      <c r="R133" s="79">
        <v>0</v>
      </c>
    </row>
    <row r="134" spans="2:18">
      <c r="B134" s="84" t="s">
        <v>2571</v>
      </c>
      <c r="C134" t="s">
        <v>2401</v>
      </c>
      <c r="D134" t="s">
        <v>2572</v>
      </c>
      <c r="E134"/>
      <c r="F134" t="s">
        <v>212</v>
      </c>
      <c r="G134" t="s">
        <v>275</v>
      </c>
      <c r="H134" t="s">
        <v>213</v>
      </c>
      <c r="I134" s="78">
        <v>4.8600000000000003</v>
      </c>
      <c r="J134" t="s">
        <v>537</v>
      </c>
      <c r="K134" t="s">
        <v>106</v>
      </c>
      <c r="L134" s="79">
        <v>3.0300000000000001E-2</v>
      </c>
      <c r="M134" s="79">
        <v>3.7199999999999997E-2</v>
      </c>
      <c r="N134" s="78">
        <v>18289.490000000002</v>
      </c>
      <c r="O134" s="78">
        <v>100</v>
      </c>
      <c r="P134" s="78">
        <v>65.202031849999997</v>
      </c>
      <c r="Q134" s="79">
        <v>3.8100000000000002E-2</v>
      </c>
      <c r="R134" s="79">
        <v>1.6000000000000001E-3</v>
      </c>
    </row>
    <row r="135" spans="2:18">
      <c r="B135" s="84" t="s">
        <v>2573</v>
      </c>
      <c r="C135" t="s">
        <v>2401</v>
      </c>
      <c r="D135" t="s">
        <v>2574</v>
      </c>
      <c r="E135"/>
      <c r="F135" t="s">
        <v>212</v>
      </c>
      <c r="G135" t="s">
        <v>2477</v>
      </c>
      <c r="H135" t="s">
        <v>213</v>
      </c>
      <c r="I135" s="78">
        <v>5.74</v>
      </c>
      <c r="J135" t="s">
        <v>1130</v>
      </c>
      <c r="K135" t="s">
        <v>106</v>
      </c>
      <c r="L135" s="79">
        <v>3.9199999999999999E-2</v>
      </c>
      <c r="M135" s="79">
        <v>3.7199999999999997E-2</v>
      </c>
      <c r="N135" s="78">
        <v>940.78</v>
      </c>
      <c r="O135" s="78">
        <v>99.86</v>
      </c>
      <c r="P135" s="78">
        <v>3.3491852670200002</v>
      </c>
      <c r="Q135" s="79">
        <v>2E-3</v>
      </c>
      <c r="R135" s="79">
        <v>1E-4</v>
      </c>
    </row>
    <row r="136" spans="2:18">
      <c r="B136" s="84" t="s">
        <v>2573</v>
      </c>
      <c r="C136" t="s">
        <v>2401</v>
      </c>
      <c r="D136" t="s">
        <v>2575</v>
      </c>
      <c r="E136"/>
      <c r="F136" t="s">
        <v>212</v>
      </c>
      <c r="G136" t="s">
        <v>2479</v>
      </c>
      <c r="H136" t="s">
        <v>213</v>
      </c>
      <c r="I136" s="78">
        <v>3.22</v>
      </c>
      <c r="J136" t="s">
        <v>1130</v>
      </c>
      <c r="K136" t="s">
        <v>106</v>
      </c>
      <c r="L136" s="79">
        <v>3.9199999999999999E-2</v>
      </c>
      <c r="M136" s="79">
        <v>0.53139999999999998</v>
      </c>
      <c r="N136" s="78">
        <v>111.28</v>
      </c>
      <c r="O136" s="78">
        <v>99.86</v>
      </c>
      <c r="P136" s="78">
        <v>0.39615780152000002</v>
      </c>
      <c r="Q136" s="79">
        <v>2.0000000000000001E-4</v>
      </c>
      <c r="R136" s="79">
        <v>0</v>
      </c>
    </row>
    <row r="137" spans="2:18">
      <c r="B137" s="84" t="s">
        <v>2573</v>
      </c>
      <c r="C137" t="s">
        <v>2401</v>
      </c>
      <c r="D137" t="s">
        <v>2576</v>
      </c>
      <c r="E137"/>
      <c r="F137" t="s">
        <v>212</v>
      </c>
      <c r="G137" t="s">
        <v>2543</v>
      </c>
      <c r="H137" t="s">
        <v>213</v>
      </c>
      <c r="I137" s="78">
        <v>5.74</v>
      </c>
      <c r="J137" t="s">
        <v>1130</v>
      </c>
      <c r="K137" t="s">
        <v>106</v>
      </c>
      <c r="L137" s="79">
        <v>3.9199999999999999E-2</v>
      </c>
      <c r="M137" s="79">
        <v>3.7199999999999997E-2</v>
      </c>
      <c r="N137" s="78">
        <v>1517.4</v>
      </c>
      <c r="O137" s="78">
        <v>99.86</v>
      </c>
      <c r="P137" s="78">
        <v>5.4019576565999996</v>
      </c>
      <c r="Q137" s="79">
        <v>3.2000000000000002E-3</v>
      </c>
      <c r="R137" s="79">
        <v>1E-4</v>
      </c>
    </row>
    <row r="138" spans="2:18">
      <c r="B138" s="84" t="s">
        <v>2573</v>
      </c>
      <c r="C138" t="s">
        <v>2401</v>
      </c>
      <c r="D138" t="s">
        <v>2577</v>
      </c>
      <c r="E138"/>
      <c r="F138" t="s">
        <v>212</v>
      </c>
      <c r="G138" t="s">
        <v>2537</v>
      </c>
      <c r="H138" t="s">
        <v>213</v>
      </c>
      <c r="I138" s="78">
        <v>5.74</v>
      </c>
      <c r="J138" t="s">
        <v>537</v>
      </c>
      <c r="K138" t="s">
        <v>106</v>
      </c>
      <c r="L138" s="79">
        <v>3.9199999999999999E-2</v>
      </c>
      <c r="M138" s="79">
        <v>3.7199999999999997E-2</v>
      </c>
      <c r="N138" s="78">
        <v>101.16</v>
      </c>
      <c r="O138" s="78">
        <v>99.86</v>
      </c>
      <c r="P138" s="78">
        <v>0.36013051044</v>
      </c>
      <c r="Q138" s="79">
        <v>2.0000000000000001E-4</v>
      </c>
      <c r="R138" s="79">
        <v>0</v>
      </c>
    </row>
    <row r="139" spans="2:18">
      <c r="B139" s="84" t="s">
        <v>2573</v>
      </c>
      <c r="C139" t="s">
        <v>2401</v>
      </c>
      <c r="D139" t="s">
        <v>2578</v>
      </c>
      <c r="E139"/>
      <c r="F139" t="s">
        <v>212</v>
      </c>
      <c r="G139" t="s">
        <v>2543</v>
      </c>
      <c r="H139" t="s">
        <v>213</v>
      </c>
      <c r="I139" s="78">
        <v>5.74</v>
      </c>
      <c r="J139" t="s">
        <v>537</v>
      </c>
      <c r="K139" t="s">
        <v>106</v>
      </c>
      <c r="L139" s="79">
        <v>3.9199999999999999E-2</v>
      </c>
      <c r="M139" s="79">
        <v>3.7199999999999997E-2</v>
      </c>
      <c r="N139" s="78">
        <v>3591.16</v>
      </c>
      <c r="O139" s="78">
        <v>99.86</v>
      </c>
      <c r="P139" s="78">
        <v>12.78456192044</v>
      </c>
      <c r="Q139" s="79">
        <v>7.4999999999999997E-3</v>
      </c>
      <c r="R139" s="79">
        <v>2.9999999999999997E-4</v>
      </c>
    </row>
    <row r="140" spans="2:18">
      <c r="B140" s="84" t="s">
        <v>2573</v>
      </c>
      <c r="C140" t="s">
        <v>2401</v>
      </c>
      <c r="D140" t="s">
        <v>2579</v>
      </c>
      <c r="E140"/>
      <c r="F140" t="s">
        <v>212</v>
      </c>
      <c r="G140" t="s">
        <v>2580</v>
      </c>
      <c r="H140" t="s">
        <v>213</v>
      </c>
      <c r="I140" s="78">
        <v>5.74</v>
      </c>
      <c r="J140" t="s">
        <v>537</v>
      </c>
      <c r="K140" t="s">
        <v>106</v>
      </c>
      <c r="L140" s="79">
        <v>3.9199999999999999E-2</v>
      </c>
      <c r="M140" s="79">
        <v>3.7199999999999997E-2</v>
      </c>
      <c r="N140" s="78">
        <v>2028.25</v>
      </c>
      <c r="O140" s="78">
        <v>99.86</v>
      </c>
      <c r="P140" s="78">
        <v>7.2205882542499999</v>
      </c>
      <c r="Q140" s="79">
        <v>4.1999999999999997E-3</v>
      </c>
      <c r="R140" s="79">
        <v>2.0000000000000001E-4</v>
      </c>
    </row>
    <row r="141" spans="2:18">
      <c r="B141" s="84" t="s">
        <v>2573</v>
      </c>
      <c r="C141" t="s">
        <v>2401</v>
      </c>
      <c r="D141" t="s">
        <v>2581</v>
      </c>
      <c r="E141"/>
      <c r="F141" t="s">
        <v>212</v>
      </c>
      <c r="G141" t="s">
        <v>2582</v>
      </c>
      <c r="H141" t="s">
        <v>213</v>
      </c>
      <c r="I141" s="78">
        <v>5.72</v>
      </c>
      <c r="J141" t="s">
        <v>537</v>
      </c>
      <c r="K141" t="s">
        <v>106</v>
      </c>
      <c r="L141" s="79">
        <v>3.9199999999999999E-2</v>
      </c>
      <c r="M141" s="79">
        <v>3.7199999999999997E-2</v>
      </c>
      <c r="N141" s="78">
        <v>804.22</v>
      </c>
      <c r="O141" s="78">
        <v>100.22</v>
      </c>
      <c r="P141" s="78">
        <v>2.8733517974599998</v>
      </c>
      <c r="Q141" s="79">
        <v>1.6999999999999999E-3</v>
      </c>
      <c r="R141" s="79">
        <v>1E-4</v>
      </c>
    </row>
    <row r="142" spans="2:18">
      <c r="B142" s="84" t="s">
        <v>2573</v>
      </c>
      <c r="C142" t="s">
        <v>2401</v>
      </c>
      <c r="D142" t="s">
        <v>2583</v>
      </c>
      <c r="E142"/>
      <c r="F142" t="s">
        <v>212</v>
      </c>
      <c r="G142" t="s">
        <v>331</v>
      </c>
      <c r="H142" t="s">
        <v>213</v>
      </c>
      <c r="I142" s="78">
        <v>5.73</v>
      </c>
      <c r="J142" t="s">
        <v>537</v>
      </c>
      <c r="K142" t="s">
        <v>106</v>
      </c>
      <c r="L142" s="79">
        <v>3.9199999999999999E-2</v>
      </c>
      <c r="M142" s="79">
        <v>3.7499999999999999E-2</v>
      </c>
      <c r="N142" s="78">
        <v>202.32</v>
      </c>
      <c r="O142" s="78">
        <v>100</v>
      </c>
      <c r="P142" s="78">
        <v>0.72127079999999999</v>
      </c>
      <c r="Q142" s="79">
        <v>4.0000000000000002E-4</v>
      </c>
      <c r="R142" s="79">
        <v>0</v>
      </c>
    </row>
    <row r="143" spans="2:18">
      <c r="B143" s="84" t="s">
        <v>2584</v>
      </c>
      <c r="C143" t="s">
        <v>2401</v>
      </c>
      <c r="D143" t="s">
        <v>2585</v>
      </c>
      <c r="E143"/>
      <c r="F143" t="s">
        <v>212</v>
      </c>
      <c r="G143" t="s">
        <v>2586</v>
      </c>
      <c r="H143" t="s">
        <v>213</v>
      </c>
      <c r="I143" s="78">
        <v>1.1000000000000001</v>
      </c>
      <c r="J143" t="s">
        <v>425</v>
      </c>
      <c r="K143" t="s">
        <v>106</v>
      </c>
      <c r="L143" s="79">
        <v>3.4200000000000001E-2</v>
      </c>
      <c r="M143" s="79">
        <v>6.4100000000000004E-2</v>
      </c>
      <c r="N143" s="78">
        <v>270.61</v>
      </c>
      <c r="O143" s="78">
        <v>97.13</v>
      </c>
      <c r="P143" s="78">
        <v>0.93703705254500003</v>
      </c>
      <c r="Q143" s="79">
        <v>5.0000000000000001E-4</v>
      </c>
      <c r="R143" s="79">
        <v>0</v>
      </c>
    </row>
    <row r="144" spans="2:18">
      <c r="B144" s="84" t="s">
        <v>2584</v>
      </c>
      <c r="C144" t="s">
        <v>2401</v>
      </c>
      <c r="D144" t="s">
        <v>2587</v>
      </c>
      <c r="E144"/>
      <c r="F144" t="s">
        <v>212</v>
      </c>
      <c r="G144" t="s">
        <v>2588</v>
      </c>
      <c r="H144" t="s">
        <v>213</v>
      </c>
      <c r="I144" s="78">
        <v>1.1000000000000001</v>
      </c>
      <c r="J144" t="s">
        <v>425</v>
      </c>
      <c r="K144" t="s">
        <v>106</v>
      </c>
      <c r="L144" s="79">
        <v>3.4200000000000001E-2</v>
      </c>
      <c r="M144" s="79">
        <v>6.4100000000000004E-2</v>
      </c>
      <c r="N144" s="78">
        <v>416.45</v>
      </c>
      <c r="O144" s="78">
        <v>97.13</v>
      </c>
      <c r="P144" s="78">
        <v>1.442034960025</v>
      </c>
      <c r="Q144" s="79">
        <v>8.0000000000000004E-4</v>
      </c>
      <c r="R144" s="79">
        <v>0</v>
      </c>
    </row>
    <row r="145" spans="2:18">
      <c r="B145" s="84" t="s">
        <v>2584</v>
      </c>
      <c r="C145" t="s">
        <v>2401</v>
      </c>
      <c r="D145" t="s">
        <v>2589</v>
      </c>
      <c r="E145"/>
      <c r="F145" t="s">
        <v>212</v>
      </c>
      <c r="G145" t="s">
        <v>2590</v>
      </c>
      <c r="H145" t="s">
        <v>213</v>
      </c>
      <c r="I145" s="78">
        <v>1.1000000000000001</v>
      </c>
      <c r="J145" t="s">
        <v>425</v>
      </c>
      <c r="K145" t="s">
        <v>106</v>
      </c>
      <c r="L145" s="79">
        <v>3.4200000000000001E-2</v>
      </c>
      <c r="M145" s="79">
        <v>6.4100000000000004E-2</v>
      </c>
      <c r="N145" s="78">
        <v>592.9</v>
      </c>
      <c r="O145" s="78">
        <v>97.13</v>
      </c>
      <c r="P145" s="78">
        <v>2.05302564005</v>
      </c>
      <c r="Q145" s="79">
        <v>1.1999999999999999E-3</v>
      </c>
      <c r="R145" s="79">
        <v>1E-4</v>
      </c>
    </row>
    <row r="146" spans="2:18">
      <c r="B146" s="84" t="s">
        <v>2584</v>
      </c>
      <c r="C146" t="s">
        <v>2401</v>
      </c>
      <c r="D146" t="s">
        <v>2591</v>
      </c>
      <c r="E146"/>
      <c r="F146" t="s">
        <v>212</v>
      </c>
      <c r="G146" t="s">
        <v>2592</v>
      </c>
      <c r="H146" t="s">
        <v>213</v>
      </c>
      <c r="I146" s="78">
        <v>1.1100000000000001</v>
      </c>
      <c r="J146" t="s">
        <v>425</v>
      </c>
      <c r="K146" t="s">
        <v>106</v>
      </c>
      <c r="L146" s="79">
        <v>3.4200000000000001E-2</v>
      </c>
      <c r="M146" s="79">
        <v>2.5999999999999999E-2</v>
      </c>
      <c r="N146" s="78">
        <v>742.5</v>
      </c>
      <c r="O146" s="78">
        <v>97.13</v>
      </c>
      <c r="P146" s="78">
        <v>2.5710432412499999</v>
      </c>
      <c r="Q146" s="79">
        <v>1.5E-3</v>
      </c>
      <c r="R146" s="79">
        <v>1E-4</v>
      </c>
    </row>
    <row r="147" spans="2:18">
      <c r="B147" s="84" t="s">
        <v>2584</v>
      </c>
      <c r="C147" t="s">
        <v>2401</v>
      </c>
      <c r="D147" t="s">
        <v>2593</v>
      </c>
      <c r="E147"/>
      <c r="F147" t="s">
        <v>212</v>
      </c>
      <c r="G147" t="s">
        <v>2594</v>
      </c>
      <c r="H147" t="s">
        <v>213</v>
      </c>
      <c r="I147" s="78">
        <v>1.1000000000000001</v>
      </c>
      <c r="J147" t="s">
        <v>425</v>
      </c>
      <c r="K147" t="s">
        <v>106</v>
      </c>
      <c r="L147" s="79">
        <v>3.4200000000000001E-2</v>
      </c>
      <c r="M147" s="79">
        <v>6.4100000000000004E-2</v>
      </c>
      <c r="N147" s="78">
        <v>984.66</v>
      </c>
      <c r="O147" s="78">
        <v>97.13</v>
      </c>
      <c r="P147" s="78">
        <v>3.40956691977</v>
      </c>
      <c r="Q147" s="79">
        <v>2E-3</v>
      </c>
      <c r="R147" s="79">
        <v>1E-4</v>
      </c>
    </row>
    <row r="148" spans="2:18">
      <c r="B148" s="84" t="s">
        <v>2584</v>
      </c>
      <c r="C148" t="s">
        <v>2401</v>
      </c>
      <c r="D148" t="s">
        <v>2595</v>
      </c>
      <c r="E148"/>
      <c r="F148" t="s">
        <v>212</v>
      </c>
      <c r="G148" t="s">
        <v>2596</v>
      </c>
      <c r="H148" t="s">
        <v>213</v>
      </c>
      <c r="I148" s="78">
        <v>1.1000000000000001</v>
      </c>
      <c r="J148" t="s">
        <v>425</v>
      </c>
      <c r="K148" t="s">
        <v>106</v>
      </c>
      <c r="L148" s="79">
        <v>3.4200000000000001E-2</v>
      </c>
      <c r="M148" s="79">
        <v>6.4100000000000004E-2</v>
      </c>
      <c r="N148" s="78">
        <v>952.58</v>
      </c>
      <c r="O148" s="78">
        <v>97.13</v>
      </c>
      <c r="P148" s="78">
        <v>3.2984840010099998</v>
      </c>
      <c r="Q148" s="79">
        <v>1.9E-3</v>
      </c>
      <c r="R148" s="79">
        <v>1E-4</v>
      </c>
    </row>
    <row r="149" spans="2:18">
      <c r="B149" s="84" t="s">
        <v>2584</v>
      </c>
      <c r="C149" t="s">
        <v>2401</v>
      </c>
      <c r="D149" t="s">
        <v>2597</v>
      </c>
      <c r="E149"/>
      <c r="F149" t="s">
        <v>212</v>
      </c>
      <c r="G149" t="s">
        <v>2598</v>
      </c>
      <c r="H149" t="s">
        <v>213</v>
      </c>
      <c r="I149" s="78">
        <v>1.1000000000000001</v>
      </c>
      <c r="J149" t="s">
        <v>425</v>
      </c>
      <c r="K149" t="s">
        <v>106</v>
      </c>
      <c r="L149" s="79">
        <v>3.4200000000000001E-2</v>
      </c>
      <c r="M149" s="79">
        <v>6.4100000000000004E-2</v>
      </c>
      <c r="N149" s="78">
        <v>837.63</v>
      </c>
      <c r="O149" s="78">
        <v>97.13</v>
      </c>
      <c r="P149" s="78">
        <v>2.9004484177349998</v>
      </c>
      <c r="Q149" s="79">
        <v>1.6999999999999999E-3</v>
      </c>
      <c r="R149" s="79">
        <v>1E-4</v>
      </c>
    </row>
    <row r="150" spans="2:18">
      <c r="B150" s="84" t="s">
        <v>2584</v>
      </c>
      <c r="C150" t="s">
        <v>2401</v>
      </c>
      <c r="D150" t="s">
        <v>2599</v>
      </c>
      <c r="E150"/>
      <c r="F150" t="s">
        <v>212</v>
      </c>
      <c r="G150" t="s">
        <v>2543</v>
      </c>
      <c r="H150" t="s">
        <v>213</v>
      </c>
      <c r="I150" s="78">
        <v>1.1100000000000001</v>
      </c>
      <c r="J150" t="s">
        <v>425</v>
      </c>
      <c r="K150" t="s">
        <v>106</v>
      </c>
      <c r="L150" s="79">
        <v>3.4200000000000001E-2</v>
      </c>
      <c r="M150" s="79">
        <v>2.8400000000000002E-2</v>
      </c>
      <c r="N150" s="78">
        <v>636.01</v>
      </c>
      <c r="O150" s="78">
        <v>97.13</v>
      </c>
      <c r="P150" s="78">
        <v>2.2023019688450001</v>
      </c>
      <c r="Q150" s="79">
        <v>1.2999999999999999E-3</v>
      </c>
      <c r="R150" s="79">
        <v>1E-4</v>
      </c>
    </row>
    <row r="151" spans="2:18">
      <c r="B151" s="84" t="s">
        <v>2584</v>
      </c>
      <c r="C151" t="s">
        <v>2401</v>
      </c>
      <c r="D151" t="s">
        <v>2600</v>
      </c>
      <c r="E151"/>
      <c r="F151" t="s">
        <v>212</v>
      </c>
      <c r="G151" t="s">
        <v>2443</v>
      </c>
      <c r="H151" t="s">
        <v>213</v>
      </c>
      <c r="I151" s="78">
        <v>1.1000000000000001</v>
      </c>
      <c r="J151" t="s">
        <v>425</v>
      </c>
      <c r="K151" t="s">
        <v>106</v>
      </c>
      <c r="L151" s="79">
        <v>3.4200000000000001E-2</v>
      </c>
      <c r="M151" s="79">
        <v>6.4100000000000004E-2</v>
      </c>
      <c r="N151" s="78">
        <v>456.23</v>
      </c>
      <c r="O151" s="78">
        <v>97.14</v>
      </c>
      <c r="P151" s="78">
        <v>1.5799431954300001</v>
      </c>
      <c r="Q151" s="79">
        <v>8.9999999999999998E-4</v>
      </c>
      <c r="R151" s="79">
        <v>0</v>
      </c>
    </row>
    <row r="152" spans="2:18">
      <c r="B152" s="84" t="s">
        <v>2601</v>
      </c>
      <c r="C152" t="s">
        <v>2401</v>
      </c>
      <c r="D152" t="s">
        <v>2602</v>
      </c>
      <c r="E152"/>
      <c r="F152" t="s">
        <v>212</v>
      </c>
      <c r="G152" t="s">
        <v>2486</v>
      </c>
      <c r="H152" t="s">
        <v>213</v>
      </c>
      <c r="I152" s="78">
        <v>0.01</v>
      </c>
      <c r="J152" t="s">
        <v>537</v>
      </c>
      <c r="K152" t="s">
        <v>106</v>
      </c>
      <c r="L152" s="79">
        <v>5.33E-2</v>
      </c>
      <c r="M152" s="79">
        <v>4.6199999999999998E-2</v>
      </c>
      <c r="N152" s="78">
        <v>308.16000000000003</v>
      </c>
      <c r="O152" s="78">
        <v>100.5</v>
      </c>
      <c r="P152" s="78">
        <v>1.104083352</v>
      </c>
      <c r="Q152" s="79">
        <v>5.9999999999999995E-4</v>
      </c>
      <c r="R152" s="79">
        <v>0</v>
      </c>
    </row>
    <row r="153" spans="2:18">
      <c r="B153" s="84" t="s">
        <v>2601</v>
      </c>
      <c r="C153" t="s">
        <v>2401</v>
      </c>
      <c r="D153" t="s">
        <v>2603</v>
      </c>
      <c r="E153"/>
      <c r="F153" t="s">
        <v>212</v>
      </c>
      <c r="G153" t="s">
        <v>2604</v>
      </c>
      <c r="H153" t="s">
        <v>213</v>
      </c>
      <c r="I153" s="78">
        <v>4.28</v>
      </c>
      <c r="J153" t="s">
        <v>537</v>
      </c>
      <c r="K153" t="s">
        <v>106</v>
      </c>
      <c r="L153" s="79">
        <v>3.3000000000000002E-2</v>
      </c>
      <c r="M153" s="79">
        <v>3.09E-2</v>
      </c>
      <c r="N153" s="78">
        <v>620.44000000000005</v>
      </c>
      <c r="O153" s="78">
        <v>100.57</v>
      </c>
      <c r="P153" s="78">
        <v>2.22447625102</v>
      </c>
      <c r="Q153" s="79">
        <v>1.2999999999999999E-3</v>
      </c>
      <c r="R153" s="79">
        <v>1E-4</v>
      </c>
    </row>
    <row r="154" spans="2:18">
      <c r="B154" s="84" t="s">
        <v>2601</v>
      </c>
      <c r="C154" t="s">
        <v>2401</v>
      </c>
      <c r="D154" t="s">
        <v>2605</v>
      </c>
      <c r="E154"/>
      <c r="F154" t="s">
        <v>212</v>
      </c>
      <c r="G154" t="s">
        <v>2606</v>
      </c>
      <c r="H154" t="s">
        <v>213</v>
      </c>
      <c r="I154" s="78">
        <v>4.29</v>
      </c>
      <c r="J154" t="s">
        <v>537</v>
      </c>
      <c r="K154" t="s">
        <v>106</v>
      </c>
      <c r="L154" s="79">
        <v>3.3000000000000002E-2</v>
      </c>
      <c r="M154" s="79">
        <v>3.09E-2</v>
      </c>
      <c r="N154" s="78">
        <v>1684.63</v>
      </c>
      <c r="O154" s="78">
        <v>100.52</v>
      </c>
      <c r="P154" s="78">
        <v>6.0369356209399996</v>
      </c>
      <c r="Q154" s="79">
        <v>3.5000000000000001E-3</v>
      </c>
      <c r="R154" s="79">
        <v>2.0000000000000001E-4</v>
      </c>
    </row>
    <row r="155" spans="2:18">
      <c r="B155" s="84" t="s">
        <v>2507</v>
      </c>
      <c r="C155" t="s">
        <v>2401</v>
      </c>
      <c r="D155" t="s">
        <v>2607</v>
      </c>
      <c r="E155"/>
      <c r="F155" t="s">
        <v>212</v>
      </c>
      <c r="G155" t="s">
        <v>2608</v>
      </c>
      <c r="H155" t="s">
        <v>213</v>
      </c>
      <c r="I155" s="78">
        <v>0.9</v>
      </c>
      <c r="J155" t="s">
        <v>1055</v>
      </c>
      <c r="K155" t="s">
        <v>106</v>
      </c>
      <c r="L155" s="79">
        <v>3.4200000000000001E-2</v>
      </c>
      <c r="M155" s="79">
        <v>2.5000000000000001E-2</v>
      </c>
      <c r="N155" s="78">
        <v>14515.4</v>
      </c>
      <c r="O155" s="78">
        <v>100.86</v>
      </c>
      <c r="P155" s="78">
        <v>52.1924286486</v>
      </c>
      <c r="Q155" s="79">
        <v>3.0499999999999999E-2</v>
      </c>
      <c r="R155" s="79">
        <v>1.2999999999999999E-3</v>
      </c>
    </row>
    <row r="156" spans="2:18">
      <c r="B156" s="84" t="s">
        <v>2507</v>
      </c>
      <c r="C156" t="s">
        <v>2401</v>
      </c>
      <c r="D156" t="s">
        <v>2609</v>
      </c>
      <c r="E156"/>
      <c r="F156" t="s">
        <v>212</v>
      </c>
      <c r="G156" t="s">
        <v>2295</v>
      </c>
      <c r="H156" t="s">
        <v>213</v>
      </c>
      <c r="I156" s="78">
        <v>0.9</v>
      </c>
      <c r="J156" t="s">
        <v>1055</v>
      </c>
      <c r="K156" t="s">
        <v>106</v>
      </c>
      <c r="L156" s="79">
        <v>3.4200000000000001E-2</v>
      </c>
      <c r="M156" s="79">
        <v>2.5000000000000001E-2</v>
      </c>
      <c r="N156" s="78">
        <v>61.99</v>
      </c>
      <c r="O156" s="78">
        <v>100.86</v>
      </c>
      <c r="P156" s="78">
        <v>0.22289490141000001</v>
      </c>
      <c r="Q156" s="79">
        <v>1E-4</v>
      </c>
      <c r="R156" s="79">
        <v>0</v>
      </c>
    </row>
    <row r="157" spans="2:18">
      <c r="B157" s="84" t="s">
        <v>2507</v>
      </c>
      <c r="C157" t="s">
        <v>2401</v>
      </c>
      <c r="D157" t="s">
        <v>2610</v>
      </c>
      <c r="E157"/>
      <c r="F157" t="s">
        <v>212</v>
      </c>
      <c r="G157" t="s">
        <v>2606</v>
      </c>
      <c r="H157" t="s">
        <v>213</v>
      </c>
      <c r="I157" s="78">
        <v>0.9</v>
      </c>
      <c r="J157" t="s">
        <v>1055</v>
      </c>
      <c r="K157" t="s">
        <v>106</v>
      </c>
      <c r="L157" s="79">
        <v>3.4200000000000001E-2</v>
      </c>
      <c r="M157" s="79">
        <v>2.5000000000000001E-2</v>
      </c>
      <c r="N157" s="78">
        <v>14.43</v>
      </c>
      <c r="O157" s="78">
        <v>100.62</v>
      </c>
      <c r="P157" s="78">
        <v>5.1761896289999998E-2</v>
      </c>
      <c r="Q157" s="79">
        <v>0</v>
      </c>
      <c r="R157" s="79">
        <v>0</v>
      </c>
    </row>
    <row r="158" spans="2:18">
      <c r="B158" s="84" t="s">
        <v>2441</v>
      </c>
      <c r="C158" t="s">
        <v>2401</v>
      </c>
      <c r="D158" t="s">
        <v>2611</v>
      </c>
      <c r="E158"/>
      <c r="F158" t="s">
        <v>212</v>
      </c>
      <c r="G158" t="s">
        <v>2360</v>
      </c>
      <c r="H158" t="s">
        <v>213</v>
      </c>
      <c r="I158" s="78">
        <v>1.1100000000000001</v>
      </c>
      <c r="J158" t="s">
        <v>425</v>
      </c>
      <c r="K158" t="s">
        <v>106</v>
      </c>
      <c r="L158" s="79">
        <v>3.4200000000000001E-2</v>
      </c>
      <c r="M158" s="79">
        <v>4.2799999999999998E-2</v>
      </c>
      <c r="N158" s="78">
        <v>1208.17</v>
      </c>
      <c r="O158" s="78">
        <v>97.13</v>
      </c>
      <c r="P158" s="78">
        <v>4.1835115323650003</v>
      </c>
      <c r="Q158" s="79">
        <v>2.3999999999999998E-3</v>
      </c>
      <c r="R158" s="79">
        <v>1E-4</v>
      </c>
    </row>
    <row r="159" spans="2:18">
      <c r="B159" s="84" t="s">
        <v>2612</v>
      </c>
      <c r="C159" t="s">
        <v>2401</v>
      </c>
      <c r="D159" t="s">
        <v>2613</v>
      </c>
      <c r="E159"/>
      <c r="F159" t="s">
        <v>212</v>
      </c>
      <c r="G159" t="s">
        <v>2614</v>
      </c>
      <c r="H159" t="s">
        <v>213</v>
      </c>
      <c r="I159" s="78">
        <v>5.94</v>
      </c>
      <c r="J159" t="s">
        <v>123</v>
      </c>
      <c r="K159" t="s">
        <v>113</v>
      </c>
      <c r="L159" s="79">
        <v>3.6400000000000002E-2</v>
      </c>
      <c r="M159" s="79">
        <v>5.33E-2</v>
      </c>
      <c r="N159" s="78">
        <v>2585.31</v>
      </c>
      <c r="O159" s="78">
        <v>89.85</v>
      </c>
      <c r="P159" s="78">
        <v>10.217512492551</v>
      </c>
      <c r="Q159" s="79">
        <v>6.0000000000000001E-3</v>
      </c>
      <c r="R159" s="79">
        <v>2.9999999999999997E-4</v>
      </c>
    </row>
    <row r="160" spans="2:18">
      <c r="B160" s="84" t="s">
        <v>2612</v>
      </c>
      <c r="C160" t="s">
        <v>2401</v>
      </c>
      <c r="D160" t="s">
        <v>2615</v>
      </c>
      <c r="E160"/>
      <c r="F160" t="s">
        <v>212</v>
      </c>
      <c r="G160" t="s">
        <v>2539</v>
      </c>
      <c r="H160" t="s">
        <v>213</v>
      </c>
      <c r="I160" s="78">
        <v>5.94</v>
      </c>
      <c r="J160" t="s">
        <v>123</v>
      </c>
      <c r="K160" t="s">
        <v>113</v>
      </c>
      <c r="L160" s="79">
        <v>3.6400000000000002E-2</v>
      </c>
      <c r="M160" s="79">
        <v>5.33E-2</v>
      </c>
      <c r="N160" s="78">
        <v>205.7</v>
      </c>
      <c r="O160" s="78">
        <v>89.87</v>
      </c>
      <c r="P160" s="78">
        <v>0.81313658837400005</v>
      </c>
      <c r="Q160" s="79">
        <v>5.0000000000000001E-4</v>
      </c>
      <c r="R160" s="79">
        <v>0</v>
      </c>
    </row>
    <row r="161" spans="2:18">
      <c r="B161" s="84" t="s">
        <v>2616</v>
      </c>
      <c r="C161" t="s">
        <v>2401</v>
      </c>
      <c r="D161" t="s">
        <v>2617</v>
      </c>
      <c r="E161"/>
      <c r="F161" t="s">
        <v>212</v>
      </c>
      <c r="G161" t="s">
        <v>2618</v>
      </c>
      <c r="H161" t="s">
        <v>213</v>
      </c>
      <c r="I161" s="78">
        <v>5.18</v>
      </c>
      <c r="J161" t="s">
        <v>1130</v>
      </c>
      <c r="K161" t="s">
        <v>106</v>
      </c>
      <c r="L161" s="79">
        <v>0</v>
      </c>
      <c r="M161" s="79">
        <v>2.8400000000000002E-2</v>
      </c>
      <c r="N161" s="78">
        <v>3168.08</v>
      </c>
      <c r="O161" s="78">
        <v>101.91</v>
      </c>
      <c r="P161" s="78">
        <v>11.50992451932</v>
      </c>
      <c r="Q161" s="79">
        <v>6.7000000000000002E-3</v>
      </c>
      <c r="R161" s="79">
        <v>2.9999999999999997E-4</v>
      </c>
    </row>
    <row r="162" spans="2:18">
      <c r="B162" s="84" t="s">
        <v>2562</v>
      </c>
      <c r="C162" t="s">
        <v>2401</v>
      </c>
      <c r="D162" t="s">
        <v>2619</v>
      </c>
      <c r="E162"/>
      <c r="F162" t="s">
        <v>212</v>
      </c>
      <c r="G162" t="s">
        <v>278</v>
      </c>
      <c r="H162" t="s">
        <v>213</v>
      </c>
      <c r="I162" s="78">
        <v>6.08</v>
      </c>
      <c r="J162" t="s">
        <v>123</v>
      </c>
      <c r="K162" t="s">
        <v>110</v>
      </c>
      <c r="L162" s="79">
        <v>2.2599999999999999E-2</v>
      </c>
      <c r="M162" s="79">
        <v>4.4999999999999998E-2</v>
      </c>
      <c r="N162" s="78">
        <v>2751.21</v>
      </c>
      <c r="O162" s="78">
        <v>89.66</v>
      </c>
      <c r="P162" s="78">
        <v>9.6210060758658003</v>
      </c>
      <c r="Q162" s="79">
        <v>5.5999999999999999E-3</v>
      </c>
      <c r="R162" s="79">
        <v>2.0000000000000001E-4</v>
      </c>
    </row>
    <row r="163" spans="2:18">
      <c r="B163" s="84" t="s">
        <v>2562</v>
      </c>
      <c r="C163" t="s">
        <v>2401</v>
      </c>
      <c r="D163" t="s">
        <v>2620</v>
      </c>
      <c r="E163"/>
      <c r="F163" t="s">
        <v>212</v>
      </c>
      <c r="G163" t="s">
        <v>2596</v>
      </c>
      <c r="H163" t="s">
        <v>213</v>
      </c>
      <c r="I163" s="78">
        <v>2.38</v>
      </c>
      <c r="J163" t="s">
        <v>1055</v>
      </c>
      <c r="K163" t="s">
        <v>106</v>
      </c>
      <c r="L163" s="79">
        <v>3.4200000000000001E-2</v>
      </c>
      <c r="M163" s="79">
        <v>3.0499999999999999E-2</v>
      </c>
      <c r="N163" s="78">
        <v>21587.77</v>
      </c>
      <c r="O163" s="78">
        <v>99.5</v>
      </c>
      <c r="P163" s="78">
        <v>76.575598049749999</v>
      </c>
      <c r="Q163" s="79">
        <v>4.4699999999999997E-2</v>
      </c>
      <c r="R163" s="79">
        <v>1.9E-3</v>
      </c>
    </row>
    <row r="164" spans="2:18">
      <c r="B164" s="84" t="s">
        <v>2562</v>
      </c>
      <c r="C164" t="s">
        <v>2401</v>
      </c>
      <c r="D164" t="s">
        <v>2621</v>
      </c>
      <c r="E164"/>
      <c r="F164" t="s">
        <v>212</v>
      </c>
      <c r="G164" t="s">
        <v>2596</v>
      </c>
      <c r="H164" t="s">
        <v>213</v>
      </c>
      <c r="I164" s="78">
        <v>2.38</v>
      </c>
      <c r="J164" t="s">
        <v>1055</v>
      </c>
      <c r="K164" t="s">
        <v>106</v>
      </c>
      <c r="L164" s="79">
        <v>3.4200000000000001E-2</v>
      </c>
      <c r="M164" s="79">
        <v>3.0499999999999999E-2</v>
      </c>
      <c r="N164" s="78">
        <v>658.97</v>
      </c>
      <c r="O164" s="78">
        <v>99.5</v>
      </c>
      <c r="P164" s="78">
        <v>2.3374819097500001</v>
      </c>
      <c r="Q164" s="79">
        <v>1.4E-3</v>
      </c>
      <c r="R164" s="79">
        <v>1E-4</v>
      </c>
    </row>
    <row r="165" spans="2:18">
      <c r="B165" s="84" t="s">
        <v>2562</v>
      </c>
      <c r="C165" t="s">
        <v>2401</v>
      </c>
      <c r="D165" t="s">
        <v>2622</v>
      </c>
      <c r="E165"/>
      <c r="F165" t="s">
        <v>212</v>
      </c>
      <c r="G165" t="s">
        <v>2539</v>
      </c>
      <c r="H165" t="s">
        <v>213</v>
      </c>
      <c r="I165" s="78">
        <v>6.08</v>
      </c>
      <c r="J165" t="s">
        <v>123</v>
      </c>
      <c r="K165" t="s">
        <v>110</v>
      </c>
      <c r="L165" s="79">
        <v>2.2599999999999999E-2</v>
      </c>
      <c r="M165" s="79">
        <v>4.4999999999999998E-2</v>
      </c>
      <c r="N165" s="78">
        <v>63.09</v>
      </c>
      <c r="O165" s="78">
        <v>89.66</v>
      </c>
      <c r="P165" s="78">
        <v>0.22062629654820001</v>
      </c>
      <c r="Q165" s="79">
        <v>1E-4</v>
      </c>
      <c r="R165" s="79">
        <v>0</v>
      </c>
    </row>
    <row r="166" spans="2:18">
      <c r="B166" s="84" t="s">
        <v>2562</v>
      </c>
      <c r="C166" t="s">
        <v>2401</v>
      </c>
      <c r="D166" t="s">
        <v>2623</v>
      </c>
      <c r="E166"/>
      <c r="F166" t="s">
        <v>212</v>
      </c>
      <c r="G166" t="s">
        <v>2543</v>
      </c>
      <c r="H166" t="s">
        <v>213</v>
      </c>
      <c r="I166" s="78">
        <v>2.38</v>
      </c>
      <c r="J166" t="s">
        <v>1055</v>
      </c>
      <c r="K166" t="s">
        <v>106</v>
      </c>
      <c r="L166" s="79">
        <v>3.4200000000000001E-2</v>
      </c>
      <c r="M166" s="79">
        <v>3.0499999999999999E-2</v>
      </c>
      <c r="N166" s="78">
        <v>183.63</v>
      </c>
      <c r="O166" s="78">
        <v>99.5</v>
      </c>
      <c r="P166" s="78">
        <v>0.65136774524999996</v>
      </c>
      <c r="Q166" s="79">
        <v>4.0000000000000002E-4</v>
      </c>
      <c r="R166" s="79">
        <v>0</v>
      </c>
    </row>
    <row r="167" spans="2:18">
      <c r="B167" s="95" t="s">
        <v>2554</v>
      </c>
      <c r="I167" s="82">
        <v>0</v>
      </c>
      <c r="M167" s="81">
        <v>0</v>
      </c>
      <c r="N167" s="82">
        <v>0</v>
      </c>
      <c r="P167" s="82">
        <v>0</v>
      </c>
      <c r="Q167" s="81">
        <v>0</v>
      </c>
      <c r="R167" s="81">
        <v>0</v>
      </c>
    </row>
    <row r="168" spans="2:18">
      <c r="B168" s="84" t="s">
        <v>212</v>
      </c>
      <c r="D168" t="s">
        <v>212</v>
      </c>
      <c r="F168" t="s">
        <v>212</v>
      </c>
      <c r="I168" s="78">
        <v>0</v>
      </c>
      <c r="J168" t="s">
        <v>212</v>
      </c>
      <c r="K168" t="s">
        <v>212</v>
      </c>
      <c r="L168" s="79">
        <v>0</v>
      </c>
      <c r="M168" s="79">
        <v>0</v>
      </c>
      <c r="N168" s="78">
        <v>0</v>
      </c>
      <c r="O168" s="78">
        <v>0</v>
      </c>
      <c r="P168" s="78">
        <v>0</v>
      </c>
      <c r="Q168" s="79">
        <v>0</v>
      </c>
      <c r="R168" s="79">
        <v>0</v>
      </c>
    </row>
    <row r="169" spans="2:18">
      <c r="B169" s="84" t="s">
        <v>228</v>
      </c>
    </row>
    <row r="170" spans="2:18">
      <c r="B170" s="84" t="s">
        <v>346</v>
      </c>
    </row>
    <row r="171" spans="2:18">
      <c r="B171" s="84" t="s">
        <v>347</v>
      </c>
    </row>
    <row r="172" spans="2:18">
      <c r="B172" s="84" t="s">
        <v>348</v>
      </c>
    </row>
  </sheetData>
  <sheetProtection sheet="1" objects="1" scenarios="1"/>
  <mergeCells count="1">
    <mergeCell ref="B7:R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43921</v>
      </c>
    </row>
    <row r="2" spans="2:64" s="1" customFormat="1">
      <c r="B2" s="2" t="s">
        <v>1</v>
      </c>
      <c r="C2" s="12" t="s">
        <v>2640</v>
      </c>
    </row>
    <row r="3" spans="2:64" s="1" customFormat="1">
      <c r="B3" s="2" t="s">
        <v>2</v>
      </c>
      <c r="C3" s="26" t="s">
        <v>2641</v>
      </c>
    </row>
    <row r="4" spans="2:64" s="1" customFormat="1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9" t="s">
        <v>153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78.75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2153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2154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2624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2625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1028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346</v>
      </c>
    </row>
    <row r="27" spans="2:15">
      <c r="B27" t="s">
        <v>347</v>
      </c>
    </row>
    <row r="28" spans="2:15">
      <c r="B28" t="s">
        <v>348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43921</v>
      </c>
    </row>
    <row r="2" spans="2:55" s="1" customFormat="1">
      <c r="B2" s="2" t="s">
        <v>1</v>
      </c>
      <c r="C2" s="12" t="s">
        <v>2640</v>
      </c>
    </row>
    <row r="3" spans="2:55" s="1" customFormat="1">
      <c r="B3" s="2" t="s">
        <v>2</v>
      </c>
      <c r="C3" s="26" t="s">
        <v>2641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2626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2627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2626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2627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2640</v>
      </c>
    </row>
    <row r="3" spans="2:60" s="1" customFormat="1">
      <c r="B3" s="2" t="s">
        <v>2</v>
      </c>
      <c r="C3" s="26" t="s">
        <v>2641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9" t="s">
        <v>162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82.5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2640</v>
      </c>
    </row>
    <row r="3" spans="2:60" s="1" customFormat="1">
      <c r="B3" s="2" t="s">
        <v>2</v>
      </c>
      <c r="C3" s="26" t="s">
        <v>2641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9" t="s">
        <v>167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170.42735565000001</v>
      </c>
      <c r="J11" s="77">
        <v>1</v>
      </c>
      <c r="K11" s="77">
        <v>4.3E-3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170.42735565000001</v>
      </c>
      <c r="J12" s="81">
        <v>1</v>
      </c>
      <c r="K12" s="81">
        <v>4.3E-3</v>
      </c>
    </row>
    <row r="13" spans="2:60">
      <c r="B13" t="s">
        <v>2628</v>
      </c>
      <c r="C13" t="s">
        <v>2629</v>
      </c>
      <c r="D13" t="s">
        <v>212</v>
      </c>
      <c r="E13" t="s">
        <v>213</v>
      </c>
      <c r="F13" s="79">
        <v>0</v>
      </c>
      <c r="G13" t="s">
        <v>102</v>
      </c>
      <c r="H13" s="79">
        <v>0</v>
      </c>
      <c r="I13" s="78">
        <v>-22.952089999999998</v>
      </c>
      <c r="J13" s="79">
        <v>-0.13469999999999999</v>
      </c>
      <c r="K13" s="79">
        <v>-5.9999999999999995E-4</v>
      </c>
    </row>
    <row r="14" spans="2:60">
      <c r="B14" t="s">
        <v>2630</v>
      </c>
      <c r="C14" t="s">
        <v>2631</v>
      </c>
      <c r="D14" t="s">
        <v>212</v>
      </c>
      <c r="E14" t="s">
        <v>213</v>
      </c>
      <c r="F14" s="79">
        <v>0</v>
      </c>
      <c r="G14" t="s">
        <v>102</v>
      </c>
      <c r="H14" s="79">
        <v>0</v>
      </c>
      <c r="I14" s="78">
        <v>-2.5845500000000001</v>
      </c>
      <c r="J14" s="79">
        <v>-1.52E-2</v>
      </c>
      <c r="K14" s="79">
        <v>-1E-4</v>
      </c>
    </row>
    <row r="15" spans="2:60">
      <c r="B15" t="s">
        <v>2632</v>
      </c>
      <c r="C15" t="s">
        <v>2633</v>
      </c>
      <c r="D15" t="s">
        <v>212</v>
      </c>
      <c r="E15" t="s">
        <v>213</v>
      </c>
      <c r="F15" s="79">
        <v>0</v>
      </c>
      <c r="G15" t="s">
        <v>102</v>
      </c>
      <c r="H15" s="79">
        <v>0</v>
      </c>
      <c r="I15" s="78">
        <v>-6.2806699999999998</v>
      </c>
      <c r="J15" s="79">
        <v>-3.6900000000000002E-2</v>
      </c>
      <c r="K15" s="79">
        <v>-2.0000000000000001E-4</v>
      </c>
    </row>
    <row r="16" spans="2:60">
      <c r="B16" t="s">
        <v>2634</v>
      </c>
      <c r="C16" t="s">
        <v>2635</v>
      </c>
      <c r="D16" t="s">
        <v>212</v>
      </c>
      <c r="E16" t="s">
        <v>213</v>
      </c>
      <c r="F16" s="79">
        <v>0</v>
      </c>
      <c r="G16" t="s">
        <v>106</v>
      </c>
      <c r="H16" s="79">
        <v>0</v>
      </c>
      <c r="I16" s="78">
        <v>165.96504565000001</v>
      </c>
      <c r="J16" s="79">
        <v>0.9738</v>
      </c>
      <c r="K16" s="79">
        <v>4.1999999999999997E-3</v>
      </c>
    </row>
    <row r="17" spans="2:11">
      <c r="B17" t="s">
        <v>2636</v>
      </c>
      <c r="C17" t="s">
        <v>2637</v>
      </c>
      <c r="D17" t="s">
        <v>209</v>
      </c>
      <c r="E17" t="s">
        <v>210</v>
      </c>
      <c r="F17" s="79">
        <v>0</v>
      </c>
      <c r="G17" t="s">
        <v>106</v>
      </c>
      <c r="H17" s="79">
        <v>0</v>
      </c>
      <c r="I17" s="78">
        <v>35.65</v>
      </c>
      <c r="J17" s="79">
        <v>0.2092</v>
      </c>
      <c r="K17" s="79">
        <v>8.9999999999999998E-4</v>
      </c>
    </row>
    <row r="18" spans="2:11">
      <c r="B18" t="s">
        <v>2638</v>
      </c>
      <c r="C18" t="s">
        <v>2639</v>
      </c>
      <c r="D18" t="s">
        <v>212</v>
      </c>
      <c r="E18" t="s">
        <v>213</v>
      </c>
      <c r="F18" s="79">
        <v>0</v>
      </c>
      <c r="G18" t="s">
        <v>102</v>
      </c>
      <c r="H18" s="79">
        <v>0</v>
      </c>
      <c r="I18" s="78">
        <v>0.62961999999999996</v>
      </c>
      <c r="J18" s="79">
        <v>3.7000000000000002E-3</v>
      </c>
      <c r="K18" s="79">
        <v>0</v>
      </c>
    </row>
    <row r="19" spans="2:11">
      <c r="B19" s="80" t="s">
        <v>226</v>
      </c>
      <c r="D19" s="19"/>
      <c r="E19" s="19"/>
      <c r="F19" s="19"/>
      <c r="G19" s="19"/>
      <c r="H19" s="81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s="19"/>
      <c r="F20" s="79">
        <v>0</v>
      </c>
      <c r="G20" t="s">
        <v>212</v>
      </c>
      <c r="H20" s="79">
        <v>0</v>
      </c>
      <c r="I20" s="78">
        <v>0</v>
      </c>
      <c r="J20" s="79">
        <v>0</v>
      </c>
      <c r="K20" s="79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3"/>
  <sheetViews>
    <sheetView rightToLeft="1" topLeftCell="A7" workbookViewId="0">
      <selection activeCell="A23" sqref="A23:XFD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43921</v>
      </c>
    </row>
    <row r="2" spans="2:17" s="1" customFormat="1">
      <c r="B2" s="2" t="s">
        <v>1</v>
      </c>
      <c r="C2" s="12" t="s">
        <v>2640</v>
      </c>
    </row>
    <row r="3" spans="2:17" s="1" customFormat="1">
      <c r="B3" s="2" t="s">
        <v>2</v>
      </c>
      <c r="C3" s="26" t="s">
        <v>2641</v>
      </c>
    </row>
    <row r="4" spans="2:17" s="1" customFormat="1">
      <c r="B4" s="2" t="s">
        <v>3</v>
      </c>
      <c r="C4" s="8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9" t="s">
        <v>169</v>
      </c>
      <c r="C7" s="110"/>
      <c r="D7" s="110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C12+C22</f>
        <v>787.8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SUM(C13:C21)</f>
        <v>387.52</v>
      </c>
    </row>
    <row r="13" spans="2:17">
      <c r="B13" s="92" t="s">
        <v>2648</v>
      </c>
      <c r="C13" s="93">
        <v>24.74</v>
      </c>
      <c r="D13" s="94">
        <v>44196</v>
      </c>
    </row>
    <row r="14" spans="2:17">
      <c r="B14" s="92" t="s">
        <v>2651</v>
      </c>
      <c r="C14" s="93">
        <v>8.7799999999999994</v>
      </c>
      <c r="D14" s="94">
        <v>44196</v>
      </c>
    </row>
    <row r="15" spans="2:17">
      <c r="B15" s="92" t="s">
        <v>2649</v>
      </c>
      <c r="C15" s="93">
        <v>1.52</v>
      </c>
      <c r="D15" s="94">
        <v>44246</v>
      </c>
    </row>
    <row r="16" spans="2:17">
      <c r="B16" s="92" t="s">
        <v>2646</v>
      </c>
      <c r="C16" s="93">
        <v>43.1</v>
      </c>
      <c r="D16" s="94">
        <v>44255</v>
      </c>
    </row>
    <row r="17" spans="2:4">
      <c r="B17" s="92" t="s">
        <v>2652</v>
      </c>
      <c r="C17" s="93">
        <v>118.13000000000001</v>
      </c>
      <c r="D17" s="94">
        <v>44545</v>
      </c>
    </row>
    <row r="18" spans="2:4">
      <c r="B18" s="92" t="s">
        <v>2653</v>
      </c>
      <c r="C18" s="93">
        <v>3.3</v>
      </c>
      <c r="D18" s="94">
        <v>44739</v>
      </c>
    </row>
    <row r="19" spans="2:4">
      <c r="B19" s="92" t="s">
        <v>2647</v>
      </c>
      <c r="C19" s="93">
        <v>84.68</v>
      </c>
      <c r="D19" s="94">
        <v>44926</v>
      </c>
    </row>
    <row r="20" spans="2:4">
      <c r="B20" s="92" t="s">
        <v>2650</v>
      </c>
      <c r="C20" s="93">
        <v>103.27</v>
      </c>
      <c r="D20" s="94">
        <v>51774</v>
      </c>
    </row>
    <row r="21" spans="2:4">
      <c r="B21"/>
      <c r="C21" s="78"/>
    </row>
    <row r="22" spans="2:4">
      <c r="B22" s="80" t="s">
        <v>226</v>
      </c>
      <c r="C22" s="82">
        <f>SUM(C23:C34)</f>
        <v>400.28000000000003</v>
      </c>
    </row>
    <row r="23" spans="2:4">
      <c r="B23" s="92" t="s">
        <v>2664</v>
      </c>
      <c r="C23" s="93">
        <v>89.17</v>
      </c>
      <c r="D23" s="94">
        <v>44104</v>
      </c>
    </row>
    <row r="24" spans="2:4">
      <c r="B24" s="92" t="s">
        <v>2660</v>
      </c>
      <c r="C24" s="93">
        <v>6.66</v>
      </c>
      <c r="D24" s="94">
        <v>44256</v>
      </c>
    </row>
    <row r="25" spans="2:4">
      <c r="B25" s="92" t="s">
        <v>2654</v>
      </c>
      <c r="C25" s="93">
        <v>12.04</v>
      </c>
      <c r="D25" s="94">
        <v>44332</v>
      </c>
    </row>
    <row r="26" spans="2:4">
      <c r="B26" s="92" t="s">
        <v>2661</v>
      </c>
      <c r="C26" s="93">
        <v>9.52</v>
      </c>
      <c r="D26" s="94">
        <v>44611</v>
      </c>
    </row>
    <row r="27" spans="2:4">
      <c r="B27" s="92" t="s">
        <v>2657</v>
      </c>
      <c r="C27" s="93">
        <v>45.69</v>
      </c>
      <c r="D27" s="94">
        <v>44819</v>
      </c>
    </row>
    <row r="28" spans="2:4">
      <c r="B28" s="92" t="s">
        <v>2658</v>
      </c>
      <c r="C28" s="93">
        <v>27.17</v>
      </c>
      <c r="D28" s="94">
        <v>44821</v>
      </c>
    </row>
    <row r="29" spans="2:4">
      <c r="B29" s="92" t="s">
        <v>2662</v>
      </c>
      <c r="C29" s="93">
        <v>21</v>
      </c>
      <c r="D29" s="94">
        <v>45602</v>
      </c>
    </row>
    <row r="30" spans="2:4">
      <c r="B30" s="92" t="s">
        <v>2655</v>
      </c>
      <c r="C30" s="93">
        <v>63.03</v>
      </c>
      <c r="D30" s="94">
        <v>45615</v>
      </c>
    </row>
    <row r="31" spans="2:4">
      <c r="B31" s="92" t="s">
        <v>2659</v>
      </c>
      <c r="C31" s="93">
        <v>3.98</v>
      </c>
      <c r="D31" s="94">
        <v>46059</v>
      </c>
    </row>
    <row r="32" spans="2:4">
      <c r="B32" s="92" t="s">
        <v>2663</v>
      </c>
      <c r="C32" s="93">
        <v>70.92</v>
      </c>
      <c r="D32" s="94">
        <v>46325</v>
      </c>
    </row>
    <row r="33" spans="2:4">
      <c r="B33" s="92" t="s">
        <v>2656</v>
      </c>
      <c r="C33" s="93">
        <v>51.1</v>
      </c>
      <c r="D33" s="94">
        <v>46626</v>
      </c>
    </row>
  </sheetData>
  <sheetProtection sheet="1" objects="1" scenarios="1"/>
  <sortState ref="B26:D36">
    <sortCondition ref="D26:D36"/>
  </sortState>
  <mergeCells count="1">
    <mergeCell ref="B7:D7"/>
  </mergeCells>
  <dataValidations count="1">
    <dataValidation allowBlank="1" showInputMessage="1" showErrorMessage="1" sqref="C1:C4 B21:D22 B34:D1048576 B5:D12 E5:XFD1048576 A5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43921</v>
      </c>
    </row>
    <row r="2" spans="2:18" s="1" customFormat="1">
      <c r="B2" s="2" t="s">
        <v>1</v>
      </c>
      <c r="C2" s="12" t="s">
        <v>2640</v>
      </c>
    </row>
    <row r="3" spans="2:18" s="1" customFormat="1">
      <c r="B3" s="2" t="s">
        <v>2</v>
      </c>
      <c r="C3" s="26" t="s">
        <v>2641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9" t="s">
        <v>173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346</v>
      </c>
      <c r="D27" s="16"/>
    </row>
    <row r="28" spans="2:16">
      <c r="B28" t="s">
        <v>348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43921</v>
      </c>
    </row>
    <row r="2" spans="2:18" s="1" customFormat="1">
      <c r="B2" s="2" t="s">
        <v>1</v>
      </c>
      <c r="C2" s="12" t="s">
        <v>2640</v>
      </c>
    </row>
    <row r="3" spans="2:18" s="1" customFormat="1">
      <c r="B3" s="2" t="s">
        <v>2</v>
      </c>
      <c r="C3" s="26" t="s">
        <v>2641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9" t="s">
        <v>177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2153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2154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346</v>
      </c>
      <c r="D27" s="16"/>
    </row>
    <row r="28" spans="2:16">
      <c r="B28" t="s">
        <v>348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43921</v>
      </c>
    </row>
    <row r="2" spans="2:53" s="1" customFormat="1">
      <c r="B2" s="2" t="s">
        <v>1</v>
      </c>
      <c r="C2" s="12" t="s">
        <v>2640</v>
      </c>
    </row>
    <row r="3" spans="2:53" s="1" customFormat="1">
      <c r="B3" s="2" t="s">
        <v>2</v>
      </c>
      <c r="C3" s="26" t="s">
        <v>2641</v>
      </c>
    </row>
    <row r="4" spans="2:53" s="1" customFormat="1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7.04</v>
      </c>
      <c r="I11" s="7"/>
      <c r="J11" s="7"/>
      <c r="K11" s="77">
        <v>6.7999999999999996E-3</v>
      </c>
      <c r="L11" s="76">
        <v>10906101.17</v>
      </c>
      <c r="M11" s="7"/>
      <c r="N11" s="76">
        <v>0</v>
      </c>
      <c r="O11" s="76">
        <v>12934.147350052001</v>
      </c>
      <c r="P11" s="7"/>
      <c r="Q11" s="77">
        <v>1</v>
      </c>
      <c r="R11" s="77">
        <v>0.3251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6.95</v>
      </c>
      <c r="K12" s="81">
        <v>6.6E-3</v>
      </c>
      <c r="L12" s="82">
        <v>10876936.17</v>
      </c>
      <c r="N12" s="82">
        <v>0</v>
      </c>
      <c r="O12" s="82">
        <v>12832.130121480999</v>
      </c>
      <c r="Q12" s="81">
        <v>0.99209999999999998</v>
      </c>
      <c r="R12" s="81">
        <v>0.3226</v>
      </c>
    </row>
    <row r="13" spans="2:53">
      <c r="B13" s="80" t="s">
        <v>229</v>
      </c>
      <c r="C13" s="16"/>
      <c r="D13" s="16"/>
      <c r="H13" s="82">
        <v>6.72</v>
      </c>
      <c r="K13" s="81">
        <v>2.0999999999999999E-3</v>
      </c>
      <c r="L13" s="82">
        <v>3921554.94</v>
      </c>
      <c r="N13" s="82">
        <v>0</v>
      </c>
      <c r="O13" s="82">
        <v>4882.1968783319999</v>
      </c>
      <c r="Q13" s="81">
        <v>0.3775</v>
      </c>
      <c r="R13" s="81">
        <v>0.1227</v>
      </c>
    </row>
    <row r="14" spans="2:53">
      <c r="B14" s="80" t="s">
        <v>230</v>
      </c>
      <c r="C14" s="16"/>
      <c r="D14" s="16"/>
      <c r="H14" s="82">
        <v>6.72</v>
      </c>
      <c r="K14" s="81">
        <v>2.0999999999999999E-3</v>
      </c>
      <c r="L14" s="82">
        <v>3921554.94</v>
      </c>
      <c r="N14" s="82">
        <v>0</v>
      </c>
      <c r="O14" s="82">
        <v>4882.1968783319999</v>
      </c>
      <c r="Q14" s="81">
        <v>0.3775</v>
      </c>
      <c r="R14" s="81">
        <v>0.1227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1.29</v>
      </c>
      <c r="I15" t="s">
        <v>102</v>
      </c>
      <c r="J15" s="79">
        <v>0.04</v>
      </c>
      <c r="K15" s="79">
        <v>9.2999999999999992E-3</v>
      </c>
      <c r="L15" s="78">
        <v>476407.26</v>
      </c>
      <c r="M15" s="78">
        <v>139.44999999999999</v>
      </c>
      <c r="N15" s="78">
        <v>0</v>
      </c>
      <c r="O15" s="78">
        <v>664.34992407000004</v>
      </c>
      <c r="P15" s="79">
        <v>0</v>
      </c>
      <c r="Q15" s="79">
        <v>5.1400000000000001E-2</v>
      </c>
      <c r="R15" s="79">
        <v>1.67E-2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8">
        <v>4</v>
      </c>
      <c r="I16" t="s">
        <v>102</v>
      </c>
      <c r="J16" s="79">
        <v>0.04</v>
      </c>
      <c r="K16" s="79">
        <v>-8.9999999999999998E-4</v>
      </c>
      <c r="L16" s="78">
        <v>427935.33</v>
      </c>
      <c r="M16" s="78">
        <v>149</v>
      </c>
      <c r="N16" s="78">
        <v>0</v>
      </c>
      <c r="O16" s="78">
        <v>637.62364170000001</v>
      </c>
      <c r="P16" s="79">
        <v>0</v>
      </c>
      <c r="Q16" s="79">
        <v>4.9299999999999997E-2</v>
      </c>
      <c r="R16" s="79">
        <v>1.6E-2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8">
        <v>6.97</v>
      </c>
      <c r="I17" t="s">
        <v>102</v>
      </c>
      <c r="J17" s="79">
        <v>7.4999999999999997E-3</v>
      </c>
      <c r="K17" s="79">
        <v>-5.9999999999999995E-4</v>
      </c>
      <c r="L17" s="78">
        <v>208612.34</v>
      </c>
      <c r="M17" s="78">
        <v>107.7</v>
      </c>
      <c r="N17" s="78">
        <v>0</v>
      </c>
      <c r="O17" s="78">
        <v>224.67549018</v>
      </c>
      <c r="P17" s="79">
        <v>0</v>
      </c>
      <c r="Q17" s="79">
        <v>1.7399999999999999E-2</v>
      </c>
      <c r="R17" s="79">
        <v>5.5999999999999999E-3</v>
      </c>
    </row>
    <row r="18" spans="2:18">
      <c r="B18" t="s">
        <v>241</v>
      </c>
      <c r="C18" t="s">
        <v>242</v>
      </c>
      <c r="D18" t="s">
        <v>100</v>
      </c>
      <c r="E18" t="s">
        <v>233</v>
      </c>
      <c r="G18" t="s">
        <v>243</v>
      </c>
      <c r="H18" s="78">
        <v>22.37</v>
      </c>
      <c r="I18" t="s">
        <v>102</v>
      </c>
      <c r="J18" s="79">
        <v>0.01</v>
      </c>
      <c r="K18" s="79">
        <v>6.0000000000000001E-3</v>
      </c>
      <c r="L18" s="78">
        <v>280129.21999999997</v>
      </c>
      <c r="M18" s="78">
        <v>111.32</v>
      </c>
      <c r="N18" s="78">
        <v>0</v>
      </c>
      <c r="O18" s="78">
        <v>311.83984770400002</v>
      </c>
      <c r="P18" s="79">
        <v>0</v>
      </c>
      <c r="Q18" s="79">
        <v>2.41E-2</v>
      </c>
      <c r="R18" s="79">
        <v>7.7999999999999996E-3</v>
      </c>
    </row>
    <row r="19" spans="2:18">
      <c r="B19" t="s">
        <v>244</v>
      </c>
      <c r="C19" t="s">
        <v>245</v>
      </c>
      <c r="D19" t="s">
        <v>100</v>
      </c>
      <c r="E19" t="s">
        <v>233</v>
      </c>
      <c r="G19" t="s">
        <v>246</v>
      </c>
      <c r="H19" s="78">
        <v>3.4</v>
      </c>
      <c r="I19" t="s">
        <v>102</v>
      </c>
      <c r="J19" s="79">
        <v>1.7500000000000002E-2</v>
      </c>
      <c r="K19" s="79">
        <v>5.9999999999999995E-4</v>
      </c>
      <c r="L19" s="78">
        <v>702355.11</v>
      </c>
      <c r="M19" s="78">
        <v>108.8</v>
      </c>
      <c r="N19" s="78">
        <v>0</v>
      </c>
      <c r="O19" s="78">
        <v>764.16235968000001</v>
      </c>
      <c r="P19" s="79">
        <v>0</v>
      </c>
      <c r="Q19" s="79">
        <v>5.91E-2</v>
      </c>
      <c r="R19" s="79">
        <v>1.9199999999999998E-2</v>
      </c>
    </row>
    <row r="20" spans="2:18">
      <c r="B20" t="s">
        <v>247</v>
      </c>
      <c r="C20" t="s">
        <v>248</v>
      </c>
      <c r="D20" t="s">
        <v>100</v>
      </c>
      <c r="E20" t="s">
        <v>233</v>
      </c>
      <c r="G20" t="s">
        <v>249</v>
      </c>
      <c r="H20" s="78">
        <v>5.48</v>
      </c>
      <c r="I20" t="s">
        <v>102</v>
      </c>
      <c r="J20" s="79">
        <v>7.4999999999999997E-3</v>
      </c>
      <c r="K20" s="79">
        <v>-8.9999999999999998E-4</v>
      </c>
      <c r="L20" s="78">
        <v>415427.76</v>
      </c>
      <c r="M20" s="78">
        <v>105.65</v>
      </c>
      <c r="N20" s="78">
        <v>0</v>
      </c>
      <c r="O20" s="78">
        <v>438.89942844000001</v>
      </c>
      <c r="P20" s="79">
        <v>0</v>
      </c>
      <c r="Q20" s="79">
        <v>3.39E-2</v>
      </c>
      <c r="R20" s="79">
        <v>1.0999999999999999E-2</v>
      </c>
    </row>
    <row r="21" spans="2:18">
      <c r="B21" t="s">
        <v>250</v>
      </c>
      <c r="C21" t="s">
        <v>251</v>
      </c>
      <c r="D21" t="s">
        <v>100</v>
      </c>
      <c r="E21" t="s">
        <v>233</v>
      </c>
      <c r="G21" t="s">
        <v>252</v>
      </c>
      <c r="H21" s="78">
        <v>0.57999999999999996</v>
      </c>
      <c r="I21" t="s">
        <v>102</v>
      </c>
      <c r="J21" s="79">
        <v>1E-3</v>
      </c>
      <c r="K21" s="79">
        <v>1.4999999999999999E-2</v>
      </c>
      <c r="L21" s="78">
        <v>1546.64</v>
      </c>
      <c r="M21" s="78">
        <v>100.23</v>
      </c>
      <c r="N21" s="78">
        <v>0</v>
      </c>
      <c r="O21" s="78">
        <v>1.5501972719999999</v>
      </c>
      <c r="P21" s="79">
        <v>0</v>
      </c>
      <c r="Q21" s="79">
        <v>1E-4</v>
      </c>
      <c r="R21" s="79">
        <v>0</v>
      </c>
    </row>
    <row r="22" spans="2:18">
      <c r="B22" t="s">
        <v>253</v>
      </c>
      <c r="C22" t="s">
        <v>254</v>
      </c>
      <c r="D22" t="s">
        <v>100</v>
      </c>
      <c r="E22" t="s">
        <v>233</v>
      </c>
      <c r="G22" t="s">
        <v>255</v>
      </c>
      <c r="H22" s="78">
        <v>17.34</v>
      </c>
      <c r="I22" t="s">
        <v>102</v>
      </c>
      <c r="J22" s="79">
        <v>2.75E-2</v>
      </c>
      <c r="K22" s="79">
        <v>3.0000000000000001E-3</v>
      </c>
      <c r="L22" s="78">
        <v>254044.54</v>
      </c>
      <c r="M22" s="78">
        <v>163.28</v>
      </c>
      <c r="N22" s="78">
        <v>0</v>
      </c>
      <c r="O22" s="78">
        <v>414.80392491200001</v>
      </c>
      <c r="P22" s="79">
        <v>0</v>
      </c>
      <c r="Q22" s="79">
        <v>3.2099999999999997E-2</v>
      </c>
      <c r="R22" s="79">
        <v>1.04E-2</v>
      </c>
    </row>
    <row r="23" spans="2:18">
      <c r="B23" t="s">
        <v>256</v>
      </c>
      <c r="C23" t="s">
        <v>257</v>
      </c>
      <c r="D23" t="s">
        <v>100</v>
      </c>
      <c r="E23" t="s">
        <v>233</v>
      </c>
      <c r="G23" t="s">
        <v>258</v>
      </c>
      <c r="H23" s="78">
        <v>12.9</v>
      </c>
      <c r="I23" t="s">
        <v>102</v>
      </c>
      <c r="J23" s="79">
        <v>0.04</v>
      </c>
      <c r="K23" s="79">
        <v>1.4E-3</v>
      </c>
      <c r="L23" s="78">
        <v>172001.89</v>
      </c>
      <c r="M23" s="78">
        <v>196.5</v>
      </c>
      <c r="N23" s="78">
        <v>0</v>
      </c>
      <c r="O23" s="78">
        <v>337.98371385000002</v>
      </c>
      <c r="P23" s="79">
        <v>0</v>
      </c>
      <c r="Q23" s="79">
        <v>2.6100000000000002E-2</v>
      </c>
      <c r="R23" s="79">
        <v>8.5000000000000006E-3</v>
      </c>
    </row>
    <row r="24" spans="2:18">
      <c r="B24" t="s">
        <v>259</v>
      </c>
      <c r="C24" t="s">
        <v>260</v>
      </c>
      <c r="D24" t="s">
        <v>100</v>
      </c>
      <c r="E24" t="s">
        <v>233</v>
      </c>
      <c r="G24" t="s">
        <v>261</v>
      </c>
      <c r="H24" s="78">
        <v>2.42</v>
      </c>
      <c r="I24" t="s">
        <v>102</v>
      </c>
      <c r="J24" s="79">
        <v>2.75E-2</v>
      </c>
      <c r="K24" s="79">
        <v>1.2999999999999999E-3</v>
      </c>
      <c r="L24" s="78">
        <v>738360.76</v>
      </c>
      <c r="M24" s="78">
        <v>111.99</v>
      </c>
      <c r="N24" s="78">
        <v>0</v>
      </c>
      <c r="O24" s="78">
        <v>826.89021512399995</v>
      </c>
      <c r="P24" s="79">
        <v>0</v>
      </c>
      <c r="Q24" s="79">
        <v>6.3899999999999998E-2</v>
      </c>
      <c r="R24" s="79">
        <v>2.0799999999999999E-2</v>
      </c>
    </row>
    <row r="25" spans="2:18">
      <c r="B25" t="s">
        <v>262</v>
      </c>
      <c r="C25" t="s">
        <v>263</v>
      </c>
      <c r="D25" t="s">
        <v>100</v>
      </c>
      <c r="E25" t="s">
        <v>233</v>
      </c>
      <c r="G25" t="s">
        <v>264</v>
      </c>
      <c r="H25" s="78">
        <v>8.9600000000000009</v>
      </c>
      <c r="I25" t="s">
        <v>102</v>
      </c>
      <c r="J25" s="79">
        <v>5.0000000000000001E-3</v>
      </c>
      <c r="K25" s="79">
        <v>-8.0000000000000004E-4</v>
      </c>
      <c r="L25" s="78">
        <v>244734.09</v>
      </c>
      <c r="M25" s="78">
        <v>106</v>
      </c>
      <c r="N25" s="78">
        <v>0</v>
      </c>
      <c r="O25" s="78">
        <v>259.41813539999998</v>
      </c>
      <c r="P25" s="79">
        <v>0</v>
      </c>
      <c r="Q25" s="79">
        <v>2.01E-2</v>
      </c>
      <c r="R25" s="79">
        <v>6.4999999999999997E-3</v>
      </c>
    </row>
    <row r="26" spans="2:18">
      <c r="B26" s="80" t="s">
        <v>265</v>
      </c>
      <c r="C26" s="16"/>
      <c r="D26" s="16"/>
      <c r="H26" s="82">
        <v>7.08</v>
      </c>
      <c r="K26" s="81">
        <v>9.4000000000000004E-3</v>
      </c>
      <c r="L26" s="82">
        <v>6955381.2300000004</v>
      </c>
      <c r="N26" s="82">
        <v>0</v>
      </c>
      <c r="O26" s="82">
        <v>7949.9332431490002</v>
      </c>
      <c r="Q26" s="81">
        <v>0.61460000000000004</v>
      </c>
      <c r="R26" s="81">
        <v>0.19980000000000001</v>
      </c>
    </row>
    <row r="27" spans="2:18">
      <c r="B27" s="80" t="s">
        <v>266</v>
      </c>
      <c r="C27" s="16"/>
      <c r="D27" s="16"/>
      <c r="H27" s="82">
        <v>0.5</v>
      </c>
      <c r="K27" s="81">
        <v>2.5000000000000001E-3</v>
      </c>
      <c r="L27" s="82">
        <v>2020715.12</v>
      </c>
      <c r="N27" s="82">
        <v>0</v>
      </c>
      <c r="O27" s="82">
        <v>2018.4338758179999</v>
      </c>
      <c r="Q27" s="81">
        <v>0.15609999999999999</v>
      </c>
      <c r="R27" s="81">
        <v>5.0700000000000002E-2</v>
      </c>
    </row>
    <row r="28" spans="2:18">
      <c r="B28" t="s">
        <v>267</v>
      </c>
      <c r="C28" t="s">
        <v>268</v>
      </c>
      <c r="D28" t="s">
        <v>100</v>
      </c>
      <c r="E28" t="s">
        <v>233</v>
      </c>
      <c r="G28" t="s">
        <v>269</v>
      </c>
      <c r="H28" s="78">
        <v>0.02</v>
      </c>
      <c r="I28" t="s">
        <v>102</v>
      </c>
      <c r="J28" s="79">
        <v>0</v>
      </c>
      <c r="K28" s="79">
        <v>5.1999999999999998E-3</v>
      </c>
      <c r="L28" s="78">
        <v>181576.09</v>
      </c>
      <c r="M28" s="78">
        <v>99.99</v>
      </c>
      <c r="N28" s="78">
        <v>0</v>
      </c>
      <c r="O28" s="78">
        <v>181.55793239100001</v>
      </c>
      <c r="P28" s="79">
        <v>0</v>
      </c>
      <c r="Q28" s="79">
        <v>1.4E-2</v>
      </c>
      <c r="R28" s="79">
        <v>4.5999999999999999E-3</v>
      </c>
    </row>
    <row r="29" spans="2:18">
      <c r="B29" t="s">
        <v>270</v>
      </c>
      <c r="C29" t="s">
        <v>271</v>
      </c>
      <c r="D29" t="s">
        <v>100</v>
      </c>
      <c r="E29" t="s">
        <v>233</v>
      </c>
      <c r="G29" t="s">
        <v>272</v>
      </c>
      <c r="H29" s="78">
        <v>0.54</v>
      </c>
      <c r="I29" t="s">
        <v>102</v>
      </c>
      <c r="J29" s="79">
        <v>0</v>
      </c>
      <c r="K29" s="79">
        <v>2.2000000000000001E-3</v>
      </c>
      <c r="L29" s="78">
        <v>507686.47</v>
      </c>
      <c r="M29" s="78">
        <v>99.88</v>
      </c>
      <c r="N29" s="78">
        <v>0</v>
      </c>
      <c r="O29" s="78">
        <v>507.07724623600001</v>
      </c>
      <c r="P29" s="79">
        <v>1E-4</v>
      </c>
      <c r="Q29" s="79">
        <v>3.9199999999999999E-2</v>
      </c>
      <c r="R29" s="79">
        <v>1.2699999999999999E-2</v>
      </c>
    </row>
    <row r="30" spans="2:18">
      <c r="B30" t="s">
        <v>273</v>
      </c>
      <c r="C30" t="s">
        <v>274</v>
      </c>
      <c r="D30" t="s">
        <v>100</v>
      </c>
      <c r="E30" t="s">
        <v>233</v>
      </c>
      <c r="G30" t="s">
        <v>275</v>
      </c>
      <c r="H30" s="78">
        <v>0.77</v>
      </c>
      <c r="I30" t="s">
        <v>102</v>
      </c>
      <c r="J30" s="79">
        <v>0</v>
      </c>
      <c r="K30" s="79">
        <v>2.5999999999999999E-3</v>
      </c>
      <c r="L30" s="78">
        <v>200059.39</v>
      </c>
      <c r="M30" s="78">
        <v>99.8</v>
      </c>
      <c r="N30" s="78">
        <v>0</v>
      </c>
      <c r="O30" s="78">
        <v>199.65927121999999</v>
      </c>
      <c r="P30" s="79">
        <v>0</v>
      </c>
      <c r="Q30" s="79">
        <v>1.54E-2</v>
      </c>
      <c r="R30" s="79">
        <v>5.0000000000000001E-3</v>
      </c>
    </row>
    <row r="31" spans="2:18">
      <c r="B31" t="s">
        <v>276</v>
      </c>
      <c r="C31" t="s">
        <v>277</v>
      </c>
      <c r="D31" t="s">
        <v>100</v>
      </c>
      <c r="E31" t="s">
        <v>233</v>
      </c>
      <c r="G31" t="s">
        <v>278</v>
      </c>
      <c r="H31" s="78">
        <v>0.59</v>
      </c>
      <c r="I31" t="s">
        <v>102</v>
      </c>
      <c r="J31" s="79">
        <v>0</v>
      </c>
      <c r="K31" s="79">
        <v>2.2000000000000001E-3</v>
      </c>
      <c r="L31" s="78">
        <v>313675.98</v>
      </c>
      <c r="M31" s="78">
        <v>99.87</v>
      </c>
      <c r="N31" s="78">
        <v>0</v>
      </c>
      <c r="O31" s="78">
        <v>313.26820122599997</v>
      </c>
      <c r="P31" s="79">
        <v>0</v>
      </c>
      <c r="Q31" s="79">
        <v>2.4199999999999999E-2</v>
      </c>
      <c r="R31" s="79">
        <v>7.9000000000000008E-3</v>
      </c>
    </row>
    <row r="32" spans="2:18">
      <c r="B32" t="s">
        <v>279</v>
      </c>
      <c r="C32" t="s">
        <v>280</v>
      </c>
      <c r="D32" t="s">
        <v>100</v>
      </c>
      <c r="E32" t="s">
        <v>233</v>
      </c>
      <c r="G32" t="s">
        <v>275</v>
      </c>
      <c r="H32" s="78">
        <v>0.67</v>
      </c>
      <c r="I32" t="s">
        <v>102</v>
      </c>
      <c r="J32" s="79">
        <v>0</v>
      </c>
      <c r="K32" s="79">
        <v>2.2000000000000001E-3</v>
      </c>
      <c r="L32" s="78">
        <v>207090.85</v>
      </c>
      <c r="M32" s="78">
        <v>99.85</v>
      </c>
      <c r="N32" s="78">
        <v>0</v>
      </c>
      <c r="O32" s="78">
        <v>206.78021372500001</v>
      </c>
      <c r="P32" s="79">
        <v>0</v>
      </c>
      <c r="Q32" s="79">
        <v>1.6E-2</v>
      </c>
      <c r="R32" s="79">
        <v>5.1999999999999998E-3</v>
      </c>
    </row>
    <row r="33" spans="2:18">
      <c r="B33" t="s">
        <v>281</v>
      </c>
      <c r="C33" t="s">
        <v>282</v>
      </c>
      <c r="D33" t="s">
        <v>100</v>
      </c>
      <c r="E33" t="s">
        <v>233</v>
      </c>
      <c r="G33" t="s">
        <v>283</v>
      </c>
      <c r="H33" s="78">
        <v>0.84</v>
      </c>
      <c r="I33" t="s">
        <v>102</v>
      </c>
      <c r="J33" s="79">
        <v>0</v>
      </c>
      <c r="K33" s="79">
        <v>2.0999999999999999E-3</v>
      </c>
      <c r="L33" s="78">
        <v>39103.64</v>
      </c>
      <c r="M33" s="78">
        <v>99.82</v>
      </c>
      <c r="N33" s="78">
        <v>0</v>
      </c>
      <c r="O33" s="78">
        <v>39.033253448000004</v>
      </c>
      <c r="P33" s="79">
        <v>0</v>
      </c>
      <c r="Q33" s="79">
        <v>3.0000000000000001E-3</v>
      </c>
      <c r="R33" s="79">
        <v>1E-3</v>
      </c>
    </row>
    <row r="34" spans="2:18">
      <c r="B34" t="s">
        <v>284</v>
      </c>
      <c r="C34" t="s">
        <v>285</v>
      </c>
      <c r="D34" t="s">
        <v>100</v>
      </c>
      <c r="E34" t="s">
        <v>233</v>
      </c>
      <c r="G34" t="s">
        <v>269</v>
      </c>
      <c r="H34" s="78">
        <v>0.1</v>
      </c>
      <c r="I34" t="s">
        <v>102</v>
      </c>
      <c r="J34" s="79">
        <v>0</v>
      </c>
      <c r="K34" s="79">
        <v>2.0999999999999999E-3</v>
      </c>
      <c r="L34" s="78">
        <v>22975.66</v>
      </c>
      <c r="M34" s="78">
        <v>99.98</v>
      </c>
      <c r="N34" s="78">
        <v>0</v>
      </c>
      <c r="O34" s="78">
        <v>22.971064867999999</v>
      </c>
      <c r="P34" s="79">
        <v>0</v>
      </c>
      <c r="Q34" s="79">
        <v>1.8E-3</v>
      </c>
      <c r="R34" s="79">
        <v>5.9999999999999995E-4</v>
      </c>
    </row>
    <row r="35" spans="2:18">
      <c r="B35" t="s">
        <v>286</v>
      </c>
      <c r="C35" t="s">
        <v>287</v>
      </c>
      <c r="D35" t="s">
        <v>100</v>
      </c>
      <c r="E35" t="s">
        <v>233</v>
      </c>
      <c r="G35" t="s">
        <v>269</v>
      </c>
      <c r="H35" s="78">
        <v>0.17</v>
      </c>
      <c r="I35" t="s">
        <v>102</v>
      </c>
      <c r="J35" s="79">
        <v>0</v>
      </c>
      <c r="K35" s="79">
        <v>2.3E-3</v>
      </c>
      <c r="L35" s="78">
        <v>54402.31</v>
      </c>
      <c r="M35" s="78">
        <v>99.96</v>
      </c>
      <c r="N35" s="78">
        <v>0</v>
      </c>
      <c r="O35" s="78">
        <v>54.380549076000001</v>
      </c>
      <c r="P35" s="79">
        <v>0</v>
      </c>
      <c r="Q35" s="79">
        <v>4.1999999999999997E-3</v>
      </c>
      <c r="R35" s="79">
        <v>1.4E-3</v>
      </c>
    </row>
    <row r="36" spans="2:18">
      <c r="B36" t="s">
        <v>288</v>
      </c>
      <c r="C36" t="s">
        <v>289</v>
      </c>
      <c r="D36" t="s">
        <v>100</v>
      </c>
      <c r="E36" t="s">
        <v>233</v>
      </c>
      <c r="G36" t="s">
        <v>290</v>
      </c>
      <c r="H36" s="78">
        <v>0.35</v>
      </c>
      <c r="I36" t="s">
        <v>102</v>
      </c>
      <c r="J36" s="79">
        <v>0</v>
      </c>
      <c r="K36" s="79">
        <v>2.3E-3</v>
      </c>
      <c r="L36" s="78">
        <v>61438.85</v>
      </c>
      <c r="M36" s="78">
        <v>99.92</v>
      </c>
      <c r="N36" s="78">
        <v>0</v>
      </c>
      <c r="O36" s="78">
        <v>61.389698920000001</v>
      </c>
      <c r="P36" s="79">
        <v>0</v>
      </c>
      <c r="Q36" s="79">
        <v>4.7000000000000002E-3</v>
      </c>
      <c r="R36" s="79">
        <v>1.5E-3</v>
      </c>
    </row>
    <row r="37" spans="2:18">
      <c r="B37" t="s">
        <v>291</v>
      </c>
      <c r="C37" t="s">
        <v>292</v>
      </c>
      <c r="D37" t="s">
        <v>100</v>
      </c>
      <c r="E37" t="s">
        <v>233</v>
      </c>
      <c r="G37" t="s">
        <v>293</v>
      </c>
      <c r="H37" s="78">
        <v>0.42</v>
      </c>
      <c r="I37" t="s">
        <v>102</v>
      </c>
      <c r="J37" s="79">
        <v>0</v>
      </c>
      <c r="K37" s="79">
        <v>2.0999999999999999E-3</v>
      </c>
      <c r="L37" s="78">
        <v>432705.88</v>
      </c>
      <c r="M37" s="78">
        <v>99.91</v>
      </c>
      <c r="N37" s="78">
        <v>0</v>
      </c>
      <c r="O37" s="78">
        <v>432.31644470800001</v>
      </c>
      <c r="P37" s="79">
        <v>0</v>
      </c>
      <c r="Q37" s="79">
        <v>3.3399999999999999E-2</v>
      </c>
      <c r="R37" s="79">
        <v>1.09E-2</v>
      </c>
    </row>
    <row r="38" spans="2:18">
      <c r="B38" s="80" t="s">
        <v>294</v>
      </c>
      <c r="C38" s="16"/>
      <c r="D38" s="16"/>
      <c r="H38" s="82">
        <v>9.32</v>
      </c>
      <c r="K38" s="81">
        <v>1.17E-2</v>
      </c>
      <c r="L38" s="82">
        <v>4934666.1100000003</v>
      </c>
      <c r="N38" s="82">
        <v>0</v>
      </c>
      <c r="O38" s="82">
        <v>5931.499367331</v>
      </c>
      <c r="Q38" s="81">
        <v>0.45860000000000001</v>
      </c>
      <c r="R38" s="81">
        <v>0.14910000000000001</v>
      </c>
    </row>
    <row r="39" spans="2:18">
      <c r="B39" t="s">
        <v>295</v>
      </c>
      <c r="C39" t="s">
        <v>296</v>
      </c>
      <c r="D39" t="s">
        <v>100</v>
      </c>
      <c r="E39" t="s">
        <v>233</v>
      </c>
      <c r="G39" t="s">
        <v>297</v>
      </c>
      <c r="H39" s="78">
        <v>7.79</v>
      </c>
      <c r="I39" t="s">
        <v>102</v>
      </c>
      <c r="J39" s="79">
        <v>2.2499999999999999E-2</v>
      </c>
      <c r="K39" s="79">
        <v>1.01E-2</v>
      </c>
      <c r="L39" s="78">
        <v>29693.200000000001</v>
      </c>
      <c r="M39" s="78">
        <v>111.19</v>
      </c>
      <c r="N39" s="78">
        <v>0</v>
      </c>
      <c r="O39" s="78">
        <v>33.015869080000002</v>
      </c>
      <c r="P39" s="79">
        <v>0</v>
      </c>
      <c r="Q39" s="79">
        <v>2.5999999999999999E-3</v>
      </c>
      <c r="R39" s="79">
        <v>8.0000000000000004E-4</v>
      </c>
    </row>
    <row r="40" spans="2:18">
      <c r="B40" t="s">
        <v>298</v>
      </c>
      <c r="C40" t="s">
        <v>299</v>
      </c>
      <c r="D40" t="s">
        <v>100</v>
      </c>
      <c r="E40" t="s">
        <v>233</v>
      </c>
      <c r="G40" t="s">
        <v>300</v>
      </c>
      <c r="H40" s="78">
        <v>0.84</v>
      </c>
      <c r="I40" t="s">
        <v>102</v>
      </c>
      <c r="J40" s="79">
        <v>5.0000000000000001E-3</v>
      </c>
      <c r="K40" s="79">
        <v>2.3999999999999998E-3</v>
      </c>
      <c r="L40" s="78">
        <v>27955.48</v>
      </c>
      <c r="M40" s="78">
        <v>100.3</v>
      </c>
      <c r="N40" s="78">
        <v>0</v>
      </c>
      <c r="O40" s="78">
        <v>28.039346439999999</v>
      </c>
      <c r="P40" s="79">
        <v>0</v>
      </c>
      <c r="Q40" s="79">
        <v>2.2000000000000001E-3</v>
      </c>
      <c r="R40" s="79">
        <v>6.9999999999999999E-4</v>
      </c>
    </row>
    <row r="41" spans="2:18">
      <c r="B41" t="s">
        <v>301</v>
      </c>
      <c r="C41" t="s">
        <v>302</v>
      </c>
      <c r="D41" t="s">
        <v>100</v>
      </c>
      <c r="E41" t="s">
        <v>233</v>
      </c>
      <c r="G41" t="s">
        <v>303</v>
      </c>
      <c r="H41" s="78">
        <v>1.79</v>
      </c>
      <c r="I41" t="s">
        <v>102</v>
      </c>
      <c r="J41" s="79">
        <v>5.5E-2</v>
      </c>
      <c r="K41" s="79">
        <v>3.5999999999999999E-3</v>
      </c>
      <c r="L41" s="78">
        <v>233852.02</v>
      </c>
      <c r="M41" s="78">
        <v>110.31</v>
      </c>
      <c r="N41" s="78">
        <v>0</v>
      </c>
      <c r="O41" s="78">
        <v>257.96216326199999</v>
      </c>
      <c r="P41" s="79">
        <v>0</v>
      </c>
      <c r="Q41" s="79">
        <v>1.9900000000000001E-2</v>
      </c>
      <c r="R41" s="79">
        <v>6.4999999999999997E-3</v>
      </c>
    </row>
    <row r="42" spans="2:18">
      <c r="B42" t="s">
        <v>304</v>
      </c>
      <c r="C42" t="s">
        <v>305</v>
      </c>
      <c r="D42" t="s">
        <v>100</v>
      </c>
      <c r="E42" t="s">
        <v>233</v>
      </c>
      <c r="G42" t="s">
        <v>306</v>
      </c>
      <c r="H42" s="78">
        <v>6.62</v>
      </c>
      <c r="I42" t="s">
        <v>102</v>
      </c>
      <c r="J42" s="79">
        <v>0.02</v>
      </c>
      <c r="K42" s="79">
        <v>8.8999999999999999E-3</v>
      </c>
      <c r="L42" s="78">
        <v>266509.55</v>
      </c>
      <c r="M42" s="78">
        <v>107.5</v>
      </c>
      <c r="N42" s="78">
        <v>0</v>
      </c>
      <c r="O42" s="78">
        <v>286.49776624999998</v>
      </c>
      <c r="P42" s="79">
        <v>0</v>
      </c>
      <c r="Q42" s="79">
        <v>2.2200000000000001E-2</v>
      </c>
      <c r="R42" s="79">
        <v>7.1999999999999998E-3</v>
      </c>
    </row>
    <row r="43" spans="2:18">
      <c r="B43" t="s">
        <v>307</v>
      </c>
      <c r="C43" t="s">
        <v>308</v>
      </c>
      <c r="D43" t="s">
        <v>100</v>
      </c>
      <c r="E43" t="s">
        <v>233</v>
      </c>
      <c r="G43" t="s">
        <v>309</v>
      </c>
      <c r="H43" s="78">
        <v>18.809999999999999</v>
      </c>
      <c r="I43" t="s">
        <v>102</v>
      </c>
      <c r="J43" s="79">
        <v>3.7499999999999999E-2</v>
      </c>
      <c r="K43" s="79">
        <v>2.1299999999999999E-2</v>
      </c>
      <c r="L43" s="78">
        <v>995829.55</v>
      </c>
      <c r="M43" s="78">
        <v>132.96</v>
      </c>
      <c r="N43" s="78">
        <v>0</v>
      </c>
      <c r="O43" s="78">
        <v>1324.0549696800001</v>
      </c>
      <c r="P43" s="79">
        <v>1E-4</v>
      </c>
      <c r="Q43" s="79">
        <v>0.1024</v>
      </c>
      <c r="R43" s="79">
        <v>3.3300000000000003E-2</v>
      </c>
    </row>
    <row r="44" spans="2:18">
      <c r="B44" t="s">
        <v>310</v>
      </c>
      <c r="C44" t="s">
        <v>311</v>
      </c>
      <c r="D44" t="s">
        <v>100</v>
      </c>
      <c r="E44" t="s">
        <v>233</v>
      </c>
      <c r="G44" t="s">
        <v>312</v>
      </c>
      <c r="H44" s="78">
        <v>5.17</v>
      </c>
      <c r="I44" t="s">
        <v>102</v>
      </c>
      <c r="J44" s="79">
        <v>1.7500000000000002E-2</v>
      </c>
      <c r="K44" s="79">
        <v>7.4000000000000003E-3</v>
      </c>
      <c r="L44" s="78">
        <v>850978.13</v>
      </c>
      <c r="M44" s="78">
        <v>106.39</v>
      </c>
      <c r="N44" s="78">
        <v>0</v>
      </c>
      <c r="O44" s="78">
        <v>905.355632507</v>
      </c>
      <c r="P44" s="79">
        <v>0</v>
      </c>
      <c r="Q44" s="79">
        <v>7.0000000000000007E-2</v>
      </c>
      <c r="R44" s="79">
        <v>2.2800000000000001E-2</v>
      </c>
    </row>
    <row r="45" spans="2:18">
      <c r="B45" t="s">
        <v>313</v>
      </c>
      <c r="C45" t="s">
        <v>314</v>
      </c>
      <c r="D45" t="s">
        <v>100</v>
      </c>
      <c r="E45" t="s">
        <v>233</v>
      </c>
      <c r="G45" t="s">
        <v>315</v>
      </c>
      <c r="H45" s="78">
        <v>2.88</v>
      </c>
      <c r="I45" t="s">
        <v>102</v>
      </c>
      <c r="J45" s="79">
        <v>4.2500000000000003E-2</v>
      </c>
      <c r="K45" s="79">
        <v>4.8999999999999998E-3</v>
      </c>
      <c r="L45" s="78">
        <v>324282.69</v>
      </c>
      <c r="M45" s="78">
        <v>111.16</v>
      </c>
      <c r="N45" s="78">
        <v>0</v>
      </c>
      <c r="O45" s="78">
        <v>360.47263820400002</v>
      </c>
      <c r="P45" s="79">
        <v>0</v>
      </c>
      <c r="Q45" s="79">
        <v>2.7900000000000001E-2</v>
      </c>
      <c r="R45" s="79">
        <v>9.1000000000000004E-3</v>
      </c>
    </row>
    <row r="46" spans="2:18">
      <c r="B46" t="s">
        <v>316</v>
      </c>
      <c r="C46" t="s">
        <v>317</v>
      </c>
      <c r="D46" t="s">
        <v>100</v>
      </c>
      <c r="E46" t="s">
        <v>233</v>
      </c>
      <c r="G46" t="s">
        <v>318</v>
      </c>
      <c r="H46" s="78">
        <v>1.07</v>
      </c>
      <c r="I46" t="s">
        <v>102</v>
      </c>
      <c r="J46" s="79">
        <v>0.01</v>
      </c>
      <c r="K46" s="79">
        <v>2.5000000000000001E-3</v>
      </c>
      <c r="L46" s="78">
        <v>6186.99</v>
      </c>
      <c r="M46" s="78">
        <v>101.73</v>
      </c>
      <c r="N46" s="78">
        <v>0</v>
      </c>
      <c r="O46" s="78">
        <v>6.2940249269999997</v>
      </c>
      <c r="P46" s="79">
        <v>0</v>
      </c>
      <c r="Q46" s="79">
        <v>5.0000000000000001E-4</v>
      </c>
      <c r="R46" s="79">
        <v>2.0000000000000001E-4</v>
      </c>
    </row>
    <row r="47" spans="2:18">
      <c r="B47" t="s">
        <v>319</v>
      </c>
      <c r="C47" t="s">
        <v>320</v>
      </c>
      <c r="D47" t="s">
        <v>100</v>
      </c>
      <c r="E47" t="s">
        <v>233</v>
      </c>
      <c r="G47" t="s">
        <v>321</v>
      </c>
      <c r="H47" s="78">
        <v>5.64</v>
      </c>
      <c r="I47" t="s">
        <v>102</v>
      </c>
      <c r="J47" s="79">
        <v>6.25E-2</v>
      </c>
      <c r="K47" s="79">
        <v>8.3000000000000001E-3</v>
      </c>
      <c r="L47" s="78">
        <v>234756.25</v>
      </c>
      <c r="M47" s="78">
        <v>137.18</v>
      </c>
      <c r="N47" s="78">
        <v>0</v>
      </c>
      <c r="O47" s="78">
        <v>322.03862375</v>
      </c>
      <c r="P47" s="79">
        <v>0</v>
      </c>
      <c r="Q47" s="79">
        <v>2.4899999999999999E-2</v>
      </c>
      <c r="R47" s="79">
        <v>8.0999999999999996E-3</v>
      </c>
    </row>
    <row r="48" spans="2:18">
      <c r="B48" t="s">
        <v>322</v>
      </c>
      <c r="C48" t="s">
        <v>323</v>
      </c>
      <c r="D48" t="s">
        <v>100</v>
      </c>
      <c r="E48" t="s">
        <v>233</v>
      </c>
      <c r="G48" t="s">
        <v>234</v>
      </c>
      <c r="H48" s="78">
        <v>3.8</v>
      </c>
      <c r="I48" t="s">
        <v>102</v>
      </c>
      <c r="J48" s="79">
        <v>3.7499999999999999E-2</v>
      </c>
      <c r="K48" s="79">
        <v>5.4999999999999997E-3</v>
      </c>
      <c r="L48" s="78">
        <v>314180.07</v>
      </c>
      <c r="M48" s="78">
        <v>112.64</v>
      </c>
      <c r="N48" s="78">
        <v>0</v>
      </c>
      <c r="O48" s="78">
        <v>353.892430848</v>
      </c>
      <c r="P48" s="79">
        <v>0</v>
      </c>
      <c r="Q48" s="79">
        <v>2.7400000000000001E-2</v>
      </c>
      <c r="R48" s="79">
        <v>8.8999999999999999E-3</v>
      </c>
    </row>
    <row r="49" spans="2:18">
      <c r="B49" t="s">
        <v>324</v>
      </c>
      <c r="C49" t="s">
        <v>325</v>
      </c>
      <c r="D49" t="s">
        <v>100</v>
      </c>
      <c r="E49" t="s">
        <v>233</v>
      </c>
      <c r="G49" t="s">
        <v>326</v>
      </c>
      <c r="H49" s="78">
        <v>15.12</v>
      </c>
      <c r="I49" t="s">
        <v>102</v>
      </c>
      <c r="J49" s="79">
        <v>5.5E-2</v>
      </c>
      <c r="K49" s="79">
        <v>1.89E-2</v>
      </c>
      <c r="L49" s="78">
        <v>576971.65</v>
      </c>
      <c r="M49" s="78">
        <v>165.1</v>
      </c>
      <c r="N49" s="78">
        <v>0</v>
      </c>
      <c r="O49" s="78">
        <v>952.58019415000001</v>
      </c>
      <c r="P49" s="79">
        <v>0</v>
      </c>
      <c r="Q49" s="79">
        <v>7.3599999999999999E-2</v>
      </c>
      <c r="R49" s="79">
        <v>2.3900000000000001E-2</v>
      </c>
    </row>
    <row r="50" spans="2:18">
      <c r="B50" t="s">
        <v>327</v>
      </c>
      <c r="C50" t="s">
        <v>328</v>
      </c>
      <c r="D50" t="s">
        <v>100</v>
      </c>
      <c r="E50" t="s">
        <v>233</v>
      </c>
      <c r="G50" t="s">
        <v>269</v>
      </c>
      <c r="H50" s="78">
        <v>2.31</v>
      </c>
      <c r="I50" t="s">
        <v>102</v>
      </c>
      <c r="J50" s="79">
        <v>7.4999999999999997E-3</v>
      </c>
      <c r="K50" s="79">
        <v>4.1000000000000003E-3</v>
      </c>
      <c r="L50" s="78">
        <v>175535.59</v>
      </c>
      <c r="M50" s="78">
        <v>101.3</v>
      </c>
      <c r="N50" s="78">
        <v>0</v>
      </c>
      <c r="O50" s="78">
        <v>177.81755267</v>
      </c>
      <c r="P50" s="79">
        <v>0</v>
      </c>
      <c r="Q50" s="79">
        <v>1.37E-2</v>
      </c>
      <c r="R50" s="79">
        <v>4.4999999999999997E-3</v>
      </c>
    </row>
    <row r="51" spans="2:18">
      <c r="B51" t="s">
        <v>329</v>
      </c>
      <c r="C51" t="s">
        <v>330</v>
      </c>
      <c r="D51" t="s">
        <v>100</v>
      </c>
      <c r="E51" t="s">
        <v>233</v>
      </c>
      <c r="G51" t="s">
        <v>331</v>
      </c>
      <c r="H51" s="78">
        <v>9.57</v>
      </c>
      <c r="I51" t="s">
        <v>102</v>
      </c>
      <c r="J51" s="79">
        <v>0.01</v>
      </c>
      <c r="K51" s="79">
        <v>1.0699999999999999E-2</v>
      </c>
      <c r="L51" s="78">
        <v>162055.44</v>
      </c>
      <c r="M51" s="78">
        <v>99.3</v>
      </c>
      <c r="N51" s="78">
        <v>0</v>
      </c>
      <c r="O51" s="78">
        <v>160.92105192</v>
      </c>
      <c r="P51" s="79">
        <v>0</v>
      </c>
      <c r="Q51" s="79">
        <v>1.24E-2</v>
      </c>
      <c r="R51" s="79">
        <v>4.0000000000000001E-3</v>
      </c>
    </row>
    <row r="52" spans="2:18">
      <c r="B52" t="s">
        <v>332</v>
      </c>
      <c r="C52" t="s">
        <v>333</v>
      </c>
      <c r="D52" t="s">
        <v>100</v>
      </c>
      <c r="E52" t="s">
        <v>233</v>
      </c>
      <c r="G52" t="s">
        <v>334</v>
      </c>
      <c r="H52" s="78">
        <v>2.63</v>
      </c>
      <c r="I52" t="s">
        <v>102</v>
      </c>
      <c r="J52" s="79">
        <v>1.2500000000000001E-2</v>
      </c>
      <c r="K52" s="79">
        <v>4.4000000000000003E-3</v>
      </c>
      <c r="L52" s="78">
        <v>216734.57</v>
      </c>
      <c r="M52" s="78">
        <v>102.56</v>
      </c>
      <c r="N52" s="78">
        <v>0</v>
      </c>
      <c r="O52" s="78">
        <v>222.28297499199999</v>
      </c>
      <c r="P52" s="79">
        <v>0</v>
      </c>
      <c r="Q52" s="79">
        <v>1.72E-2</v>
      </c>
      <c r="R52" s="79">
        <v>5.5999999999999999E-3</v>
      </c>
    </row>
    <row r="53" spans="2:18">
      <c r="B53" t="s">
        <v>335</v>
      </c>
      <c r="C53" t="s">
        <v>336</v>
      </c>
      <c r="D53" t="s">
        <v>100</v>
      </c>
      <c r="E53" t="s">
        <v>233</v>
      </c>
      <c r="G53" t="s">
        <v>337</v>
      </c>
      <c r="H53" s="78">
        <v>3.58</v>
      </c>
      <c r="I53" t="s">
        <v>102</v>
      </c>
      <c r="J53" s="79">
        <v>1.4999999999999999E-2</v>
      </c>
      <c r="K53" s="79">
        <v>5.1999999999999998E-3</v>
      </c>
      <c r="L53" s="78">
        <v>519144.93</v>
      </c>
      <c r="M53" s="78">
        <v>104.07</v>
      </c>
      <c r="N53" s="78">
        <v>0</v>
      </c>
      <c r="O53" s="78">
        <v>540.27412865099996</v>
      </c>
      <c r="P53" s="79">
        <v>0</v>
      </c>
      <c r="Q53" s="79">
        <v>4.1799999999999997E-2</v>
      </c>
      <c r="R53" s="79">
        <v>1.3599999999999999E-2</v>
      </c>
    </row>
    <row r="54" spans="2:18">
      <c r="B54" s="80" t="s">
        <v>338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212</v>
      </c>
      <c r="C55" t="s">
        <v>212</v>
      </c>
      <c r="D55" s="16"/>
      <c r="E55" t="s">
        <v>212</v>
      </c>
      <c r="H55" s="78">
        <v>0</v>
      </c>
      <c r="I55" t="s">
        <v>212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339</v>
      </c>
      <c r="C56" s="16"/>
      <c r="D56" s="16"/>
      <c r="H56" s="82">
        <v>0</v>
      </c>
      <c r="K56" s="81">
        <v>0</v>
      </c>
      <c r="L56" s="82">
        <v>0</v>
      </c>
      <c r="N56" s="82">
        <v>0</v>
      </c>
      <c r="O56" s="82">
        <v>0</v>
      </c>
      <c r="Q56" s="81">
        <v>0</v>
      </c>
      <c r="R56" s="81">
        <v>0</v>
      </c>
    </row>
    <row r="57" spans="2:18">
      <c r="B57" t="s">
        <v>212</v>
      </c>
      <c r="C57" t="s">
        <v>212</v>
      </c>
      <c r="D57" s="16"/>
      <c r="E57" t="s">
        <v>212</v>
      </c>
      <c r="H57" s="78">
        <v>0</v>
      </c>
      <c r="I57" t="s">
        <v>212</v>
      </c>
      <c r="J57" s="79">
        <v>0</v>
      </c>
      <c r="K57" s="79">
        <v>0</v>
      </c>
      <c r="L57" s="78">
        <v>0</v>
      </c>
      <c r="M57" s="78">
        <v>0</v>
      </c>
      <c r="O57" s="78">
        <v>0</v>
      </c>
      <c r="P57" s="79">
        <v>0</v>
      </c>
      <c r="Q57" s="79">
        <v>0</v>
      </c>
      <c r="R57" s="79">
        <v>0</v>
      </c>
    </row>
    <row r="58" spans="2:18">
      <c r="B58" s="80" t="s">
        <v>226</v>
      </c>
      <c r="C58" s="16"/>
      <c r="D58" s="16"/>
      <c r="H58" s="82">
        <v>18.75</v>
      </c>
      <c r="K58" s="81">
        <v>3.49E-2</v>
      </c>
      <c r="L58" s="82">
        <v>29165</v>
      </c>
      <c r="N58" s="82">
        <v>0</v>
      </c>
      <c r="O58" s="82">
        <v>102.017228571</v>
      </c>
      <c r="Q58" s="81">
        <v>7.9000000000000008E-3</v>
      </c>
      <c r="R58" s="81">
        <v>2.5999999999999999E-3</v>
      </c>
    </row>
    <row r="59" spans="2:18">
      <c r="B59" s="80" t="s">
        <v>340</v>
      </c>
      <c r="C59" s="16"/>
      <c r="D59" s="16"/>
      <c r="H59" s="82">
        <v>18.75</v>
      </c>
      <c r="K59" s="81">
        <v>3.49E-2</v>
      </c>
      <c r="L59" s="82">
        <v>29165</v>
      </c>
      <c r="N59" s="82">
        <v>0</v>
      </c>
      <c r="O59" s="82">
        <v>102.017228571</v>
      </c>
      <c r="Q59" s="81">
        <v>7.9000000000000008E-3</v>
      </c>
      <c r="R59" s="81">
        <v>2.5999999999999999E-3</v>
      </c>
    </row>
    <row r="60" spans="2:18">
      <c r="B60" t="s">
        <v>341</v>
      </c>
      <c r="C60" t="s">
        <v>342</v>
      </c>
      <c r="D60" t="s">
        <v>123</v>
      </c>
      <c r="E60" t="s">
        <v>343</v>
      </c>
      <c r="F60" t="s">
        <v>344</v>
      </c>
      <c r="G60" t="s">
        <v>275</v>
      </c>
      <c r="H60" s="78">
        <v>18.75</v>
      </c>
      <c r="I60" t="s">
        <v>106</v>
      </c>
      <c r="J60" s="79">
        <v>3.3799999999999997E-2</v>
      </c>
      <c r="K60" s="79">
        <v>3.49E-2</v>
      </c>
      <c r="L60" s="78">
        <v>29165</v>
      </c>
      <c r="M60" s="78">
        <v>98.11874987142123</v>
      </c>
      <c r="N60" s="78">
        <v>0</v>
      </c>
      <c r="O60" s="78">
        <v>102.017228571</v>
      </c>
      <c r="P60" s="79">
        <v>0</v>
      </c>
      <c r="Q60" s="79">
        <v>7.9000000000000008E-3</v>
      </c>
      <c r="R60" s="79">
        <v>2.5999999999999999E-3</v>
      </c>
    </row>
    <row r="61" spans="2:18">
      <c r="B61" s="80" t="s">
        <v>345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212</v>
      </c>
      <c r="C62" t="s">
        <v>212</v>
      </c>
      <c r="D62" s="16"/>
      <c r="E62" t="s">
        <v>212</v>
      </c>
      <c r="H62" s="78">
        <v>0</v>
      </c>
      <c r="I62" t="s">
        <v>212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t="s">
        <v>346</v>
      </c>
      <c r="C63" s="16"/>
      <c r="D63" s="16"/>
    </row>
    <row r="64" spans="2:18">
      <c r="B64" t="s">
        <v>347</v>
      </c>
      <c r="C64" s="16"/>
      <c r="D64" s="16"/>
    </row>
    <row r="65" spans="2:4">
      <c r="B65" t="s">
        <v>348</v>
      </c>
      <c r="C65" s="16"/>
      <c r="D65" s="16"/>
    </row>
    <row r="66" spans="2:4">
      <c r="B66" t="s">
        <v>349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43921</v>
      </c>
    </row>
    <row r="2" spans="2:23" s="1" customFormat="1">
      <c r="B2" s="2" t="s">
        <v>1</v>
      </c>
      <c r="C2" s="12" t="s">
        <v>2640</v>
      </c>
    </row>
    <row r="3" spans="2:23" s="1" customFormat="1">
      <c r="B3" s="2" t="s">
        <v>2</v>
      </c>
      <c r="C3" s="26" t="s">
        <v>2641</v>
      </c>
    </row>
    <row r="4" spans="2:23" s="1" customFormat="1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9" t="s">
        <v>179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2153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2154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1028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346</v>
      </c>
      <c r="D27" s="16"/>
    </row>
    <row r="28" spans="2:23">
      <c r="B28" t="s">
        <v>347</v>
      </c>
      <c r="D28" s="16"/>
    </row>
    <row r="29" spans="2:23">
      <c r="B29" t="s">
        <v>348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43921</v>
      </c>
    </row>
    <row r="2" spans="2:68" s="1" customFormat="1">
      <c r="B2" s="2" t="s">
        <v>1</v>
      </c>
      <c r="C2" s="12" t="s">
        <v>2640</v>
      </c>
    </row>
    <row r="3" spans="2:68" s="1" customFormat="1">
      <c r="B3" s="2" t="s">
        <v>2</v>
      </c>
      <c r="C3" s="26" t="s">
        <v>2641</v>
      </c>
    </row>
    <row r="4" spans="2:68" s="1" customFormat="1">
      <c r="B4" s="2" t="s">
        <v>3</v>
      </c>
      <c r="C4" s="8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4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78.75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346</v>
      </c>
      <c r="C25" s="16"/>
      <c r="D25" s="16"/>
      <c r="E25" s="16"/>
      <c r="F25" s="16"/>
      <c r="G25" s="16"/>
    </row>
    <row r="26" spans="2:21">
      <c r="B26" t="s">
        <v>347</v>
      </c>
      <c r="C26" s="16"/>
      <c r="D26" s="16"/>
      <c r="E26" s="16"/>
      <c r="F26" s="16"/>
      <c r="G26" s="16"/>
    </row>
    <row r="27" spans="2:21">
      <c r="B27" t="s">
        <v>348</v>
      </c>
      <c r="C27" s="16"/>
      <c r="D27" s="16"/>
      <c r="E27" s="16"/>
      <c r="F27" s="16"/>
      <c r="G27" s="16"/>
    </row>
    <row r="28" spans="2:21">
      <c r="B28" t="s">
        <v>349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43921</v>
      </c>
    </row>
    <row r="2" spans="2:66" s="1" customFormat="1">
      <c r="B2" s="2" t="s">
        <v>1</v>
      </c>
      <c r="C2" s="12" t="s">
        <v>2640</v>
      </c>
    </row>
    <row r="3" spans="2:66" s="1" customFormat="1">
      <c r="B3" s="2" t="s">
        <v>2</v>
      </c>
      <c r="C3" s="26" t="s">
        <v>2641</v>
      </c>
    </row>
    <row r="4" spans="2:66" s="1" customFormat="1">
      <c r="B4" s="2" t="s">
        <v>3</v>
      </c>
      <c r="C4" s="8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78.75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5.09</v>
      </c>
      <c r="L11" s="7"/>
      <c r="M11" s="7"/>
      <c r="N11" s="77">
        <v>3.4799999999999998E-2</v>
      </c>
      <c r="O11" s="76">
        <v>12908182.48</v>
      </c>
      <c r="P11" s="33"/>
      <c r="Q11" s="76">
        <v>32.945180000000001</v>
      </c>
      <c r="R11" s="76">
        <v>15927.302856253424</v>
      </c>
      <c r="S11" s="7"/>
      <c r="T11" s="77">
        <v>1</v>
      </c>
      <c r="U11" s="77">
        <v>0.40039999999999998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4.5</v>
      </c>
      <c r="N12" s="81">
        <v>3.1199999999999999E-2</v>
      </c>
      <c r="O12" s="82">
        <v>12238801.029999999</v>
      </c>
      <c r="Q12" s="82">
        <v>32.945180000000001</v>
      </c>
      <c r="R12" s="82">
        <v>13584.153480655599</v>
      </c>
      <c r="T12" s="81">
        <v>0.85289999999999999</v>
      </c>
      <c r="U12" s="81">
        <v>0.34150000000000003</v>
      </c>
    </row>
    <row r="13" spans="2:66">
      <c r="B13" s="80" t="s">
        <v>350</v>
      </c>
      <c r="C13" s="16"/>
      <c r="D13" s="16"/>
      <c r="E13" s="16"/>
      <c r="F13" s="16"/>
      <c r="K13" s="82">
        <v>4.5</v>
      </c>
      <c r="N13" s="81">
        <v>2.5499999999999998E-2</v>
      </c>
      <c r="O13" s="82">
        <v>8845202.8599999994</v>
      </c>
      <c r="Q13" s="82">
        <v>30.567640000000001</v>
      </c>
      <c r="R13" s="82">
        <v>10251.4966952906</v>
      </c>
      <c r="T13" s="81">
        <v>0.64359999999999995</v>
      </c>
      <c r="U13" s="81">
        <v>0.25769999999999998</v>
      </c>
    </row>
    <row r="14" spans="2:66">
      <c r="B14" t="s">
        <v>354</v>
      </c>
      <c r="C14" t="s">
        <v>355</v>
      </c>
      <c r="D14" t="s">
        <v>100</v>
      </c>
      <c r="E14" t="s">
        <v>123</v>
      </c>
      <c r="F14" t="s">
        <v>356</v>
      </c>
      <c r="G14" t="s">
        <v>357</v>
      </c>
      <c r="H14" t="s">
        <v>209</v>
      </c>
      <c r="I14" t="s">
        <v>210</v>
      </c>
      <c r="J14" t="s">
        <v>293</v>
      </c>
      <c r="K14" s="78">
        <v>5.43</v>
      </c>
      <c r="L14" t="s">
        <v>102</v>
      </c>
      <c r="M14" s="79">
        <v>1E-3</v>
      </c>
      <c r="N14" s="79">
        <v>7.4999999999999997E-3</v>
      </c>
      <c r="O14" s="78">
        <v>83308.97</v>
      </c>
      <c r="P14" s="78">
        <v>96.1</v>
      </c>
      <c r="Q14" s="78">
        <v>0</v>
      </c>
      <c r="R14" s="78">
        <v>80.059920169999998</v>
      </c>
      <c r="S14" s="79">
        <v>1E-4</v>
      </c>
      <c r="T14" s="79">
        <v>5.0000000000000001E-3</v>
      </c>
      <c r="U14" s="79">
        <v>2E-3</v>
      </c>
    </row>
    <row r="15" spans="2:66">
      <c r="B15" t="s">
        <v>358</v>
      </c>
      <c r="C15" t="s">
        <v>359</v>
      </c>
      <c r="D15" t="s">
        <v>100</v>
      </c>
      <c r="E15" t="s">
        <v>123</v>
      </c>
      <c r="F15" t="s">
        <v>356</v>
      </c>
      <c r="G15" t="s">
        <v>357</v>
      </c>
      <c r="H15" t="s">
        <v>209</v>
      </c>
      <c r="I15" t="s">
        <v>210</v>
      </c>
      <c r="J15" t="s">
        <v>337</v>
      </c>
      <c r="K15" s="78">
        <v>0.99</v>
      </c>
      <c r="L15" t="s">
        <v>102</v>
      </c>
      <c r="M15" s="79">
        <v>8.0000000000000002E-3</v>
      </c>
      <c r="N15" s="79">
        <v>1.6E-2</v>
      </c>
      <c r="O15" s="78">
        <v>21697.87</v>
      </c>
      <c r="P15" s="78">
        <v>100.92</v>
      </c>
      <c r="Q15" s="78">
        <v>0</v>
      </c>
      <c r="R15" s="78">
        <v>21.897490403999999</v>
      </c>
      <c r="S15" s="79">
        <v>1E-4</v>
      </c>
      <c r="T15" s="79">
        <v>1.4E-3</v>
      </c>
      <c r="U15" s="79">
        <v>5.9999999999999995E-4</v>
      </c>
    </row>
    <row r="16" spans="2:66">
      <c r="B16" t="s">
        <v>360</v>
      </c>
      <c r="C16" t="s">
        <v>361</v>
      </c>
      <c r="D16" t="s">
        <v>100</v>
      </c>
      <c r="E16" t="s">
        <v>123</v>
      </c>
      <c r="F16" t="s">
        <v>362</v>
      </c>
      <c r="G16" t="s">
        <v>357</v>
      </c>
      <c r="H16" t="s">
        <v>209</v>
      </c>
      <c r="I16" t="s">
        <v>210</v>
      </c>
      <c r="J16" t="s">
        <v>363</v>
      </c>
      <c r="K16" s="78">
        <v>5.12</v>
      </c>
      <c r="L16" t="s">
        <v>102</v>
      </c>
      <c r="M16" s="79">
        <v>8.3000000000000001E-3</v>
      </c>
      <c r="N16" s="79">
        <v>8.3000000000000001E-3</v>
      </c>
      <c r="O16" s="78">
        <v>81354.350000000006</v>
      </c>
      <c r="P16" s="78">
        <v>100.72</v>
      </c>
      <c r="Q16" s="78">
        <v>0</v>
      </c>
      <c r="R16" s="78">
        <v>81.940101319999997</v>
      </c>
      <c r="S16" s="79">
        <v>1E-4</v>
      </c>
      <c r="T16" s="79">
        <v>5.1000000000000004E-3</v>
      </c>
      <c r="U16" s="79">
        <v>2.0999999999999999E-3</v>
      </c>
    </row>
    <row r="17" spans="2:21">
      <c r="B17" t="s">
        <v>364</v>
      </c>
      <c r="C17" t="s">
        <v>365</v>
      </c>
      <c r="D17" t="s">
        <v>100</v>
      </c>
      <c r="E17" t="s">
        <v>123</v>
      </c>
      <c r="F17" t="s">
        <v>362</v>
      </c>
      <c r="G17" t="s">
        <v>357</v>
      </c>
      <c r="H17" t="s">
        <v>209</v>
      </c>
      <c r="I17" t="s">
        <v>210</v>
      </c>
      <c r="J17" t="s">
        <v>366</v>
      </c>
      <c r="K17" s="78">
        <v>0.25</v>
      </c>
      <c r="L17" t="s">
        <v>102</v>
      </c>
      <c r="M17" s="79">
        <v>5.8999999999999999E-3</v>
      </c>
      <c r="N17" s="79">
        <v>4.2799999999999998E-2</v>
      </c>
      <c r="O17" s="78">
        <v>91391.52</v>
      </c>
      <c r="P17" s="78">
        <v>99.55</v>
      </c>
      <c r="Q17" s="78">
        <v>0</v>
      </c>
      <c r="R17" s="78">
        <v>90.980258160000005</v>
      </c>
      <c r="S17" s="79">
        <v>0</v>
      </c>
      <c r="T17" s="79">
        <v>5.7000000000000002E-3</v>
      </c>
      <c r="U17" s="79">
        <v>2.3E-3</v>
      </c>
    </row>
    <row r="18" spans="2:21">
      <c r="B18" t="s">
        <v>367</v>
      </c>
      <c r="C18" t="s">
        <v>368</v>
      </c>
      <c r="D18" t="s">
        <v>100</v>
      </c>
      <c r="E18" t="s">
        <v>123</v>
      </c>
      <c r="F18" t="s">
        <v>369</v>
      </c>
      <c r="G18" t="s">
        <v>357</v>
      </c>
      <c r="H18" t="s">
        <v>209</v>
      </c>
      <c r="I18" t="s">
        <v>210</v>
      </c>
      <c r="J18" t="s">
        <v>337</v>
      </c>
      <c r="K18" s="78">
        <v>0.69</v>
      </c>
      <c r="L18" t="s">
        <v>102</v>
      </c>
      <c r="M18" s="79">
        <v>4.65E-2</v>
      </c>
      <c r="N18" s="79">
        <v>1.44E-2</v>
      </c>
      <c r="O18" s="78">
        <v>5853.7</v>
      </c>
      <c r="P18" s="78">
        <v>124.83</v>
      </c>
      <c r="Q18" s="78">
        <v>0</v>
      </c>
      <c r="R18" s="78">
        <v>7.3071737099999998</v>
      </c>
      <c r="S18" s="79">
        <v>0</v>
      </c>
      <c r="T18" s="79">
        <v>5.0000000000000001E-4</v>
      </c>
      <c r="U18" s="79">
        <v>2.0000000000000001E-4</v>
      </c>
    </row>
    <row r="19" spans="2:21">
      <c r="B19" t="s">
        <v>370</v>
      </c>
      <c r="C19" t="s">
        <v>371</v>
      </c>
      <c r="D19" t="s">
        <v>100</v>
      </c>
      <c r="E19" t="s">
        <v>123</v>
      </c>
      <c r="F19" t="s">
        <v>369</v>
      </c>
      <c r="G19" t="s">
        <v>357</v>
      </c>
      <c r="H19" t="s">
        <v>209</v>
      </c>
      <c r="I19" t="s">
        <v>210</v>
      </c>
      <c r="J19" t="s">
        <v>337</v>
      </c>
      <c r="K19" s="78">
        <v>5.15</v>
      </c>
      <c r="L19" t="s">
        <v>102</v>
      </c>
      <c r="M19" s="79">
        <v>1.4999999999999999E-2</v>
      </c>
      <c r="N19" s="79">
        <v>9.4999999999999998E-3</v>
      </c>
      <c r="O19" s="78">
        <v>49480.11</v>
      </c>
      <c r="P19" s="78">
        <v>103.19</v>
      </c>
      <c r="Q19" s="78">
        <v>0</v>
      </c>
      <c r="R19" s="78">
        <v>51.058525508999999</v>
      </c>
      <c r="S19" s="79">
        <v>1E-4</v>
      </c>
      <c r="T19" s="79">
        <v>3.2000000000000002E-3</v>
      </c>
      <c r="U19" s="79">
        <v>1.2999999999999999E-3</v>
      </c>
    </row>
    <row r="20" spans="2:21">
      <c r="B20" t="s">
        <v>372</v>
      </c>
      <c r="C20" t="s">
        <v>373</v>
      </c>
      <c r="D20" t="s">
        <v>100</v>
      </c>
      <c r="E20" t="s">
        <v>123</v>
      </c>
      <c r="F20" t="s">
        <v>369</v>
      </c>
      <c r="G20" t="s">
        <v>357</v>
      </c>
      <c r="H20" t="s">
        <v>209</v>
      </c>
      <c r="I20" t="s">
        <v>210</v>
      </c>
      <c r="J20" t="s">
        <v>337</v>
      </c>
      <c r="K20" s="78">
        <v>1.77</v>
      </c>
      <c r="L20" t="s">
        <v>102</v>
      </c>
      <c r="M20" s="79">
        <v>3.5499999999999997E-2</v>
      </c>
      <c r="N20" s="79">
        <v>1.7399999999999999E-2</v>
      </c>
      <c r="O20" s="78">
        <v>18135.98</v>
      </c>
      <c r="P20" s="78">
        <v>114.04</v>
      </c>
      <c r="Q20" s="78">
        <v>0</v>
      </c>
      <c r="R20" s="78">
        <v>20.682271591999999</v>
      </c>
      <c r="S20" s="79">
        <v>1E-4</v>
      </c>
      <c r="T20" s="79">
        <v>1.2999999999999999E-3</v>
      </c>
      <c r="U20" s="79">
        <v>5.0000000000000001E-4</v>
      </c>
    </row>
    <row r="21" spans="2:21">
      <c r="B21" t="s">
        <v>374</v>
      </c>
      <c r="C21" t="s">
        <v>375</v>
      </c>
      <c r="D21" t="s">
        <v>100</v>
      </c>
      <c r="E21" t="s">
        <v>123</v>
      </c>
      <c r="F21" t="s">
        <v>376</v>
      </c>
      <c r="G21" t="s">
        <v>357</v>
      </c>
      <c r="H21" t="s">
        <v>377</v>
      </c>
      <c r="I21" t="s">
        <v>150</v>
      </c>
      <c r="J21" t="s">
        <v>337</v>
      </c>
      <c r="K21" s="78">
        <v>7.17</v>
      </c>
      <c r="L21" t="s">
        <v>102</v>
      </c>
      <c r="M21" s="79">
        <v>1.2200000000000001E-2</v>
      </c>
      <c r="N21" s="79">
        <v>1.0999999999999999E-2</v>
      </c>
      <c r="O21" s="78">
        <v>5320.78</v>
      </c>
      <c r="P21" s="78">
        <v>102.59</v>
      </c>
      <c r="Q21" s="78">
        <v>0</v>
      </c>
      <c r="R21" s="78">
        <v>5.4585882019999996</v>
      </c>
      <c r="S21" s="79">
        <v>0</v>
      </c>
      <c r="T21" s="79">
        <v>2.9999999999999997E-4</v>
      </c>
      <c r="U21" s="79">
        <v>1E-4</v>
      </c>
    </row>
    <row r="22" spans="2:21">
      <c r="B22" t="s">
        <v>378</v>
      </c>
      <c r="C22" t="s">
        <v>379</v>
      </c>
      <c r="D22" t="s">
        <v>100</v>
      </c>
      <c r="E22" t="s">
        <v>123</v>
      </c>
      <c r="F22" t="s">
        <v>376</v>
      </c>
      <c r="G22" t="s">
        <v>357</v>
      </c>
      <c r="H22" t="s">
        <v>209</v>
      </c>
      <c r="I22" t="s">
        <v>210</v>
      </c>
      <c r="J22" t="s">
        <v>380</v>
      </c>
      <c r="K22" s="78">
        <v>2.46</v>
      </c>
      <c r="L22" t="s">
        <v>102</v>
      </c>
      <c r="M22" s="79">
        <v>9.9000000000000008E-3</v>
      </c>
      <c r="N22" s="79">
        <v>1.29E-2</v>
      </c>
      <c r="O22" s="78">
        <v>141612.66</v>
      </c>
      <c r="P22" s="78">
        <v>100.78</v>
      </c>
      <c r="Q22" s="78">
        <v>0</v>
      </c>
      <c r="R22" s="78">
        <v>142.717238748</v>
      </c>
      <c r="S22" s="79">
        <v>0</v>
      </c>
      <c r="T22" s="79">
        <v>8.9999999999999993E-3</v>
      </c>
      <c r="U22" s="79">
        <v>3.5999999999999999E-3</v>
      </c>
    </row>
    <row r="23" spans="2:21">
      <c r="B23" t="s">
        <v>381</v>
      </c>
      <c r="C23" t="s">
        <v>382</v>
      </c>
      <c r="D23" t="s">
        <v>100</v>
      </c>
      <c r="E23" t="s">
        <v>123</v>
      </c>
      <c r="F23" t="s">
        <v>376</v>
      </c>
      <c r="G23" t="s">
        <v>357</v>
      </c>
      <c r="H23" t="s">
        <v>209</v>
      </c>
      <c r="I23" t="s">
        <v>210</v>
      </c>
      <c r="J23" t="s">
        <v>337</v>
      </c>
      <c r="K23" s="78">
        <v>0.94</v>
      </c>
      <c r="L23" t="s">
        <v>102</v>
      </c>
      <c r="M23" s="79">
        <v>4.1000000000000003E-3</v>
      </c>
      <c r="N23" s="79">
        <v>1.38E-2</v>
      </c>
      <c r="O23" s="78">
        <v>14981.12</v>
      </c>
      <c r="P23" s="78">
        <v>99.12</v>
      </c>
      <c r="Q23" s="78">
        <v>0</v>
      </c>
      <c r="R23" s="78">
        <v>14.849286144000001</v>
      </c>
      <c r="S23" s="79">
        <v>0</v>
      </c>
      <c r="T23" s="79">
        <v>8.9999999999999998E-4</v>
      </c>
      <c r="U23" s="79">
        <v>4.0000000000000002E-4</v>
      </c>
    </row>
    <row r="24" spans="2:21">
      <c r="B24" t="s">
        <v>383</v>
      </c>
      <c r="C24" t="s">
        <v>384</v>
      </c>
      <c r="D24" t="s">
        <v>100</v>
      </c>
      <c r="E24" t="s">
        <v>123</v>
      </c>
      <c r="F24" t="s">
        <v>376</v>
      </c>
      <c r="G24" t="s">
        <v>357</v>
      </c>
      <c r="H24" t="s">
        <v>377</v>
      </c>
      <c r="I24" t="s">
        <v>150</v>
      </c>
      <c r="J24" t="s">
        <v>385</v>
      </c>
      <c r="K24" s="78">
        <v>4.41</v>
      </c>
      <c r="L24" t="s">
        <v>102</v>
      </c>
      <c r="M24" s="79">
        <v>8.6E-3</v>
      </c>
      <c r="N24" s="79">
        <v>1.1599999999999999E-2</v>
      </c>
      <c r="O24" s="78">
        <v>138173.43</v>
      </c>
      <c r="P24" s="78">
        <v>100.2</v>
      </c>
      <c r="Q24" s="78">
        <v>0</v>
      </c>
      <c r="R24" s="78">
        <v>138.44977685999999</v>
      </c>
      <c r="S24" s="79">
        <v>1E-4</v>
      </c>
      <c r="T24" s="79">
        <v>8.6999999999999994E-3</v>
      </c>
      <c r="U24" s="79">
        <v>3.5000000000000001E-3</v>
      </c>
    </row>
    <row r="25" spans="2:21">
      <c r="B25" t="s">
        <v>386</v>
      </c>
      <c r="C25" t="s">
        <v>387</v>
      </c>
      <c r="D25" t="s">
        <v>100</v>
      </c>
      <c r="E25" t="s">
        <v>123</v>
      </c>
      <c r="F25" t="s">
        <v>376</v>
      </c>
      <c r="G25" t="s">
        <v>357</v>
      </c>
      <c r="H25" t="s">
        <v>209</v>
      </c>
      <c r="I25" t="s">
        <v>210</v>
      </c>
      <c r="J25" t="s">
        <v>337</v>
      </c>
      <c r="K25" s="78">
        <v>1.3</v>
      </c>
      <c r="L25" t="s">
        <v>102</v>
      </c>
      <c r="M25" s="79">
        <v>0.04</v>
      </c>
      <c r="N25" s="79">
        <v>2.1499999999999998E-2</v>
      </c>
      <c r="O25" s="78">
        <v>104668.6</v>
      </c>
      <c r="P25" s="78">
        <v>106.76</v>
      </c>
      <c r="Q25" s="78">
        <v>0</v>
      </c>
      <c r="R25" s="78">
        <v>111.74419736</v>
      </c>
      <c r="S25" s="79">
        <v>1E-4</v>
      </c>
      <c r="T25" s="79">
        <v>7.0000000000000001E-3</v>
      </c>
      <c r="U25" s="79">
        <v>2.8E-3</v>
      </c>
    </row>
    <row r="26" spans="2:21">
      <c r="B26" t="s">
        <v>388</v>
      </c>
      <c r="C26" t="s">
        <v>389</v>
      </c>
      <c r="D26" t="s">
        <v>100</v>
      </c>
      <c r="E26" t="s">
        <v>123</v>
      </c>
      <c r="F26" t="s">
        <v>376</v>
      </c>
      <c r="G26" t="s">
        <v>357</v>
      </c>
      <c r="H26" t="s">
        <v>209</v>
      </c>
      <c r="I26" t="s">
        <v>210</v>
      </c>
      <c r="J26" t="s">
        <v>269</v>
      </c>
      <c r="K26" s="78">
        <v>6.15</v>
      </c>
      <c r="L26" t="s">
        <v>102</v>
      </c>
      <c r="M26" s="79">
        <v>3.8E-3</v>
      </c>
      <c r="N26" s="79">
        <v>1.03E-2</v>
      </c>
      <c r="O26" s="78">
        <v>184125.23</v>
      </c>
      <c r="P26" s="78">
        <v>95.06</v>
      </c>
      <c r="Q26" s="78">
        <v>0</v>
      </c>
      <c r="R26" s="78">
        <v>175.029443638</v>
      </c>
      <c r="S26" s="79">
        <v>1E-4</v>
      </c>
      <c r="T26" s="79">
        <v>1.0999999999999999E-2</v>
      </c>
      <c r="U26" s="79">
        <v>4.4000000000000003E-3</v>
      </c>
    </row>
    <row r="27" spans="2:21">
      <c r="B27" t="s">
        <v>390</v>
      </c>
      <c r="C27" t="s">
        <v>391</v>
      </c>
      <c r="D27" t="s">
        <v>100</v>
      </c>
      <c r="E27" t="s">
        <v>123</v>
      </c>
      <c r="F27" t="s">
        <v>376</v>
      </c>
      <c r="G27" t="s">
        <v>357</v>
      </c>
      <c r="H27" t="s">
        <v>209</v>
      </c>
      <c r="I27" t="s">
        <v>210</v>
      </c>
      <c r="J27" t="s">
        <v>392</v>
      </c>
      <c r="K27" s="78">
        <v>9.66</v>
      </c>
      <c r="L27" t="s">
        <v>102</v>
      </c>
      <c r="M27" s="79">
        <v>4.7000000000000002E-3</v>
      </c>
      <c r="N27" s="79">
        <v>1.6400000000000001E-2</v>
      </c>
      <c r="O27" s="78">
        <v>27647.27</v>
      </c>
      <c r="P27" s="78">
        <v>95.93</v>
      </c>
      <c r="Q27" s="78">
        <v>0</v>
      </c>
      <c r="R27" s="78">
        <v>26.522026110999999</v>
      </c>
      <c r="S27" s="79">
        <v>0</v>
      </c>
      <c r="T27" s="79">
        <v>1.6999999999999999E-3</v>
      </c>
      <c r="U27" s="79">
        <v>6.9999999999999999E-4</v>
      </c>
    </row>
    <row r="28" spans="2:21">
      <c r="B28" t="s">
        <v>393</v>
      </c>
      <c r="C28" t="s">
        <v>394</v>
      </c>
      <c r="D28" t="s">
        <v>100</v>
      </c>
      <c r="E28" t="s">
        <v>123</v>
      </c>
      <c r="F28" t="s">
        <v>376</v>
      </c>
      <c r="G28" t="s">
        <v>357</v>
      </c>
      <c r="H28" t="s">
        <v>209</v>
      </c>
      <c r="I28" t="s">
        <v>210</v>
      </c>
      <c r="J28" t="s">
        <v>272</v>
      </c>
      <c r="K28" s="78">
        <v>3.57</v>
      </c>
      <c r="L28" t="s">
        <v>102</v>
      </c>
      <c r="M28" s="79">
        <v>1E-3</v>
      </c>
      <c r="N28" s="79">
        <v>1.23E-2</v>
      </c>
      <c r="O28" s="78">
        <v>55242.83</v>
      </c>
      <c r="P28" s="78">
        <v>95.65</v>
      </c>
      <c r="Q28" s="78">
        <v>0</v>
      </c>
      <c r="R28" s="78">
        <v>52.839766894999997</v>
      </c>
      <c r="S28" s="79">
        <v>0</v>
      </c>
      <c r="T28" s="79">
        <v>3.3E-3</v>
      </c>
      <c r="U28" s="79">
        <v>1.2999999999999999E-3</v>
      </c>
    </row>
    <row r="29" spans="2:21">
      <c r="B29" t="s">
        <v>395</v>
      </c>
      <c r="C29" t="s">
        <v>396</v>
      </c>
      <c r="D29" t="s">
        <v>100</v>
      </c>
      <c r="E29" t="s">
        <v>123</v>
      </c>
      <c r="F29" t="s">
        <v>397</v>
      </c>
      <c r="G29" t="s">
        <v>127</v>
      </c>
      <c r="H29" t="s">
        <v>209</v>
      </c>
      <c r="I29" t="s">
        <v>210</v>
      </c>
      <c r="J29" t="s">
        <v>275</v>
      </c>
      <c r="K29" s="78">
        <v>5.72</v>
      </c>
      <c r="L29" t="s">
        <v>102</v>
      </c>
      <c r="M29" s="79">
        <v>5.0000000000000001E-3</v>
      </c>
      <c r="N29" s="79">
        <v>6.8999999999999999E-3</v>
      </c>
      <c r="O29" s="78">
        <v>5461.72</v>
      </c>
      <c r="P29" s="78">
        <v>95.38</v>
      </c>
      <c r="Q29" s="78">
        <v>0</v>
      </c>
      <c r="R29" s="78">
        <v>5.2093885359999996</v>
      </c>
      <c r="S29" s="79">
        <v>0</v>
      </c>
      <c r="T29" s="79">
        <v>2.9999999999999997E-4</v>
      </c>
      <c r="U29" s="79">
        <v>1E-4</v>
      </c>
    </row>
    <row r="30" spans="2:21">
      <c r="B30" t="s">
        <v>398</v>
      </c>
      <c r="C30" t="s">
        <v>399</v>
      </c>
      <c r="D30" t="s">
        <v>100</v>
      </c>
      <c r="E30" t="s">
        <v>123</v>
      </c>
      <c r="F30" t="s">
        <v>397</v>
      </c>
      <c r="G30" t="s">
        <v>127</v>
      </c>
      <c r="H30" t="s">
        <v>209</v>
      </c>
      <c r="I30" t="s">
        <v>210</v>
      </c>
      <c r="J30" t="s">
        <v>269</v>
      </c>
      <c r="K30" s="78">
        <v>15.01</v>
      </c>
      <c r="L30" t="s">
        <v>102</v>
      </c>
      <c r="M30" s="79">
        <v>2.07E-2</v>
      </c>
      <c r="N30" s="79">
        <v>1.3100000000000001E-2</v>
      </c>
      <c r="O30" s="78">
        <v>179174.3</v>
      </c>
      <c r="P30" s="78">
        <v>110.8</v>
      </c>
      <c r="Q30" s="78">
        <v>0</v>
      </c>
      <c r="R30" s="78">
        <v>198.52512440000001</v>
      </c>
      <c r="S30" s="79">
        <v>1E-4</v>
      </c>
      <c r="T30" s="79">
        <v>1.2500000000000001E-2</v>
      </c>
      <c r="U30" s="79">
        <v>5.0000000000000001E-3</v>
      </c>
    </row>
    <row r="31" spans="2:21">
      <c r="B31" t="s">
        <v>400</v>
      </c>
      <c r="C31" t="s">
        <v>401</v>
      </c>
      <c r="D31" t="s">
        <v>100</v>
      </c>
      <c r="E31" t="s">
        <v>123</v>
      </c>
      <c r="F31" t="s">
        <v>402</v>
      </c>
      <c r="G31" t="s">
        <v>357</v>
      </c>
      <c r="H31" t="s">
        <v>209</v>
      </c>
      <c r="I31" t="s">
        <v>210</v>
      </c>
      <c r="J31" t="s">
        <v>337</v>
      </c>
      <c r="K31" s="78">
        <v>0.46</v>
      </c>
      <c r="L31" t="s">
        <v>102</v>
      </c>
      <c r="M31" s="79">
        <v>1.6E-2</v>
      </c>
      <c r="N31" s="79">
        <v>1.84E-2</v>
      </c>
      <c r="O31" s="78">
        <v>3.42</v>
      </c>
      <c r="P31" s="78">
        <v>100.55</v>
      </c>
      <c r="Q31" s="78">
        <v>0</v>
      </c>
      <c r="R31" s="78">
        <v>3.43881E-3</v>
      </c>
      <c r="S31" s="79">
        <v>0</v>
      </c>
      <c r="T31" s="79">
        <v>0</v>
      </c>
      <c r="U31" s="79">
        <v>0</v>
      </c>
    </row>
    <row r="32" spans="2:21">
      <c r="B32" t="s">
        <v>403</v>
      </c>
      <c r="C32" t="s">
        <v>404</v>
      </c>
      <c r="D32" t="s">
        <v>100</v>
      </c>
      <c r="E32" t="s">
        <v>123</v>
      </c>
      <c r="F32" t="s">
        <v>402</v>
      </c>
      <c r="G32" t="s">
        <v>357</v>
      </c>
      <c r="H32" t="s">
        <v>209</v>
      </c>
      <c r="I32" t="s">
        <v>210</v>
      </c>
      <c r="J32" t="s">
        <v>405</v>
      </c>
      <c r="K32" s="78">
        <v>5.41</v>
      </c>
      <c r="L32" t="s">
        <v>102</v>
      </c>
      <c r="M32" s="79">
        <v>1.7500000000000002E-2</v>
      </c>
      <c r="N32" s="79">
        <v>1.0500000000000001E-2</v>
      </c>
      <c r="O32" s="78">
        <v>216518.79</v>
      </c>
      <c r="P32" s="78">
        <v>103.87</v>
      </c>
      <c r="Q32" s="78">
        <v>0</v>
      </c>
      <c r="R32" s="78">
        <v>224.89806717299999</v>
      </c>
      <c r="S32" s="79">
        <v>1E-4</v>
      </c>
      <c r="T32" s="79">
        <v>1.41E-2</v>
      </c>
      <c r="U32" s="79">
        <v>5.7000000000000002E-3</v>
      </c>
    </row>
    <row r="33" spans="2:21">
      <c r="B33" t="s">
        <v>406</v>
      </c>
      <c r="C33" t="s">
        <v>407</v>
      </c>
      <c r="D33" t="s">
        <v>100</v>
      </c>
      <c r="E33" t="s">
        <v>123</v>
      </c>
      <c r="F33" t="s">
        <v>402</v>
      </c>
      <c r="G33" t="s">
        <v>357</v>
      </c>
      <c r="H33" t="s">
        <v>209</v>
      </c>
      <c r="I33" t="s">
        <v>210</v>
      </c>
      <c r="J33" t="s">
        <v>363</v>
      </c>
      <c r="K33" s="78">
        <v>3.99</v>
      </c>
      <c r="L33" t="s">
        <v>102</v>
      </c>
      <c r="M33" s="79">
        <v>6.3E-3</v>
      </c>
      <c r="N33" s="79">
        <v>8.3999999999999995E-3</v>
      </c>
      <c r="O33" s="78">
        <v>90446.59</v>
      </c>
      <c r="P33" s="78">
        <v>100.6</v>
      </c>
      <c r="Q33" s="78">
        <v>0</v>
      </c>
      <c r="R33" s="78">
        <v>90.989269539999995</v>
      </c>
      <c r="S33" s="79">
        <v>0</v>
      </c>
      <c r="T33" s="79">
        <v>5.7000000000000002E-3</v>
      </c>
      <c r="U33" s="79">
        <v>2.3E-3</v>
      </c>
    </row>
    <row r="34" spans="2:21">
      <c r="B34" t="s">
        <v>408</v>
      </c>
      <c r="C34" t="s">
        <v>409</v>
      </c>
      <c r="D34" t="s">
        <v>100</v>
      </c>
      <c r="E34" t="s">
        <v>123</v>
      </c>
      <c r="F34" t="s">
        <v>402</v>
      </c>
      <c r="G34" t="s">
        <v>357</v>
      </c>
      <c r="H34" t="s">
        <v>209</v>
      </c>
      <c r="I34" t="s">
        <v>210</v>
      </c>
      <c r="J34" t="s">
        <v>410</v>
      </c>
      <c r="K34" s="78">
        <v>2.25</v>
      </c>
      <c r="L34" t="s">
        <v>102</v>
      </c>
      <c r="M34" s="79">
        <v>0.05</v>
      </c>
      <c r="N34" s="79">
        <v>1.52E-2</v>
      </c>
      <c r="O34" s="78">
        <v>162814.26</v>
      </c>
      <c r="P34" s="78">
        <v>112.4</v>
      </c>
      <c r="Q34" s="78">
        <v>0</v>
      </c>
      <c r="R34" s="78">
        <v>183.00322824</v>
      </c>
      <c r="S34" s="79">
        <v>1E-4</v>
      </c>
      <c r="T34" s="79">
        <v>1.15E-2</v>
      </c>
      <c r="U34" s="79">
        <v>4.5999999999999999E-3</v>
      </c>
    </row>
    <row r="35" spans="2:21">
      <c r="B35" t="s">
        <v>411</v>
      </c>
      <c r="C35" t="s">
        <v>412</v>
      </c>
      <c r="D35" t="s">
        <v>100</v>
      </c>
      <c r="E35" t="s">
        <v>123</v>
      </c>
      <c r="F35" t="s">
        <v>402</v>
      </c>
      <c r="G35" t="s">
        <v>357</v>
      </c>
      <c r="H35" t="s">
        <v>209</v>
      </c>
      <c r="I35" t="s">
        <v>210</v>
      </c>
      <c r="J35" t="s">
        <v>413</v>
      </c>
      <c r="K35" s="78">
        <v>1.97</v>
      </c>
      <c r="L35" t="s">
        <v>102</v>
      </c>
      <c r="M35" s="79">
        <v>7.0000000000000001E-3</v>
      </c>
      <c r="N35" s="79">
        <v>1.6799999999999999E-2</v>
      </c>
      <c r="O35" s="78">
        <v>58604.85</v>
      </c>
      <c r="P35" s="78">
        <v>99.8</v>
      </c>
      <c r="Q35" s="78">
        <v>0</v>
      </c>
      <c r="R35" s="78">
        <v>58.487640300000002</v>
      </c>
      <c r="S35" s="79">
        <v>0</v>
      </c>
      <c r="T35" s="79">
        <v>3.7000000000000002E-3</v>
      </c>
      <c r="U35" s="79">
        <v>1.5E-3</v>
      </c>
    </row>
    <row r="36" spans="2:21">
      <c r="B36" t="s">
        <v>414</v>
      </c>
      <c r="C36" t="s">
        <v>415</v>
      </c>
      <c r="D36" t="s">
        <v>100</v>
      </c>
      <c r="E36" t="s">
        <v>123</v>
      </c>
      <c r="F36" t="s">
        <v>356</v>
      </c>
      <c r="G36" t="s">
        <v>357</v>
      </c>
      <c r="H36" t="s">
        <v>416</v>
      </c>
      <c r="I36" t="s">
        <v>210</v>
      </c>
      <c r="J36" t="s">
        <v>337</v>
      </c>
      <c r="K36" s="78">
        <v>0.96</v>
      </c>
      <c r="L36" t="s">
        <v>102</v>
      </c>
      <c r="M36" s="79">
        <v>4.2000000000000003E-2</v>
      </c>
      <c r="N36" s="79">
        <v>-1E-4</v>
      </c>
      <c r="O36" s="78">
        <v>748.51</v>
      </c>
      <c r="P36" s="78">
        <v>126.58</v>
      </c>
      <c r="Q36" s="78">
        <v>0</v>
      </c>
      <c r="R36" s="78">
        <v>0.94746395800000005</v>
      </c>
      <c r="S36" s="79">
        <v>0</v>
      </c>
      <c r="T36" s="79">
        <v>1E-4</v>
      </c>
      <c r="U36" s="79">
        <v>0</v>
      </c>
    </row>
    <row r="37" spans="2:21">
      <c r="B37" t="s">
        <v>417</v>
      </c>
      <c r="C37" t="s">
        <v>418</v>
      </c>
      <c r="D37" t="s">
        <v>100</v>
      </c>
      <c r="E37" t="s">
        <v>123</v>
      </c>
      <c r="F37" t="s">
        <v>356</v>
      </c>
      <c r="G37" t="s">
        <v>357</v>
      </c>
      <c r="H37" t="s">
        <v>416</v>
      </c>
      <c r="I37" t="s">
        <v>210</v>
      </c>
      <c r="J37" t="s">
        <v>337</v>
      </c>
      <c r="K37" s="78">
        <v>0.83</v>
      </c>
      <c r="L37" t="s">
        <v>102</v>
      </c>
      <c r="M37" s="79">
        <v>3.1E-2</v>
      </c>
      <c r="N37" s="79">
        <v>2.5600000000000001E-2</v>
      </c>
      <c r="O37" s="78">
        <v>12911.93</v>
      </c>
      <c r="P37" s="78">
        <v>107.03</v>
      </c>
      <c r="Q37" s="78">
        <v>0</v>
      </c>
      <c r="R37" s="78">
        <v>13.819638679000001</v>
      </c>
      <c r="S37" s="79">
        <v>1E-4</v>
      </c>
      <c r="T37" s="79">
        <v>8.9999999999999998E-4</v>
      </c>
      <c r="U37" s="79">
        <v>2.9999999999999997E-4</v>
      </c>
    </row>
    <row r="38" spans="2:21">
      <c r="B38" t="s">
        <v>419</v>
      </c>
      <c r="C38" t="s">
        <v>420</v>
      </c>
      <c r="D38" t="s">
        <v>100</v>
      </c>
      <c r="E38" t="s">
        <v>123</v>
      </c>
      <c r="F38" t="s">
        <v>421</v>
      </c>
      <c r="G38" t="s">
        <v>357</v>
      </c>
      <c r="H38" t="s">
        <v>416</v>
      </c>
      <c r="I38" t="s">
        <v>210</v>
      </c>
      <c r="J38" t="s">
        <v>337</v>
      </c>
      <c r="K38" s="78">
        <v>1.54</v>
      </c>
      <c r="L38" t="s">
        <v>102</v>
      </c>
      <c r="M38" s="79">
        <v>4.7500000000000001E-2</v>
      </c>
      <c r="N38" s="79">
        <v>1.15E-2</v>
      </c>
      <c r="O38" s="78">
        <v>9467.09</v>
      </c>
      <c r="P38" s="78">
        <v>127.2</v>
      </c>
      <c r="Q38" s="78">
        <v>0</v>
      </c>
      <c r="R38" s="78">
        <v>12.04213848</v>
      </c>
      <c r="S38" s="79">
        <v>0</v>
      </c>
      <c r="T38" s="79">
        <v>8.0000000000000004E-4</v>
      </c>
      <c r="U38" s="79">
        <v>2.9999999999999997E-4</v>
      </c>
    </row>
    <row r="39" spans="2:21">
      <c r="B39" t="s">
        <v>422</v>
      </c>
      <c r="C39" t="s">
        <v>423</v>
      </c>
      <c r="D39" t="s">
        <v>100</v>
      </c>
      <c r="E39" t="s">
        <v>123</v>
      </c>
      <c r="F39" t="s">
        <v>424</v>
      </c>
      <c r="G39" t="s">
        <v>425</v>
      </c>
      <c r="H39" t="s">
        <v>416</v>
      </c>
      <c r="I39" t="s">
        <v>210</v>
      </c>
      <c r="J39" t="s">
        <v>337</v>
      </c>
      <c r="K39" s="78">
        <v>1.4</v>
      </c>
      <c r="L39" t="s">
        <v>102</v>
      </c>
      <c r="M39" s="79">
        <v>3.6400000000000002E-2</v>
      </c>
      <c r="N39" s="79">
        <v>1.8599999999999998E-2</v>
      </c>
      <c r="O39" s="78">
        <v>3179.36</v>
      </c>
      <c r="P39" s="78">
        <v>112.16</v>
      </c>
      <c r="Q39" s="78">
        <v>0</v>
      </c>
      <c r="R39" s="78">
        <v>3.565970176</v>
      </c>
      <c r="S39" s="79">
        <v>1E-4</v>
      </c>
      <c r="T39" s="79">
        <v>2.0000000000000001E-4</v>
      </c>
      <c r="U39" s="79">
        <v>1E-4</v>
      </c>
    </row>
    <row r="40" spans="2:21">
      <c r="B40" t="s">
        <v>426</v>
      </c>
      <c r="C40" t="s">
        <v>427</v>
      </c>
      <c r="D40" t="s">
        <v>100</v>
      </c>
      <c r="E40" t="s">
        <v>123</v>
      </c>
      <c r="F40" t="s">
        <v>428</v>
      </c>
      <c r="G40" t="s">
        <v>357</v>
      </c>
      <c r="H40" t="s">
        <v>416</v>
      </c>
      <c r="I40" t="s">
        <v>210</v>
      </c>
      <c r="J40" t="s">
        <v>337</v>
      </c>
      <c r="K40" s="78">
        <v>1.17</v>
      </c>
      <c r="L40" t="s">
        <v>102</v>
      </c>
      <c r="M40" s="79">
        <v>3.85E-2</v>
      </c>
      <c r="N40" s="79">
        <v>1.67E-2</v>
      </c>
      <c r="O40" s="78">
        <v>14356.04</v>
      </c>
      <c r="P40" s="78">
        <v>112.06</v>
      </c>
      <c r="Q40" s="78">
        <v>0</v>
      </c>
      <c r="R40" s="78">
        <v>16.087378424000001</v>
      </c>
      <c r="S40" s="79">
        <v>0</v>
      </c>
      <c r="T40" s="79">
        <v>1E-3</v>
      </c>
      <c r="U40" s="79">
        <v>4.0000000000000002E-4</v>
      </c>
    </row>
    <row r="41" spans="2:21">
      <c r="B41" t="s">
        <v>429</v>
      </c>
      <c r="C41" t="s">
        <v>430</v>
      </c>
      <c r="D41" t="s">
        <v>100</v>
      </c>
      <c r="E41" t="s">
        <v>123</v>
      </c>
      <c r="F41" t="s">
        <v>362</v>
      </c>
      <c r="G41" t="s">
        <v>357</v>
      </c>
      <c r="H41" t="s">
        <v>416</v>
      </c>
      <c r="I41" t="s">
        <v>210</v>
      </c>
      <c r="J41" t="s">
        <v>431</v>
      </c>
      <c r="K41" s="78">
        <v>0.61</v>
      </c>
      <c r="L41" t="s">
        <v>102</v>
      </c>
      <c r="M41" s="79">
        <v>3.4000000000000002E-2</v>
      </c>
      <c r="N41" s="79">
        <v>3.2500000000000001E-2</v>
      </c>
      <c r="O41" s="78">
        <v>29052.639999999999</v>
      </c>
      <c r="P41" s="78">
        <v>104.82</v>
      </c>
      <c r="Q41" s="78">
        <v>0</v>
      </c>
      <c r="R41" s="78">
        <v>30.452977248</v>
      </c>
      <c r="S41" s="79">
        <v>0</v>
      </c>
      <c r="T41" s="79">
        <v>1.9E-3</v>
      </c>
      <c r="U41" s="79">
        <v>8.0000000000000004E-4</v>
      </c>
    </row>
    <row r="42" spans="2:21">
      <c r="B42" t="s">
        <v>432</v>
      </c>
      <c r="C42" t="s">
        <v>433</v>
      </c>
      <c r="D42" t="s">
        <v>100</v>
      </c>
      <c r="E42" t="s">
        <v>123</v>
      </c>
      <c r="F42" t="s">
        <v>434</v>
      </c>
      <c r="G42" t="s">
        <v>425</v>
      </c>
      <c r="H42" t="s">
        <v>435</v>
      </c>
      <c r="I42" t="s">
        <v>150</v>
      </c>
      <c r="J42" t="s">
        <v>436</v>
      </c>
      <c r="K42" s="78">
        <v>9.02</v>
      </c>
      <c r="L42" t="s">
        <v>102</v>
      </c>
      <c r="M42" s="79">
        <v>1.6500000000000001E-2</v>
      </c>
      <c r="N42" s="79">
        <v>1.41E-2</v>
      </c>
      <c r="O42" s="78">
        <v>92632.15</v>
      </c>
      <c r="P42" s="78">
        <v>103.69</v>
      </c>
      <c r="Q42" s="78">
        <v>0</v>
      </c>
      <c r="R42" s="78">
        <v>96.050276335000007</v>
      </c>
      <c r="S42" s="79">
        <v>1E-4</v>
      </c>
      <c r="T42" s="79">
        <v>6.0000000000000001E-3</v>
      </c>
      <c r="U42" s="79">
        <v>2.3999999999999998E-3</v>
      </c>
    </row>
    <row r="43" spans="2:21">
      <c r="B43" t="s">
        <v>437</v>
      </c>
      <c r="C43" t="s">
        <v>438</v>
      </c>
      <c r="D43" t="s">
        <v>100</v>
      </c>
      <c r="E43" t="s">
        <v>123</v>
      </c>
      <c r="F43" t="s">
        <v>434</v>
      </c>
      <c r="G43" t="s">
        <v>425</v>
      </c>
      <c r="H43" t="s">
        <v>435</v>
      </c>
      <c r="I43" t="s">
        <v>150</v>
      </c>
      <c r="J43" t="s">
        <v>436</v>
      </c>
      <c r="K43" s="78">
        <v>5.25</v>
      </c>
      <c r="L43" t="s">
        <v>102</v>
      </c>
      <c r="M43" s="79">
        <v>8.3000000000000001E-3</v>
      </c>
      <c r="N43" s="79">
        <v>1.0200000000000001E-2</v>
      </c>
      <c r="O43" s="78">
        <v>186655.44</v>
      </c>
      <c r="P43" s="78">
        <v>100.2</v>
      </c>
      <c r="Q43" s="78">
        <v>0</v>
      </c>
      <c r="R43" s="78">
        <v>187.02875087999999</v>
      </c>
      <c r="S43" s="79">
        <v>1E-4</v>
      </c>
      <c r="T43" s="79">
        <v>1.17E-2</v>
      </c>
      <c r="U43" s="79">
        <v>4.7000000000000002E-3</v>
      </c>
    </row>
    <row r="44" spans="2:21">
      <c r="B44" t="s">
        <v>439</v>
      </c>
      <c r="C44" t="s">
        <v>440</v>
      </c>
      <c r="D44" t="s">
        <v>100</v>
      </c>
      <c r="E44" t="s">
        <v>123</v>
      </c>
      <c r="F44" t="s">
        <v>441</v>
      </c>
      <c r="G44" t="s">
        <v>127</v>
      </c>
      <c r="H44" t="s">
        <v>416</v>
      </c>
      <c r="I44" t="s">
        <v>210</v>
      </c>
      <c r="J44" t="s">
        <v>442</v>
      </c>
      <c r="K44" s="78">
        <v>8.86</v>
      </c>
      <c r="L44" t="s">
        <v>102</v>
      </c>
      <c r="M44" s="79">
        <v>2.6499999999999999E-2</v>
      </c>
      <c r="N44" s="79">
        <v>1.2800000000000001E-2</v>
      </c>
      <c r="O44" s="78">
        <v>21095.439999999999</v>
      </c>
      <c r="P44" s="78">
        <v>114.21</v>
      </c>
      <c r="Q44" s="78">
        <v>0</v>
      </c>
      <c r="R44" s="78">
        <v>24.093102024</v>
      </c>
      <c r="S44" s="79">
        <v>0</v>
      </c>
      <c r="T44" s="79">
        <v>1.5E-3</v>
      </c>
      <c r="U44" s="79">
        <v>5.9999999999999995E-4</v>
      </c>
    </row>
    <row r="45" spans="2:21">
      <c r="B45" t="s">
        <v>443</v>
      </c>
      <c r="C45" t="s">
        <v>444</v>
      </c>
      <c r="D45" t="s">
        <v>100</v>
      </c>
      <c r="E45" t="s">
        <v>123</v>
      </c>
      <c r="F45" t="s">
        <v>445</v>
      </c>
      <c r="G45" t="s">
        <v>425</v>
      </c>
      <c r="H45" t="s">
        <v>435</v>
      </c>
      <c r="I45" t="s">
        <v>150</v>
      </c>
      <c r="J45" t="s">
        <v>446</v>
      </c>
      <c r="K45" s="78">
        <v>5.0199999999999996</v>
      </c>
      <c r="L45" t="s">
        <v>102</v>
      </c>
      <c r="M45" s="79">
        <v>1.34E-2</v>
      </c>
      <c r="N45" s="79">
        <v>1.49E-2</v>
      </c>
      <c r="O45" s="78">
        <v>410700.34</v>
      </c>
      <c r="P45" s="78">
        <v>101</v>
      </c>
      <c r="Q45" s="78">
        <v>0</v>
      </c>
      <c r="R45" s="78">
        <v>414.80734339999998</v>
      </c>
      <c r="S45" s="79">
        <v>1E-4</v>
      </c>
      <c r="T45" s="79">
        <v>2.5999999999999999E-2</v>
      </c>
      <c r="U45" s="79">
        <v>1.04E-2</v>
      </c>
    </row>
    <row r="46" spans="2:21">
      <c r="B46" t="s">
        <v>447</v>
      </c>
      <c r="C46" t="s">
        <v>448</v>
      </c>
      <c r="D46" t="s">
        <v>100</v>
      </c>
      <c r="E46" t="s">
        <v>123</v>
      </c>
      <c r="F46" t="s">
        <v>445</v>
      </c>
      <c r="G46" t="s">
        <v>425</v>
      </c>
      <c r="H46" t="s">
        <v>435</v>
      </c>
      <c r="I46" t="s">
        <v>150</v>
      </c>
      <c r="J46" t="s">
        <v>337</v>
      </c>
      <c r="K46" s="78">
        <v>5.97</v>
      </c>
      <c r="L46" t="s">
        <v>102</v>
      </c>
      <c r="M46" s="79">
        <v>1.77E-2</v>
      </c>
      <c r="N46" s="79">
        <v>1.5299999999999999E-2</v>
      </c>
      <c r="O46" s="78">
        <v>188194.32</v>
      </c>
      <c r="P46" s="78">
        <v>102</v>
      </c>
      <c r="Q46" s="78">
        <v>0</v>
      </c>
      <c r="R46" s="78">
        <v>191.95820639999999</v>
      </c>
      <c r="S46" s="79">
        <v>1E-4</v>
      </c>
      <c r="T46" s="79">
        <v>1.21E-2</v>
      </c>
      <c r="U46" s="79">
        <v>4.7999999999999996E-3</v>
      </c>
    </row>
    <row r="47" spans="2:21">
      <c r="B47" t="s">
        <v>449</v>
      </c>
      <c r="C47" t="s">
        <v>450</v>
      </c>
      <c r="D47" t="s">
        <v>100</v>
      </c>
      <c r="E47" t="s">
        <v>123</v>
      </c>
      <c r="F47" t="s">
        <v>445</v>
      </c>
      <c r="G47" t="s">
        <v>425</v>
      </c>
      <c r="H47" t="s">
        <v>435</v>
      </c>
      <c r="I47" t="s">
        <v>150</v>
      </c>
      <c r="J47" t="s">
        <v>337</v>
      </c>
      <c r="K47" s="78">
        <v>9.27</v>
      </c>
      <c r="L47" t="s">
        <v>102</v>
      </c>
      <c r="M47" s="79">
        <v>2.4799999999999999E-2</v>
      </c>
      <c r="N47" s="79">
        <v>1.5900000000000001E-2</v>
      </c>
      <c r="O47" s="78">
        <v>93182.84</v>
      </c>
      <c r="P47" s="78">
        <v>109.3</v>
      </c>
      <c r="Q47" s="78">
        <v>0</v>
      </c>
      <c r="R47" s="78">
        <v>101.84884412</v>
      </c>
      <c r="S47" s="79">
        <v>1E-4</v>
      </c>
      <c r="T47" s="79">
        <v>6.4000000000000003E-3</v>
      </c>
      <c r="U47" s="79">
        <v>2.5999999999999999E-3</v>
      </c>
    </row>
    <row r="48" spans="2:21">
      <c r="B48" t="s">
        <v>451</v>
      </c>
      <c r="C48" t="s">
        <v>452</v>
      </c>
      <c r="D48" t="s">
        <v>100</v>
      </c>
      <c r="E48" t="s">
        <v>123</v>
      </c>
      <c r="F48" t="s">
        <v>445</v>
      </c>
      <c r="G48" t="s">
        <v>425</v>
      </c>
      <c r="H48" t="s">
        <v>416</v>
      </c>
      <c r="I48" t="s">
        <v>210</v>
      </c>
      <c r="J48" t="s">
        <v>453</v>
      </c>
      <c r="K48" s="78">
        <v>2.96</v>
      </c>
      <c r="L48" t="s">
        <v>102</v>
      </c>
      <c r="M48" s="79">
        <v>6.4999999999999997E-3</v>
      </c>
      <c r="N48" s="79">
        <v>1.37E-2</v>
      </c>
      <c r="O48" s="78">
        <v>51519.13</v>
      </c>
      <c r="P48" s="78">
        <v>98</v>
      </c>
      <c r="Q48" s="78">
        <v>10.51426</v>
      </c>
      <c r="R48" s="78">
        <v>61.003007400000001</v>
      </c>
      <c r="S48" s="79">
        <v>1E-4</v>
      </c>
      <c r="T48" s="79">
        <v>3.8E-3</v>
      </c>
      <c r="U48" s="79">
        <v>1.5E-3</v>
      </c>
    </row>
    <row r="49" spans="2:21">
      <c r="B49" t="s">
        <v>454</v>
      </c>
      <c r="C49" t="s">
        <v>455</v>
      </c>
      <c r="D49" t="s">
        <v>100</v>
      </c>
      <c r="E49" t="s">
        <v>123</v>
      </c>
      <c r="F49" t="s">
        <v>402</v>
      </c>
      <c r="G49" t="s">
        <v>357</v>
      </c>
      <c r="H49" t="s">
        <v>416</v>
      </c>
      <c r="I49" t="s">
        <v>210</v>
      </c>
      <c r="J49" t="s">
        <v>337</v>
      </c>
      <c r="K49" s="78">
        <v>2.0499999999999998</v>
      </c>
      <c r="L49" t="s">
        <v>102</v>
      </c>
      <c r="M49" s="79">
        <v>4.2000000000000003E-2</v>
      </c>
      <c r="N49" s="79">
        <v>1.8499999999999999E-2</v>
      </c>
      <c r="O49" s="78">
        <v>22467.49</v>
      </c>
      <c r="P49" s="78">
        <v>110.7</v>
      </c>
      <c r="Q49" s="78">
        <v>0</v>
      </c>
      <c r="R49" s="78">
        <v>24.871511430000002</v>
      </c>
      <c r="S49" s="79">
        <v>0</v>
      </c>
      <c r="T49" s="79">
        <v>1.6000000000000001E-3</v>
      </c>
      <c r="U49" s="79">
        <v>5.9999999999999995E-4</v>
      </c>
    </row>
    <row r="50" spans="2:21">
      <c r="B50" t="s">
        <v>456</v>
      </c>
      <c r="C50" t="s">
        <v>457</v>
      </c>
      <c r="D50" t="s">
        <v>100</v>
      </c>
      <c r="E50" t="s">
        <v>123</v>
      </c>
      <c r="F50" t="s">
        <v>402</v>
      </c>
      <c r="G50" t="s">
        <v>357</v>
      </c>
      <c r="H50" t="s">
        <v>416</v>
      </c>
      <c r="I50" t="s">
        <v>210</v>
      </c>
      <c r="J50" t="s">
        <v>458</v>
      </c>
      <c r="K50" s="78">
        <v>0.99</v>
      </c>
      <c r="L50" t="s">
        <v>102</v>
      </c>
      <c r="M50" s="79">
        <v>4.1000000000000002E-2</v>
      </c>
      <c r="N50" s="79">
        <v>1.95E-2</v>
      </c>
      <c r="O50" s="78">
        <v>35973.61</v>
      </c>
      <c r="P50" s="78">
        <v>124.05</v>
      </c>
      <c r="Q50" s="78">
        <v>0</v>
      </c>
      <c r="R50" s="78">
        <v>44.625263205000003</v>
      </c>
      <c r="S50" s="79">
        <v>0</v>
      </c>
      <c r="T50" s="79">
        <v>2.8E-3</v>
      </c>
      <c r="U50" s="79">
        <v>1.1000000000000001E-3</v>
      </c>
    </row>
    <row r="51" spans="2:21">
      <c r="B51" t="s">
        <v>459</v>
      </c>
      <c r="C51" t="s">
        <v>460</v>
      </c>
      <c r="D51" t="s">
        <v>100</v>
      </c>
      <c r="E51" t="s">
        <v>123</v>
      </c>
      <c r="F51" t="s">
        <v>402</v>
      </c>
      <c r="G51" t="s">
        <v>357</v>
      </c>
      <c r="H51" t="s">
        <v>416</v>
      </c>
      <c r="I51" t="s">
        <v>210</v>
      </c>
      <c r="J51" t="s">
        <v>461</v>
      </c>
      <c r="K51" s="78">
        <v>1.62</v>
      </c>
      <c r="L51" t="s">
        <v>102</v>
      </c>
      <c r="M51" s="79">
        <v>0.04</v>
      </c>
      <c r="N51" s="79">
        <v>2.1399999999999999E-2</v>
      </c>
      <c r="O51" s="78">
        <v>83805.86</v>
      </c>
      <c r="P51" s="78">
        <v>110.7</v>
      </c>
      <c r="Q51" s="78">
        <v>0</v>
      </c>
      <c r="R51" s="78">
        <v>92.773087020000006</v>
      </c>
      <c r="S51" s="79">
        <v>0</v>
      </c>
      <c r="T51" s="79">
        <v>5.7999999999999996E-3</v>
      </c>
      <c r="U51" s="79">
        <v>2.3E-3</v>
      </c>
    </row>
    <row r="52" spans="2:21">
      <c r="B52" t="s">
        <v>462</v>
      </c>
      <c r="C52" t="s">
        <v>463</v>
      </c>
      <c r="D52" t="s">
        <v>100</v>
      </c>
      <c r="E52" t="s">
        <v>123</v>
      </c>
      <c r="F52" t="s">
        <v>464</v>
      </c>
      <c r="G52" t="s">
        <v>425</v>
      </c>
      <c r="H52" t="s">
        <v>465</v>
      </c>
      <c r="I52" t="s">
        <v>210</v>
      </c>
      <c r="J52" t="s">
        <v>283</v>
      </c>
      <c r="K52" s="78">
        <v>5.5</v>
      </c>
      <c r="L52" t="s">
        <v>102</v>
      </c>
      <c r="M52" s="79">
        <v>5.0000000000000001E-3</v>
      </c>
      <c r="N52" s="79">
        <v>1.47E-2</v>
      </c>
      <c r="O52" s="78">
        <v>59500.3</v>
      </c>
      <c r="P52" s="78">
        <v>94.74</v>
      </c>
      <c r="Q52" s="78">
        <v>0</v>
      </c>
      <c r="R52" s="78">
        <v>56.370584219999998</v>
      </c>
      <c r="S52" s="79">
        <v>1E-4</v>
      </c>
      <c r="T52" s="79">
        <v>3.5000000000000001E-3</v>
      </c>
      <c r="U52" s="79">
        <v>1.4E-3</v>
      </c>
    </row>
    <row r="53" spans="2:21">
      <c r="B53" t="s">
        <v>466</v>
      </c>
      <c r="C53" t="s">
        <v>467</v>
      </c>
      <c r="D53" t="s">
        <v>100</v>
      </c>
      <c r="E53" t="s">
        <v>123</v>
      </c>
      <c r="F53" t="s">
        <v>464</v>
      </c>
      <c r="G53" t="s">
        <v>425</v>
      </c>
      <c r="H53" t="s">
        <v>465</v>
      </c>
      <c r="I53" t="s">
        <v>210</v>
      </c>
      <c r="J53" t="s">
        <v>468</v>
      </c>
      <c r="K53" s="78">
        <v>3.3</v>
      </c>
      <c r="L53" t="s">
        <v>102</v>
      </c>
      <c r="M53" s="79">
        <v>4.7500000000000001E-2</v>
      </c>
      <c r="N53" s="79">
        <v>1.5699999999999999E-2</v>
      </c>
      <c r="O53" s="78">
        <v>220282.97</v>
      </c>
      <c r="P53" s="78">
        <v>134.51</v>
      </c>
      <c r="Q53" s="78">
        <v>0</v>
      </c>
      <c r="R53" s="78">
        <v>296.30262294699997</v>
      </c>
      <c r="S53" s="79">
        <v>1E-4</v>
      </c>
      <c r="T53" s="79">
        <v>1.8599999999999998E-2</v>
      </c>
      <c r="U53" s="79">
        <v>7.4000000000000003E-3</v>
      </c>
    </row>
    <row r="54" spans="2:21">
      <c r="B54" t="s">
        <v>469</v>
      </c>
      <c r="C54" t="s">
        <v>470</v>
      </c>
      <c r="D54" t="s">
        <v>100</v>
      </c>
      <c r="E54" t="s">
        <v>123</v>
      </c>
      <c r="F54" t="s">
        <v>471</v>
      </c>
      <c r="G54" t="s">
        <v>425</v>
      </c>
      <c r="H54" t="s">
        <v>465</v>
      </c>
      <c r="I54" t="s">
        <v>210</v>
      </c>
      <c r="J54" t="s">
        <v>331</v>
      </c>
      <c r="K54" s="78">
        <v>7.34</v>
      </c>
      <c r="L54" t="s">
        <v>102</v>
      </c>
      <c r="M54" s="79">
        <v>6.4999999999999997E-3</v>
      </c>
      <c r="N54" s="79">
        <v>1.83E-2</v>
      </c>
      <c r="O54" s="78">
        <v>63883.21</v>
      </c>
      <c r="P54" s="78">
        <v>91.71</v>
      </c>
      <c r="Q54" s="78">
        <v>0</v>
      </c>
      <c r="R54" s="78">
        <v>58.587291891</v>
      </c>
      <c r="S54" s="79">
        <v>2.0000000000000001E-4</v>
      </c>
      <c r="T54" s="79">
        <v>3.7000000000000002E-3</v>
      </c>
      <c r="U54" s="79">
        <v>1.5E-3</v>
      </c>
    </row>
    <row r="55" spans="2:21">
      <c r="B55" t="s">
        <v>472</v>
      </c>
      <c r="C55" t="s">
        <v>473</v>
      </c>
      <c r="D55" t="s">
        <v>100</v>
      </c>
      <c r="E55" t="s">
        <v>123</v>
      </c>
      <c r="F55" t="s">
        <v>471</v>
      </c>
      <c r="G55" t="s">
        <v>425</v>
      </c>
      <c r="H55" t="s">
        <v>465</v>
      </c>
      <c r="I55" t="s">
        <v>210</v>
      </c>
      <c r="J55" t="s">
        <v>337</v>
      </c>
      <c r="K55" s="78">
        <v>0.27</v>
      </c>
      <c r="L55" t="s">
        <v>102</v>
      </c>
      <c r="M55" s="79">
        <v>5.0999999999999997E-2</v>
      </c>
      <c r="N55" s="79">
        <v>4.87E-2</v>
      </c>
      <c r="O55" s="78">
        <v>34295.879999999997</v>
      </c>
      <c r="P55" s="78">
        <v>112.64</v>
      </c>
      <c r="Q55" s="78">
        <v>0</v>
      </c>
      <c r="R55" s="78">
        <v>38.630879231999998</v>
      </c>
      <c r="S55" s="79">
        <v>1E-4</v>
      </c>
      <c r="T55" s="79">
        <v>2.3999999999999998E-3</v>
      </c>
      <c r="U55" s="79">
        <v>1E-3</v>
      </c>
    </row>
    <row r="56" spans="2:21">
      <c r="B56" t="s">
        <v>474</v>
      </c>
      <c r="C56" t="s">
        <v>475</v>
      </c>
      <c r="D56" t="s">
        <v>100</v>
      </c>
      <c r="E56" t="s">
        <v>123</v>
      </c>
      <c r="F56" t="s">
        <v>471</v>
      </c>
      <c r="G56" t="s">
        <v>425</v>
      </c>
      <c r="H56" t="s">
        <v>465</v>
      </c>
      <c r="I56" t="s">
        <v>210</v>
      </c>
      <c r="J56" t="s">
        <v>337</v>
      </c>
      <c r="K56" s="78">
        <v>1.68</v>
      </c>
      <c r="L56" t="s">
        <v>102</v>
      </c>
      <c r="M56" s="79">
        <v>2.5499999999999998E-2</v>
      </c>
      <c r="N56" s="79">
        <v>3.1099999999999999E-2</v>
      </c>
      <c r="O56" s="78">
        <v>141137.32999999999</v>
      </c>
      <c r="P56" s="78">
        <v>101</v>
      </c>
      <c r="Q56" s="78">
        <v>0</v>
      </c>
      <c r="R56" s="78">
        <v>142.5487033</v>
      </c>
      <c r="S56" s="79">
        <v>1E-4</v>
      </c>
      <c r="T56" s="79">
        <v>8.8999999999999999E-3</v>
      </c>
      <c r="U56" s="79">
        <v>3.5999999999999999E-3</v>
      </c>
    </row>
    <row r="57" spans="2:21">
      <c r="B57" t="s">
        <v>476</v>
      </c>
      <c r="C57" t="s">
        <v>477</v>
      </c>
      <c r="D57" t="s">
        <v>100</v>
      </c>
      <c r="E57" t="s">
        <v>123</v>
      </c>
      <c r="F57" t="s">
        <v>471</v>
      </c>
      <c r="G57" t="s">
        <v>425</v>
      </c>
      <c r="H57" t="s">
        <v>465</v>
      </c>
      <c r="I57" t="s">
        <v>210</v>
      </c>
      <c r="J57" t="s">
        <v>337</v>
      </c>
      <c r="K57" s="78">
        <v>4.75</v>
      </c>
      <c r="L57" t="s">
        <v>102</v>
      </c>
      <c r="M57" s="79">
        <v>1.7600000000000001E-2</v>
      </c>
      <c r="N57" s="79">
        <v>2.2200000000000001E-2</v>
      </c>
      <c r="O57" s="78">
        <v>150649.43</v>
      </c>
      <c r="P57" s="78">
        <v>100</v>
      </c>
      <c r="Q57" s="78">
        <v>0</v>
      </c>
      <c r="R57" s="78">
        <v>150.64943</v>
      </c>
      <c r="S57" s="79">
        <v>1E-4</v>
      </c>
      <c r="T57" s="79">
        <v>9.4999999999999998E-3</v>
      </c>
      <c r="U57" s="79">
        <v>3.8E-3</v>
      </c>
    </row>
    <row r="58" spans="2:21">
      <c r="B58" t="s">
        <v>478</v>
      </c>
      <c r="C58" t="s">
        <v>479</v>
      </c>
      <c r="D58" t="s">
        <v>100</v>
      </c>
      <c r="E58" t="s">
        <v>123</v>
      </c>
      <c r="F58" t="s">
        <v>471</v>
      </c>
      <c r="G58" t="s">
        <v>425</v>
      </c>
      <c r="H58" t="s">
        <v>465</v>
      </c>
      <c r="I58" t="s">
        <v>210</v>
      </c>
      <c r="J58" t="s">
        <v>337</v>
      </c>
      <c r="K58" s="78">
        <v>5.28</v>
      </c>
      <c r="L58" t="s">
        <v>102</v>
      </c>
      <c r="M58" s="79">
        <v>2.1499999999999998E-2</v>
      </c>
      <c r="N58" s="79">
        <v>2.4199999999999999E-2</v>
      </c>
      <c r="O58" s="78">
        <v>143772.99</v>
      </c>
      <c r="P58" s="78">
        <v>101.5</v>
      </c>
      <c r="Q58" s="78">
        <v>0</v>
      </c>
      <c r="R58" s="78">
        <v>145.92958485</v>
      </c>
      <c r="S58" s="79">
        <v>1E-4</v>
      </c>
      <c r="T58" s="79">
        <v>9.1999999999999998E-3</v>
      </c>
      <c r="U58" s="79">
        <v>3.7000000000000002E-3</v>
      </c>
    </row>
    <row r="59" spans="2:21">
      <c r="B59" t="s">
        <v>480</v>
      </c>
      <c r="C59" t="s">
        <v>481</v>
      </c>
      <c r="D59" t="s">
        <v>100</v>
      </c>
      <c r="E59" t="s">
        <v>123</v>
      </c>
      <c r="F59" t="s">
        <v>471</v>
      </c>
      <c r="G59" t="s">
        <v>425</v>
      </c>
      <c r="H59" t="s">
        <v>465</v>
      </c>
      <c r="I59" t="s">
        <v>210</v>
      </c>
      <c r="J59" t="s">
        <v>482</v>
      </c>
      <c r="K59" s="78">
        <v>6.05</v>
      </c>
      <c r="L59" t="s">
        <v>102</v>
      </c>
      <c r="M59" s="79">
        <v>2.35E-2</v>
      </c>
      <c r="N59" s="79">
        <v>2.46E-2</v>
      </c>
      <c r="O59" s="78">
        <v>97218.63</v>
      </c>
      <c r="P59" s="78">
        <v>100.7</v>
      </c>
      <c r="Q59" s="78">
        <v>2.2286299999999999</v>
      </c>
      <c r="R59" s="78">
        <v>100.12779041</v>
      </c>
      <c r="S59" s="79">
        <v>1E-4</v>
      </c>
      <c r="T59" s="79">
        <v>6.3E-3</v>
      </c>
      <c r="U59" s="79">
        <v>2.5000000000000001E-3</v>
      </c>
    </row>
    <row r="60" spans="2:21">
      <c r="B60" t="s">
        <v>483</v>
      </c>
      <c r="C60" t="s">
        <v>484</v>
      </c>
      <c r="D60" t="s">
        <v>100</v>
      </c>
      <c r="E60" t="s">
        <v>123</v>
      </c>
      <c r="F60" t="s">
        <v>485</v>
      </c>
      <c r="G60" t="s">
        <v>425</v>
      </c>
      <c r="H60" t="s">
        <v>465</v>
      </c>
      <c r="I60" t="s">
        <v>210</v>
      </c>
      <c r="J60" t="s">
        <v>486</v>
      </c>
      <c r="K60" s="78">
        <v>2.85</v>
      </c>
      <c r="L60" t="s">
        <v>102</v>
      </c>
      <c r="M60" s="79">
        <v>0.04</v>
      </c>
      <c r="N60" s="79">
        <v>1.9199999999999998E-2</v>
      </c>
      <c r="O60" s="78">
        <v>32377.64</v>
      </c>
      <c r="P60" s="78">
        <v>106.01</v>
      </c>
      <c r="Q60" s="78">
        <v>0</v>
      </c>
      <c r="R60" s="78">
        <v>34.323536163999997</v>
      </c>
      <c r="S60" s="79">
        <v>0</v>
      </c>
      <c r="T60" s="79">
        <v>2.2000000000000001E-3</v>
      </c>
      <c r="U60" s="79">
        <v>8.9999999999999998E-4</v>
      </c>
    </row>
    <row r="61" spans="2:21">
      <c r="B61" t="s">
        <v>487</v>
      </c>
      <c r="C61" t="s">
        <v>488</v>
      </c>
      <c r="D61" t="s">
        <v>100</v>
      </c>
      <c r="E61" t="s">
        <v>123</v>
      </c>
      <c r="F61" t="s">
        <v>485</v>
      </c>
      <c r="G61" t="s">
        <v>425</v>
      </c>
      <c r="H61" t="s">
        <v>465</v>
      </c>
      <c r="I61" t="s">
        <v>210</v>
      </c>
      <c r="J61" t="s">
        <v>489</v>
      </c>
      <c r="K61" s="78">
        <v>7.03</v>
      </c>
      <c r="L61" t="s">
        <v>102</v>
      </c>
      <c r="M61" s="79">
        <v>3.5000000000000003E-2</v>
      </c>
      <c r="N61" s="79">
        <v>1.66E-2</v>
      </c>
      <c r="O61" s="78">
        <v>47628.59</v>
      </c>
      <c r="P61" s="78">
        <v>115.54</v>
      </c>
      <c r="Q61" s="78">
        <v>0</v>
      </c>
      <c r="R61" s="78">
        <v>55.030072885999999</v>
      </c>
      <c r="S61" s="79">
        <v>1E-4</v>
      </c>
      <c r="T61" s="79">
        <v>3.5000000000000001E-3</v>
      </c>
      <c r="U61" s="79">
        <v>1.4E-3</v>
      </c>
    </row>
    <row r="62" spans="2:21">
      <c r="B62" t="s">
        <v>490</v>
      </c>
      <c r="C62" t="s">
        <v>491</v>
      </c>
      <c r="D62" t="s">
        <v>100</v>
      </c>
      <c r="E62" t="s">
        <v>123</v>
      </c>
      <c r="F62" t="s">
        <v>485</v>
      </c>
      <c r="G62" t="s">
        <v>425</v>
      </c>
      <c r="H62" t="s">
        <v>465</v>
      </c>
      <c r="I62" t="s">
        <v>210</v>
      </c>
      <c r="J62" t="s">
        <v>492</v>
      </c>
      <c r="K62" s="78">
        <v>5.62</v>
      </c>
      <c r="L62" t="s">
        <v>102</v>
      </c>
      <c r="M62" s="79">
        <v>0.04</v>
      </c>
      <c r="N62" s="79">
        <v>1.2699999999999999E-2</v>
      </c>
      <c r="O62" s="78">
        <v>114123.07</v>
      </c>
      <c r="P62" s="78">
        <v>117.1</v>
      </c>
      <c r="Q62" s="78">
        <v>0</v>
      </c>
      <c r="R62" s="78">
        <v>133.63811497</v>
      </c>
      <c r="S62" s="79">
        <v>1E-4</v>
      </c>
      <c r="T62" s="79">
        <v>8.3999999999999995E-3</v>
      </c>
      <c r="U62" s="79">
        <v>3.3999999999999998E-3</v>
      </c>
    </row>
    <row r="63" spans="2:21">
      <c r="B63" t="s">
        <v>493</v>
      </c>
      <c r="C63" t="s">
        <v>494</v>
      </c>
      <c r="D63" t="s">
        <v>100</v>
      </c>
      <c r="E63" t="s">
        <v>123</v>
      </c>
      <c r="F63" t="s">
        <v>495</v>
      </c>
      <c r="G63" t="s">
        <v>496</v>
      </c>
      <c r="H63" t="s">
        <v>465</v>
      </c>
      <c r="I63" t="s">
        <v>210</v>
      </c>
      <c r="J63" t="s">
        <v>331</v>
      </c>
      <c r="L63" t="s">
        <v>102</v>
      </c>
      <c r="M63" s="79">
        <v>2.9899999999999999E-2</v>
      </c>
      <c r="N63" s="79">
        <v>0</v>
      </c>
      <c r="O63" s="78">
        <v>3621.69</v>
      </c>
      <c r="P63" s="78">
        <v>109.25</v>
      </c>
      <c r="Q63" s="78">
        <v>0</v>
      </c>
      <c r="R63" s="78">
        <v>3.9566963249999998</v>
      </c>
      <c r="S63" s="79">
        <v>0</v>
      </c>
      <c r="T63" s="79">
        <v>2.0000000000000001E-4</v>
      </c>
      <c r="U63" s="79">
        <v>1E-4</v>
      </c>
    </row>
    <row r="64" spans="2:21">
      <c r="B64" t="s">
        <v>497</v>
      </c>
      <c r="C64" t="s">
        <v>498</v>
      </c>
      <c r="D64" t="s">
        <v>100</v>
      </c>
      <c r="E64" t="s">
        <v>123</v>
      </c>
      <c r="F64" t="s">
        <v>495</v>
      </c>
      <c r="G64" t="s">
        <v>496</v>
      </c>
      <c r="H64" t="s">
        <v>465</v>
      </c>
      <c r="I64" t="s">
        <v>210</v>
      </c>
      <c r="J64" t="s">
        <v>499</v>
      </c>
      <c r="K64" s="78">
        <v>4.18</v>
      </c>
      <c r="L64" t="s">
        <v>102</v>
      </c>
      <c r="M64" s="79">
        <v>4.2999999999999997E-2</v>
      </c>
      <c r="N64" s="79">
        <v>1.6899999999999998E-2</v>
      </c>
      <c r="O64" s="78">
        <v>36907.449999999997</v>
      </c>
      <c r="P64" s="78">
        <v>113.29</v>
      </c>
      <c r="Q64" s="78">
        <v>0</v>
      </c>
      <c r="R64" s="78">
        <v>41.812450105000003</v>
      </c>
      <c r="S64" s="79">
        <v>0</v>
      </c>
      <c r="T64" s="79">
        <v>2.5999999999999999E-3</v>
      </c>
      <c r="U64" s="79">
        <v>1.1000000000000001E-3</v>
      </c>
    </row>
    <row r="65" spans="2:21">
      <c r="B65" t="s">
        <v>500</v>
      </c>
      <c r="C65" t="s">
        <v>501</v>
      </c>
      <c r="D65" t="s">
        <v>100</v>
      </c>
      <c r="E65" t="s">
        <v>123</v>
      </c>
      <c r="F65" t="s">
        <v>502</v>
      </c>
      <c r="G65" t="s">
        <v>425</v>
      </c>
      <c r="H65" t="s">
        <v>465</v>
      </c>
      <c r="I65" t="s">
        <v>210</v>
      </c>
      <c r="J65" t="s">
        <v>503</v>
      </c>
      <c r="K65" s="78">
        <v>4.43</v>
      </c>
      <c r="L65" t="s">
        <v>102</v>
      </c>
      <c r="M65" s="79">
        <v>2.3400000000000001E-2</v>
      </c>
      <c r="N65" s="79">
        <v>1.6299999999999999E-2</v>
      </c>
      <c r="O65" s="78">
        <v>252421.93</v>
      </c>
      <c r="P65" s="78">
        <v>103.2</v>
      </c>
      <c r="Q65" s="78">
        <v>0</v>
      </c>
      <c r="R65" s="78">
        <v>260.49943175999999</v>
      </c>
      <c r="S65" s="79">
        <v>1E-4</v>
      </c>
      <c r="T65" s="79">
        <v>1.6400000000000001E-2</v>
      </c>
      <c r="U65" s="79">
        <v>6.4999999999999997E-3</v>
      </c>
    </row>
    <row r="66" spans="2:21">
      <c r="B66" t="s">
        <v>504</v>
      </c>
      <c r="C66" t="s">
        <v>505</v>
      </c>
      <c r="D66" t="s">
        <v>100</v>
      </c>
      <c r="E66" t="s">
        <v>123</v>
      </c>
      <c r="F66" t="s">
        <v>506</v>
      </c>
      <c r="G66" t="s">
        <v>425</v>
      </c>
      <c r="H66" t="s">
        <v>465</v>
      </c>
      <c r="I66" t="s">
        <v>210</v>
      </c>
      <c r="J66" t="s">
        <v>507</v>
      </c>
      <c r="K66" s="78">
        <v>1.2</v>
      </c>
      <c r="L66" t="s">
        <v>102</v>
      </c>
      <c r="M66" s="79">
        <v>4.8000000000000001E-2</v>
      </c>
      <c r="N66" s="79">
        <v>3.1199999999999999E-2</v>
      </c>
      <c r="O66" s="78">
        <v>186030.73</v>
      </c>
      <c r="P66" s="78">
        <v>107.8</v>
      </c>
      <c r="Q66" s="78">
        <v>0</v>
      </c>
      <c r="R66" s="78">
        <v>200.54112694</v>
      </c>
      <c r="S66" s="79">
        <v>2.0000000000000001E-4</v>
      </c>
      <c r="T66" s="79">
        <v>1.26E-2</v>
      </c>
      <c r="U66" s="79">
        <v>5.0000000000000001E-3</v>
      </c>
    </row>
    <row r="67" spans="2:21">
      <c r="B67" t="s">
        <v>508</v>
      </c>
      <c r="C67" t="s">
        <v>509</v>
      </c>
      <c r="D67" t="s">
        <v>100</v>
      </c>
      <c r="E67" t="s">
        <v>123</v>
      </c>
      <c r="F67" t="s">
        <v>506</v>
      </c>
      <c r="G67" t="s">
        <v>425</v>
      </c>
      <c r="H67" t="s">
        <v>465</v>
      </c>
      <c r="I67" t="s">
        <v>210</v>
      </c>
      <c r="J67" t="s">
        <v>337</v>
      </c>
      <c r="K67" s="78">
        <v>0.75</v>
      </c>
      <c r="L67" t="s">
        <v>102</v>
      </c>
      <c r="M67" s="79">
        <v>4.9000000000000002E-2</v>
      </c>
      <c r="N67" s="79">
        <v>2.0799999999999999E-2</v>
      </c>
      <c r="O67" s="78">
        <v>11963.36</v>
      </c>
      <c r="P67" s="78">
        <v>112</v>
      </c>
      <c r="Q67" s="78">
        <v>0</v>
      </c>
      <c r="R67" s="78">
        <v>13.398963200000001</v>
      </c>
      <c r="S67" s="79">
        <v>1E-4</v>
      </c>
      <c r="T67" s="79">
        <v>8.0000000000000004E-4</v>
      </c>
      <c r="U67" s="79">
        <v>2.9999999999999997E-4</v>
      </c>
    </row>
    <row r="68" spans="2:21">
      <c r="B68" t="s">
        <v>510</v>
      </c>
      <c r="C68" t="s">
        <v>511</v>
      </c>
      <c r="D68" t="s">
        <v>100</v>
      </c>
      <c r="E68" t="s">
        <v>123</v>
      </c>
      <c r="F68" t="s">
        <v>506</v>
      </c>
      <c r="G68" t="s">
        <v>425</v>
      </c>
      <c r="H68" t="s">
        <v>465</v>
      </c>
      <c r="I68" t="s">
        <v>210</v>
      </c>
      <c r="J68" t="s">
        <v>512</v>
      </c>
      <c r="K68" s="78">
        <v>5.08</v>
      </c>
      <c r="L68" t="s">
        <v>102</v>
      </c>
      <c r="M68" s="79">
        <v>3.2000000000000001E-2</v>
      </c>
      <c r="N68" s="79">
        <v>1.66E-2</v>
      </c>
      <c r="O68" s="78">
        <v>200249.85</v>
      </c>
      <c r="P68" s="78">
        <v>110.35</v>
      </c>
      <c r="Q68" s="78">
        <v>0</v>
      </c>
      <c r="R68" s="78">
        <v>220.975709475</v>
      </c>
      <c r="S68" s="79">
        <v>1E-4</v>
      </c>
      <c r="T68" s="79">
        <v>1.3899999999999999E-2</v>
      </c>
      <c r="U68" s="79">
        <v>5.5999999999999999E-3</v>
      </c>
    </row>
    <row r="69" spans="2:21">
      <c r="B69" t="s">
        <v>513</v>
      </c>
      <c r="C69" t="s">
        <v>514</v>
      </c>
      <c r="D69" t="s">
        <v>100</v>
      </c>
      <c r="E69" t="s">
        <v>123</v>
      </c>
      <c r="F69" t="s">
        <v>506</v>
      </c>
      <c r="G69" t="s">
        <v>425</v>
      </c>
      <c r="H69" t="s">
        <v>465</v>
      </c>
      <c r="I69" t="s">
        <v>210</v>
      </c>
      <c r="J69" t="s">
        <v>499</v>
      </c>
      <c r="K69" s="78">
        <v>7.54</v>
      </c>
      <c r="L69" t="s">
        <v>102</v>
      </c>
      <c r="M69" s="79">
        <v>1.14E-2</v>
      </c>
      <c r="N69" s="79">
        <v>1.8700000000000001E-2</v>
      </c>
      <c r="O69" s="78">
        <v>131370.49</v>
      </c>
      <c r="P69" s="78">
        <v>93.9</v>
      </c>
      <c r="Q69" s="78">
        <v>0</v>
      </c>
      <c r="R69" s="78">
        <v>123.35689010999999</v>
      </c>
      <c r="S69" s="79">
        <v>1E-4</v>
      </c>
      <c r="T69" s="79">
        <v>7.7000000000000002E-3</v>
      </c>
      <c r="U69" s="79">
        <v>3.0999999999999999E-3</v>
      </c>
    </row>
    <row r="70" spans="2:21">
      <c r="B70" t="s">
        <v>515</v>
      </c>
      <c r="C70" t="s">
        <v>516</v>
      </c>
      <c r="D70" t="s">
        <v>100</v>
      </c>
      <c r="E70" t="s">
        <v>123</v>
      </c>
      <c r="F70" t="s">
        <v>502</v>
      </c>
      <c r="G70" t="s">
        <v>425</v>
      </c>
      <c r="H70" t="s">
        <v>465</v>
      </c>
      <c r="I70" t="s">
        <v>210</v>
      </c>
      <c r="J70" t="s">
        <v>337</v>
      </c>
      <c r="K70" s="78">
        <v>1.57</v>
      </c>
      <c r="L70" t="s">
        <v>102</v>
      </c>
      <c r="M70" s="79">
        <v>0.03</v>
      </c>
      <c r="N70" s="79">
        <v>2.2100000000000002E-2</v>
      </c>
      <c r="O70" s="78">
        <v>52564.61</v>
      </c>
      <c r="P70" s="78">
        <v>103</v>
      </c>
      <c r="Q70" s="78">
        <v>0</v>
      </c>
      <c r="R70" s="78">
        <v>54.141548299999997</v>
      </c>
      <c r="S70" s="79">
        <v>1E-4</v>
      </c>
      <c r="T70" s="79">
        <v>3.3999999999999998E-3</v>
      </c>
      <c r="U70" s="79">
        <v>1.4E-3</v>
      </c>
    </row>
    <row r="71" spans="2:21">
      <c r="B71" t="s">
        <v>517</v>
      </c>
      <c r="C71" t="s">
        <v>518</v>
      </c>
      <c r="D71" t="s">
        <v>100</v>
      </c>
      <c r="E71" t="s">
        <v>123</v>
      </c>
      <c r="F71" t="s">
        <v>502</v>
      </c>
      <c r="G71" t="s">
        <v>425</v>
      </c>
      <c r="H71" t="s">
        <v>465</v>
      </c>
      <c r="I71" t="s">
        <v>210</v>
      </c>
      <c r="J71" t="s">
        <v>272</v>
      </c>
      <c r="K71" s="78">
        <v>8</v>
      </c>
      <c r="L71" t="s">
        <v>102</v>
      </c>
      <c r="M71" s="79">
        <v>6.4999999999999997E-3</v>
      </c>
      <c r="N71" s="79">
        <v>1.9900000000000001E-2</v>
      </c>
      <c r="O71" s="78">
        <v>38178.68</v>
      </c>
      <c r="P71" s="78">
        <v>89.4</v>
      </c>
      <c r="Q71" s="78">
        <v>0</v>
      </c>
      <c r="R71" s="78">
        <v>34.131739920000001</v>
      </c>
      <c r="S71" s="79">
        <v>1E-4</v>
      </c>
      <c r="T71" s="79">
        <v>2.0999999999999999E-3</v>
      </c>
      <c r="U71" s="79">
        <v>8.9999999999999998E-4</v>
      </c>
    </row>
    <row r="72" spans="2:21">
      <c r="B72" t="s">
        <v>519</v>
      </c>
      <c r="C72" t="s">
        <v>520</v>
      </c>
      <c r="D72" t="s">
        <v>100</v>
      </c>
      <c r="E72" t="s">
        <v>123</v>
      </c>
      <c r="F72" t="s">
        <v>521</v>
      </c>
      <c r="G72" t="s">
        <v>425</v>
      </c>
      <c r="H72" t="s">
        <v>465</v>
      </c>
      <c r="I72" t="s">
        <v>210</v>
      </c>
      <c r="J72" t="s">
        <v>290</v>
      </c>
      <c r="K72" s="78">
        <v>7.06</v>
      </c>
      <c r="L72" t="s">
        <v>102</v>
      </c>
      <c r="M72" s="79">
        <v>7.7999999999999996E-3</v>
      </c>
      <c r="N72" s="79">
        <v>2.1899999999999999E-2</v>
      </c>
      <c r="O72" s="78">
        <v>4581.75</v>
      </c>
      <c r="P72" s="78">
        <v>89.92</v>
      </c>
      <c r="Q72" s="78">
        <v>0</v>
      </c>
      <c r="R72" s="78">
        <v>4.1199095999999997</v>
      </c>
      <c r="S72" s="79">
        <v>0</v>
      </c>
      <c r="T72" s="79">
        <v>2.9999999999999997E-4</v>
      </c>
      <c r="U72" s="79">
        <v>1E-4</v>
      </c>
    </row>
    <row r="73" spans="2:21">
      <c r="B73" t="s">
        <v>522</v>
      </c>
      <c r="C73" t="s">
        <v>523</v>
      </c>
      <c r="D73" t="s">
        <v>100</v>
      </c>
      <c r="E73" t="s">
        <v>123</v>
      </c>
      <c r="F73" t="s">
        <v>521</v>
      </c>
      <c r="G73" t="s">
        <v>425</v>
      </c>
      <c r="H73" t="s">
        <v>465</v>
      </c>
      <c r="I73" t="s">
        <v>210</v>
      </c>
      <c r="J73" t="s">
        <v>275</v>
      </c>
      <c r="K73" s="78">
        <v>5.01</v>
      </c>
      <c r="L73" t="s">
        <v>102</v>
      </c>
      <c r="M73" s="79">
        <v>2E-3</v>
      </c>
      <c r="N73" s="79">
        <v>1.6799999999999999E-2</v>
      </c>
      <c r="O73" s="78">
        <v>51238.85</v>
      </c>
      <c r="P73" s="78">
        <v>92.15</v>
      </c>
      <c r="Q73" s="78">
        <v>0</v>
      </c>
      <c r="R73" s="78">
        <v>47.216600274999998</v>
      </c>
      <c r="S73" s="79">
        <v>1E-4</v>
      </c>
      <c r="T73" s="79">
        <v>3.0000000000000001E-3</v>
      </c>
      <c r="U73" s="79">
        <v>1.1999999999999999E-3</v>
      </c>
    </row>
    <row r="74" spans="2:21">
      <c r="B74" t="s">
        <v>524</v>
      </c>
      <c r="C74" t="s">
        <v>525</v>
      </c>
      <c r="D74" t="s">
        <v>100</v>
      </c>
      <c r="E74" t="s">
        <v>123</v>
      </c>
      <c r="F74" t="s">
        <v>521</v>
      </c>
      <c r="G74" t="s">
        <v>425</v>
      </c>
      <c r="H74" t="s">
        <v>465</v>
      </c>
      <c r="I74" t="s">
        <v>210</v>
      </c>
      <c r="J74" t="s">
        <v>526</v>
      </c>
      <c r="K74" s="78">
        <v>5.91</v>
      </c>
      <c r="L74" t="s">
        <v>102</v>
      </c>
      <c r="M74" s="79">
        <v>1.8200000000000001E-2</v>
      </c>
      <c r="N74" s="79">
        <v>2.1100000000000001E-2</v>
      </c>
      <c r="O74" s="78">
        <v>62589.9</v>
      </c>
      <c r="P74" s="78">
        <v>99.17</v>
      </c>
      <c r="Q74" s="78">
        <v>0</v>
      </c>
      <c r="R74" s="78">
        <v>62.070403829999997</v>
      </c>
      <c r="S74" s="79">
        <v>1E-4</v>
      </c>
      <c r="T74" s="79">
        <v>3.8999999999999998E-3</v>
      </c>
      <c r="U74" s="79">
        <v>1.6000000000000001E-3</v>
      </c>
    </row>
    <row r="75" spans="2:21">
      <c r="B75" t="s">
        <v>527</v>
      </c>
      <c r="C75" t="s">
        <v>528</v>
      </c>
      <c r="D75" t="s">
        <v>100</v>
      </c>
      <c r="E75" t="s">
        <v>123</v>
      </c>
      <c r="F75" t="s">
        <v>362</v>
      </c>
      <c r="G75" t="s">
        <v>357</v>
      </c>
      <c r="H75" t="s">
        <v>465</v>
      </c>
      <c r="I75" t="s">
        <v>210</v>
      </c>
      <c r="J75" t="s">
        <v>529</v>
      </c>
      <c r="K75" s="78">
        <v>0.83</v>
      </c>
      <c r="L75" t="s">
        <v>102</v>
      </c>
      <c r="M75" s="79">
        <v>0.04</v>
      </c>
      <c r="N75" s="79">
        <v>1.44E-2</v>
      </c>
      <c r="O75" s="78">
        <v>126003.96</v>
      </c>
      <c r="P75" s="78">
        <v>111.43</v>
      </c>
      <c r="Q75" s="78">
        <v>0</v>
      </c>
      <c r="R75" s="78">
        <v>140.40621262799999</v>
      </c>
      <c r="S75" s="79">
        <v>1E-4</v>
      </c>
      <c r="T75" s="79">
        <v>8.8000000000000005E-3</v>
      </c>
      <c r="U75" s="79">
        <v>3.5000000000000001E-3</v>
      </c>
    </row>
    <row r="76" spans="2:21">
      <c r="B76" t="s">
        <v>530</v>
      </c>
      <c r="C76" t="s">
        <v>531</v>
      </c>
      <c r="D76" t="s">
        <v>100</v>
      </c>
      <c r="E76" t="s">
        <v>123</v>
      </c>
      <c r="F76" t="s">
        <v>532</v>
      </c>
      <c r="G76" t="s">
        <v>533</v>
      </c>
      <c r="H76" t="s">
        <v>465</v>
      </c>
      <c r="I76" t="s">
        <v>210</v>
      </c>
      <c r="J76" t="s">
        <v>337</v>
      </c>
      <c r="K76" s="78">
        <v>1.24</v>
      </c>
      <c r="L76" t="s">
        <v>102</v>
      </c>
      <c r="M76" s="79">
        <v>4.65E-2</v>
      </c>
      <c r="N76" s="79">
        <v>1.55E-2</v>
      </c>
      <c r="O76" s="78">
        <v>293.47000000000003</v>
      </c>
      <c r="P76" s="78">
        <v>126.68</v>
      </c>
      <c r="Q76" s="78">
        <v>0</v>
      </c>
      <c r="R76" s="78">
        <v>0.37176779599999998</v>
      </c>
      <c r="S76" s="79">
        <v>0</v>
      </c>
      <c r="T76" s="79">
        <v>0</v>
      </c>
      <c r="U76" s="79">
        <v>0</v>
      </c>
    </row>
    <row r="77" spans="2:21">
      <c r="B77" t="s">
        <v>534</v>
      </c>
      <c r="C77" t="s">
        <v>535</v>
      </c>
      <c r="D77" t="s">
        <v>100</v>
      </c>
      <c r="E77" t="s">
        <v>123</v>
      </c>
      <c r="F77" t="s">
        <v>536</v>
      </c>
      <c r="G77" t="s">
        <v>537</v>
      </c>
      <c r="H77" t="s">
        <v>538</v>
      </c>
      <c r="I77" t="s">
        <v>150</v>
      </c>
      <c r="J77" t="s">
        <v>539</v>
      </c>
      <c r="K77" s="78">
        <v>4.9000000000000004</v>
      </c>
      <c r="L77" t="s">
        <v>102</v>
      </c>
      <c r="M77" s="79">
        <v>4.4999999999999998E-2</v>
      </c>
      <c r="N77" s="79">
        <v>1.3899999999999999E-2</v>
      </c>
      <c r="O77" s="78">
        <v>372035.87</v>
      </c>
      <c r="P77" s="78">
        <v>118.3</v>
      </c>
      <c r="Q77" s="78">
        <v>0</v>
      </c>
      <c r="R77" s="78">
        <v>440.11843420999998</v>
      </c>
      <c r="S77" s="79">
        <v>1E-4</v>
      </c>
      <c r="T77" s="79">
        <v>2.76E-2</v>
      </c>
      <c r="U77" s="79">
        <v>1.11E-2</v>
      </c>
    </row>
    <row r="78" spans="2:21">
      <c r="B78" t="s">
        <v>540</v>
      </c>
      <c r="C78" t="s">
        <v>541</v>
      </c>
      <c r="D78" t="s">
        <v>100</v>
      </c>
      <c r="E78" t="s">
        <v>123</v>
      </c>
      <c r="F78" t="s">
        <v>536</v>
      </c>
      <c r="G78" t="s">
        <v>537</v>
      </c>
      <c r="H78" t="s">
        <v>538</v>
      </c>
      <c r="I78" t="s">
        <v>150</v>
      </c>
      <c r="J78" t="s">
        <v>337</v>
      </c>
      <c r="K78" s="78">
        <v>7.01</v>
      </c>
      <c r="L78" t="s">
        <v>102</v>
      </c>
      <c r="M78" s="79">
        <v>3.85E-2</v>
      </c>
      <c r="N78" s="79">
        <v>1.29E-2</v>
      </c>
      <c r="O78" s="78">
        <v>182502.33</v>
      </c>
      <c r="P78" s="78">
        <v>120</v>
      </c>
      <c r="Q78" s="78">
        <v>5.4940800000000003</v>
      </c>
      <c r="R78" s="78">
        <v>224.49687599999999</v>
      </c>
      <c r="S78" s="79">
        <v>1E-4</v>
      </c>
      <c r="T78" s="79">
        <v>1.41E-2</v>
      </c>
      <c r="U78" s="79">
        <v>5.5999999999999999E-3</v>
      </c>
    </row>
    <row r="79" spans="2:21">
      <c r="B79" t="s">
        <v>542</v>
      </c>
      <c r="C79" t="s">
        <v>543</v>
      </c>
      <c r="D79" t="s">
        <v>100</v>
      </c>
      <c r="E79" t="s">
        <v>123</v>
      </c>
      <c r="F79" t="s">
        <v>536</v>
      </c>
      <c r="G79" t="s">
        <v>537</v>
      </c>
      <c r="H79" t="s">
        <v>538</v>
      </c>
      <c r="I79" t="s">
        <v>150</v>
      </c>
      <c r="J79" t="s">
        <v>544</v>
      </c>
      <c r="K79" s="78">
        <v>9.58</v>
      </c>
      <c r="L79" t="s">
        <v>102</v>
      </c>
      <c r="M79" s="79">
        <v>2.3900000000000001E-2</v>
      </c>
      <c r="N79" s="79">
        <v>1.5699999999999999E-2</v>
      </c>
      <c r="O79" s="78">
        <v>135136.56</v>
      </c>
      <c r="P79" s="78">
        <v>108</v>
      </c>
      <c r="Q79" s="78">
        <v>0</v>
      </c>
      <c r="R79" s="78">
        <v>145.94748480000001</v>
      </c>
      <c r="S79" s="79">
        <v>1E-4</v>
      </c>
      <c r="T79" s="79">
        <v>9.1999999999999998E-3</v>
      </c>
      <c r="U79" s="79">
        <v>3.7000000000000002E-3</v>
      </c>
    </row>
    <row r="80" spans="2:21">
      <c r="B80" t="s">
        <v>545</v>
      </c>
      <c r="C80" t="s">
        <v>546</v>
      </c>
      <c r="D80" t="s">
        <v>100</v>
      </c>
      <c r="E80" t="s">
        <v>123</v>
      </c>
      <c r="F80" t="s">
        <v>547</v>
      </c>
      <c r="G80" t="s">
        <v>425</v>
      </c>
      <c r="H80" t="s">
        <v>465</v>
      </c>
      <c r="I80" t="s">
        <v>210</v>
      </c>
      <c r="J80" t="s">
        <v>548</v>
      </c>
      <c r="K80" s="78">
        <v>5.19</v>
      </c>
      <c r="L80" t="s">
        <v>102</v>
      </c>
      <c r="M80" s="79">
        <v>1.5800000000000002E-2</v>
      </c>
      <c r="N80" s="79">
        <v>1.7500000000000002E-2</v>
      </c>
      <c r="O80" s="78">
        <v>45913.19</v>
      </c>
      <c r="P80" s="78">
        <v>100.87</v>
      </c>
      <c r="Q80" s="78">
        <v>0</v>
      </c>
      <c r="R80" s="78">
        <v>46.312634752999998</v>
      </c>
      <c r="S80" s="79">
        <v>1E-4</v>
      </c>
      <c r="T80" s="79">
        <v>2.8999999999999998E-3</v>
      </c>
      <c r="U80" s="79">
        <v>1.1999999999999999E-3</v>
      </c>
    </row>
    <row r="81" spans="2:21">
      <c r="B81" t="s">
        <v>549</v>
      </c>
      <c r="C81" t="s">
        <v>550</v>
      </c>
      <c r="D81" t="s">
        <v>100</v>
      </c>
      <c r="E81" t="s">
        <v>123</v>
      </c>
      <c r="F81" t="s">
        <v>551</v>
      </c>
      <c r="G81" t="s">
        <v>533</v>
      </c>
      <c r="H81" t="s">
        <v>465</v>
      </c>
      <c r="I81" t="s">
        <v>210</v>
      </c>
      <c r="J81" t="s">
        <v>337</v>
      </c>
      <c r="K81" s="78">
        <v>0.65</v>
      </c>
      <c r="L81" t="s">
        <v>102</v>
      </c>
      <c r="M81" s="79">
        <v>4.8899999999999999E-2</v>
      </c>
      <c r="N81" s="79">
        <v>3.3500000000000002E-2</v>
      </c>
      <c r="O81" s="78">
        <v>581.21</v>
      </c>
      <c r="P81" s="78">
        <v>125.1</v>
      </c>
      <c r="Q81" s="78">
        <v>0</v>
      </c>
      <c r="R81" s="78">
        <v>0.72709371</v>
      </c>
      <c r="S81" s="79">
        <v>0</v>
      </c>
      <c r="T81" s="79">
        <v>0</v>
      </c>
      <c r="U81" s="79">
        <v>0</v>
      </c>
    </row>
    <row r="82" spans="2:21">
      <c r="B82" t="s">
        <v>552</v>
      </c>
      <c r="C82" t="s">
        <v>553</v>
      </c>
      <c r="D82" t="s">
        <v>100</v>
      </c>
      <c r="E82" t="s">
        <v>123</v>
      </c>
      <c r="F82" t="s">
        <v>362</v>
      </c>
      <c r="G82" t="s">
        <v>357</v>
      </c>
      <c r="H82" t="s">
        <v>465</v>
      </c>
      <c r="I82" t="s">
        <v>210</v>
      </c>
      <c r="J82" t="s">
        <v>337</v>
      </c>
      <c r="K82" s="78">
        <v>4.68</v>
      </c>
      <c r="L82" t="s">
        <v>102</v>
      </c>
      <c r="M82" s="79">
        <v>2.4199999999999999E-2</v>
      </c>
      <c r="N82" s="79">
        <v>2.6100000000000002E-2</v>
      </c>
      <c r="O82" s="78">
        <v>0.95</v>
      </c>
      <c r="P82" s="78">
        <v>4972667</v>
      </c>
      <c r="Q82" s="78">
        <v>0</v>
      </c>
      <c r="R82" s="78">
        <v>47.240336499999998</v>
      </c>
      <c r="S82" s="79">
        <v>0</v>
      </c>
      <c r="T82" s="79">
        <v>3.0000000000000001E-3</v>
      </c>
      <c r="U82" s="79">
        <v>1.1999999999999999E-3</v>
      </c>
    </row>
    <row r="83" spans="2:21">
      <c r="B83" t="s">
        <v>554</v>
      </c>
      <c r="C83" t="s">
        <v>555</v>
      </c>
      <c r="D83" t="s">
        <v>100</v>
      </c>
      <c r="E83" t="s">
        <v>123</v>
      </c>
      <c r="F83" t="s">
        <v>362</v>
      </c>
      <c r="G83" t="s">
        <v>357</v>
      </c>
      <c r="H83" t="s">
        <v>465</v>
      </c>
      <c r="I83" t="s">
        <v>210</v>
      </c>
      <c r="J83" t="s">
        <v>499</v>
      </c>
      <c r="K83" s="78">
        <v>4.29</v>
      </c>
      <c r="L83" t="s">
        <v>102</v>
      </c>
      <c r="M83" s="79">
        <v>1.95E-2</v>
      </c>
      <c r="N83" s="79">
        <v>2.5600000000000001E-2</v>
      </c>
      <c r="O83" s="78">
        <v>1.45</v>
      </c>
      <c r="P83" s="78">
        <v>4873513</v>
      </c>
      <c r="Q83" s="78">
        <v>0</v>
      </c>
      <c r="R83" s="78">
        <v>70.665938499999996</v>
      </c>
      <c r="S83" s="79">
        <v>0</v>
      </c>
      <c r="T83" s="79">
        <v>4.4000000000000003E-3</v>
      </c>
      <c r="U83" s="79">
        <v>1.8E-3</v>
      </c>
    </row>
    <row r="84" spans="2:21">
      <c r="B84" t="s">
        <v>556</v>
      </c>
      <c r="C84" t="s">
        <v>557</v>
      </c>
      <c r="D84" t="s">
        <v>100</v>
      </c>
      <c r="E84" t="s">
        <v>123</v>
      </c>
      <c r="F84" t="s">
        <v>362</v>
      </c>
      <c r="G84" t="s">
        <v>357</v>
      </c>
      <c r="H84" t="s">
        <v>465</v>
      </c>
      <c r="I84" t="s">
        <v>210</v>
      </c>
      <c r="J84" t="s">
        <v>558</v>
      </c>
      <c r="K84" s="78">
        <v>3.24</v>
      </c>
      <c r="L84" t="s">
        <v>102</v>
      </c>
      <c r="M84" s="79">
        <v>1.6400000000000001E-2</v>
      </c>
      <c r="N84" s="79">
        <v>3.4700000000000002E-2</v>
      </c>
      <c r="O84" s="78">
        <v>1.18</v>
      </c>
      <c r="P84" s="78">
        <v>4738000</v>
      </c>
      <c r="Q84" s="78">
        <v>0</v>
      </c>
      <c r="R84" s="78">
        <v>55.9084</v>
      </c>
      <c r="S84" s="79">
        <v>0</v>
      </c>
      <c r="T84" s="79">
        <v>3.5000000000000001E-3</v>
      </c>
      <c r="U84" s="79">
        <v>1.4E-3</v>
      </c>
    </row>
    <row r="85" spans="2:21">
      <c r="B85" t="s">
        <v>559</v>
      </c>
      <c r="C85" t="s">
        <v>560</v>
      </c>
      <c r="D85" t="s">
        <v>100</v>
      </c>
      <c r="E85" t="s">
        <v>123</v>
      </c>
      <c r="F85" t="s">
        <v>362</v>
      </c>
      <c r="G85" t="s">
        <v>357</v>
      </c>
      <c r="H85" t="s">
        <v>465</v>
      </c>
      <c r="I85" t="s">
        <v>210</v>
      </c>
      <c r="J85" t="s">
        <v>337</v>
      </c>
      <c r="K85" s="78">
        <v>7.42</v>
      </c>
      <c r="L85" t="s">
        <v>102</v>
      </c>
      <c r="M85" s="79">
        <v>2.7799999999999998E-2</v>
      </c>
      <c r="N85" s="79">
        <v>3.2899999999999999E-2</v>
      </c>
      <c r="O85" s="78">
        <v>0.45</v>
      </c>
      <c r="P85" s="78">
        <v>4855001</v>
      </c>
      <c r="Q85" s="78">
        <v>0</v>
      </c>
      <c r="R85" s="78">
        <v>21.847504499999999</v>
      </c>
      <c r="S85" s="79">
        <v>0</v>
      </c>
      <c r="T85" s="79">
        <v>1.4E-3</v>
      </c>
      <c r="U85" s="79">
        <v>5.0000000000000001E-4</v>
      </c>
    </row>
    <row r="86" spans="2:21">
      <c r="B86" t="s">
        <v>561</v>
      </c>
      <c r="C86" t="s">
        <v>562</v>
      </c>
      <c r="D86" t="s">
        <v>100</v>
      </c>
      <c r="E86" t="s">
        <v>123</v>
      </c>
      <c r="F86" t="s">
        <v>362</v>
      </c>
      <c r="G86" t="s">
        <v>357</v>
      </c>
      <c r="H86" t="s">
        <v>465</v>
      </c>
      <c r="I86" t="s">
        <v>210</v>
      </c>
      <c r="J86" t="s">
        <v>337</v>
      </c>
      <c r="K86" s="78">
        <v>0.36</v>
      </c>
      <c r="L86" t="s">
        <v>102</v>
      </c>
      <c r="M86" s="79">
        <v>0.05</v>
      </c>
      <c r="N86" s="79">
        <v>8.1600000000000006E-2</v>
      </c>
      <c r="O86" s="78">
        <v>79474.14</v>
      </c>
      <c r="P86" s="78">
        <v>109.96</v>
      </c>
      <c r="Q86" s="78">
        <v>0</v>
      </c>
      <c r="R86" s="78">
        <v>87.389764344</v>
      </c>
      <c r="S86" s="79">
        <v>1E-4</v>
      </c>
      <c r="T86" s="79">
        <v>5.4999999999999997E-3</v>
      </c>
      <c r="U86" s="79">
        <v>2.2000000000000001E-3</v>
      </c>
    </row>
    <row r="87" spans="2:21">
      <c r="B87" t="s">
        <v>563</v>
      </c>
      <c r="C87" t="s">
        <v>564</v>
      </c>
      <c r="D87" t="s">
        <v>100</v>
      </c>
      <c r="E87" t="s">
        <v>123</v>
      </c>
      <c r="F87" t="s">
        <v>565</v>
      </c>
      <c r="G87" t="s">
        <v>425</v>
      </c>
      <c r="H87" t="s">
        <v>465</v>
      </c>
      <c r="I87" t="s">
        <v>210</v>
      </c>
      <c r="J87" t="s">
        <v>566</v>
      </c>
      <c r="K87" s="78">
        <v>3.55</v>
      </c>
      <c r="L87" t="s">
        <v>102</v>
      </c>
      <c r="M87" s="79">
        <v>2.8500000000000001E-2</v>
      </c>
      <c r="N87" s="79">
        <v>1.6899999999999998E-2</v>
      </c>
      <c r="O87" s="78">
        <v>99839.2</v>
      </c>
      <c r="P87" s="78">
        <v>107.66</v>
      </c>
      <c r="Q87" s="78">
        <v>0</v>
      </c>
      <c r="R87" s="78">
        <v>107.48688272</v>
      </c>
      <c r="S87" s="79">
        <v>1E-4</v>
      </c>
      <c r="T87" s="79">
        <v>6.7000000000000002E-3</v>
      </c>
      <c r="U87" s="79">
        <v>2.7000000000000001E-3</v>
      </c>
    </row>
    <row r="88" spans="2:21">
      <c r="B88" t="s">
        <v>567</v>
      </c>
      <c r="C88" t="s">
        <v>568</v>
      </c>
      <c r="D88" t="s">
        <v>100</v>
      </c>
      <c r="E88" t="s">
        <v>123</v>
      </c>
      <c r="F88" t="s">
        <v>402</v>
      </c>
      <c r="G88" t="s">
        <v>357</v>
      </c>
      <c r="H88" t="s">
        <v>465</v>
      </c>
      <c r="I88" t="s">
        <v>210</v>
      </c>
      <c r="J88" t="s">
        <v>569</v>
      </c>
      <c r="K88" s="78">
        <v>0.25</v>
      </c>
      <c r="L88" t="s">
        <v>102</v>
      </c>
      <c r="M88" s="79">
        <v>6.5000000000000002E-2</v>
      </c>
      <c r="N88" s="79">
        <v>9.0899999999999995E-2</v>
      </c>
      <c r="O88" s="78">
        <v>156428.07999999999</v>
      </c>
      <c r="P88" s="78">
        <v>110.66</v>
      </c>
      <c r="Q88" s="78">
        <v>2.8287499999999999</v>
      </c>
      <c r="R88" s="78">
        <v>175.932063328</v>
      </c>
      <c r="S88" s="79">
        <v>1E-4</v>
      </c>
      <c r="T88" s="79">
        <v>1.0999999999999999E-2</v>
      </c>
      <c r="U88" s="79">
        <v>4.4000000000000003E-3</v>
      </c>
    </row>
    <row r="89" spans="2:21">
      <c r="B89" t="s">
        <v>570</v>
      </c>
      <c r="C89" t="s">
        <v>571</v>
      </c>
      <c r="D89" t="s">
        <v>100</v>
      </c>
      <c r="E89" t="s">
        <v>123</v>
      </c>
      <c r="F89" t="s">
        <v>471</v>
      </c>
      <c r="G89" t="s">
        <v>425</v>
      </c>
      <c r="H89" t="s">
        <v>572</v>
      </c>
      <c r="I89" t="s">
        <v>210</v>
      </c>
      <c r="J89" t="s">
        <v>573</v>
      </c>
      <c r="K89" s="78">
        <v>1.59</v>
      </c>
      <c r="L89" t="s">
        <v>102</v>
      </c>
      <c r="M89" s="79">
        <v>5.8500000000000003E-2</v>
      </c>
      <c r="N89" s="79">
        <v>2.9399999999999999E-2</v>
      </c>
      <c r="O89" s="78">
        <v>27987.7</v>
      </c>
      <c r="P89" s="78">
        <v>115.65</v>
      </c>
      <c r="Q89" s="78">
        <v>0</v>
      </c>
      <c r="R89" s="78">
        <v>32.367775049999999</v>
      </c>
      <c r="S89" s="79">
        <v>0</v>
      </c>
      <c r="T89" s="79">
        <v>2E-3</v>
      </c>
      <c r="U89" s="79">
        <v>8.0000000000000004E-4</v>
      </c>
    </row>
    <row r="90" spans="2:21">
      <c r="B90" t="s">
        <v>574</v>
      </c>
      <c r="C90" t="s">
        <v>575</v>
      </c>
      <c r="D90" t="s">
        <v>100</v>
      </c>
      <c r="E90" t="s">
        <v>123</v>
      </c>
      <c r="F90" t="s">
        <v>471</v>
      </c>
      <c r="G90" t="s">
        <v>425</v>
      </c>
      <c r="H90" t="s">
        <v>572</v>
      </c>
      <c r="I90" t="s">
        <v>210</v>
      </c>
      <c r="J90" t="s">
        <v>337</v>
      </c>
      <c r="K90" s="78">
        <v>1.95</v>
      </c>
      <c r="L90" t="s">
        <v>102</v>
      </c>
      <c r="M90" s="79">
        <v>4.9000000000000002E-2</v>
      </c>
      <c r="N90" s="79">
        <v>3.44E-2</v>
      </c>
      <c r="O90" s="78">
        <v>41531.599999999999</v>
      </c>
      <c r="P90" s="78">
        <v>106</v>
      </c>
      <c r="Q90" s="78">
        <v>1.0498099999999999</v>
      </c>
      <c r="R90" s="78">
        <v>45.073306000000002</v>
      </c>
      <c r="S90" s="79">
        <v>1E-4</v>
      </c>
      <c r="T90" s="79">
        <v>2.8E-3</v>
      </c>
      <c r="U90" s="79">
        <v>1.1000000000000001E-3</v>
      </c>
    </row>
    <row r="91" spans="2:21">
      <c r="B91" t="s">
        <v>576</v>
      </c>
      <c r="C91" t="s">
        <v>577</v>
      </c>
      <c r="D91" t="s">
        <v>100</v>
      </c>
      <c r="E91" t="s">
        <v>123</v>
      </c>
      <c r="F91" t="s">
        <v>471</v>
      </c>
      <c r="G91" t="s">
        <v>425</v>
      </c>
      <c r="H91" t="s">
        <v>572</v>
      </c>
      <c r="I91" t="s">
        <v>210</v>
      </c>
      <c r="J91" t="s">
        <v>331</v>
      </c>
      <c r="K91" s="78">
        <v>4.68</v>
      </c>
      <c r="L91" t="s">
        <v>102</v>
      </c>
      <c r="M91" s="79">
        <v>2.3E-2</v>
      </c>
      <c r="N91" s="79">
        <v>3.4700000000000002E-2</v>
      </c>
      <c r="O91" s="78">
        <v>6246.56</v>
      </c>
      <c r="P91" s="78">
        <v>97</v>
      </c>
      <c r="Q91" s="78">
        <v>0</v>
      </c>
      <c r="R91" s="78">
        <v>6.0591632000000004</v>
      </c>
      <c r="S91" s="79">
        <v>0</v>
      </c>
      <c r="T91" s="79">
        <v>4.0000000000000002E-4</v>
      </c>
      <c r="U91" s="79">
        <v>2.0000000000000001E-4</v>
      </c>
    </row>
    <row r="92" spans="2:21">
      <c r="B92" t="s">
        <v>578</v>
      </c>
      <c r="C92" t="s">
        <v>579</v>
      </c>
      <c r="D92" t="s">
        <v>100</v>
      </c>
      <c r="E92" t="s">
        <v>123</v>
      </c>
      <c r="F92" t="s">
        <v>471</v>
      </c>
      <c r="G92" t="s">
        <v>425</v>
      </c>
      <c r="H92" t="s">
        <v>572</v>
      </c>
      <c r="I92" t="s">
        <v>210</v>
      </c>
      <c r="J92" t="s">
        <v>580</v>
      </c>
      <c r="K92" s="78">
        <v>6.19</v>
      </c>
      <c r="L92" t="s">
        <v>102</v>
      </c>
      <c r="M92" s="79">
        <v>2.2499999999999999E-2</v>
      </c>
      <c r="N92" s="79">
        <v>3.2300000000000002E-2</v>
      </c>
      <c r="O92" s="78">
        <v>28805.68</v>
      </c>
      <c r="P92" s="78">
        <v>96.14</v>
      </c>
      <c r="Q92" s="78">
        <v>0</v>
      </c>
      <c r="R92" s="78">
        <v>27.693780751999999</v>
      </c>
      <c r="S92" s="79">
        <v>1E-4</v>
      </c>
      <c r="T92" s="79">
        <v>1.6999999999999999E-3</v>
      </c>
      <c r="U92" s="79">
        <v>6.9999999999999999E-4</v>
      </c>
    </row>
    <row r="93" spans="2:21">
      <c r="B93" t="s">
        <v>581</v>
      </c>
      <c r="C93" t="s">
        <v>582</v>
      </c>
      <c r="D93" t="s">
        <v>100</v>
      </c>
      <c r="E93" t="s">
        <v>123</v>
      </c>
      <c r="F93" t="s">
        <v>583</v>
      </c>
      <c r="G93" t="s">
        <v>537</v>
      </c>
      <c r="H93" t="s">
        <v>572</v>
      </c>
      <c r="I93" t="s">
        <v>210</v>
      </c>
      <c r="J93" t="s">
        <v>337</v>
      </c>
      <c r="K93" s="78">
        <v>4.4000000000000004</v>
      </c>
      <c r="L93" t="s">
        <v>102</v>
      </c>
      <c r="M93" s="79">
        <v>1.9400000000000001E-2</v>
      </c>
      <c r="N93" s="79">
        <v>2.01E-2</v>
      </c>
      <c r="O93" s="78">
        <v>47136.6</v>
      </c>
      <c r="P93" s="78">
        <v>101.28</v>
      </c>
      <c r="Q93" s="78">
        <v>0</v>
      </c>
      <c r="R93" s="78">
        <v>47.739948480000002</v>
      </c>
      <c r="S93" s="79">
        <v>1E-4</v>
      </c>
      <c r="T93" s="79">
        <v>3.0000000000000001E-3</v>
      </c>
      <c r="U93" s="79">
        <v>1.1999999999999999E-3</v>
      </c>
    </row>
    <row r="94" spans="2:21">
      <c r="B94" t="s">
        <v>584</v>
      </c>
      <c r="C94" t="s">
        <v>585</v>
      </c>
      <c r="D94" t="s">
        <v>100</v>
      </c>
      <c r="E94" t="s">
        <v>123</v>
      </c>
      <c r="F94" t="s">
        <v>583</v>
      </c>
      <c r="G94" t="s">
        <v>537</v>
      </c>
      <c r="H94" t="s">
        <v>572</v>
      </c>
      <c r="I94" t="s">
        <v>210</v>
      </c>
      <c r="J94" t="s">
        <v>586</v>
      </c>
      <c r="K94" s="78">
        <v>5.37</v>
      </c>
      <c r="L94" t="s">
        <v>102</v>
      </c>
      <c r="M94" s="79">
        <v>1.23E-2</v>
      </c>
      <c r="N94" s="79">
        <v>2.1000000000000001E-2</v>
      </c>
      <c r="O94" s="78">
        <v>187344.27</v>
      </c>
      <c r="P94" s="78">
        <v>96.55</v>
      </c>
      <c r="Q94" s="78">
        <v>0</v>
      </c>
      <c r="R94" s="78">
        <v>180.88089268499999</v>
      </c>
      <c r="S94" s="79">
        <v>1E-4</v>
      </c>
      <c r="T94" s="79">
        <v>1.14E-2</v>
      </c>
      <c r="U94" s="79">
        <v>4.4999999999999997E-3</v>
      </c>
    </row>
    <row r="95" spans="2:21">
      <c r="B95" t="s">
        <v>587</v>
      </c>
      <c r="C95" t="s">
        <v>588</v>
      </c>
      <c r="D95" t="s">
        <v>100</v>
      </c>
      <c r="E95" t="s">
        <v>123</v>
      </c>
      <c r="F95" t="s">
        <v>589</v>
      </c>
      <c r="G95" t="s">
        <v>590</v>
      </c>
      <c r="H95" t="s">
        <v>572</v>
      </c>
      <c r="I95" t="s">
        <v>210</v>
      </c>
      <c r="J95" t="s">
        <v>309</v>
      </c>
      <c r="K95" s="78">
        <v>7.14</v>
      </c>
      <c r="L95" t="s">
        <v>102</v>
      </c>
      <c r="M95" s="79">
        <v>5.1499999999999997E-2</v>
      </c>
      <c r="N95" s="79">
        <v>2.64E-2</v>
      </c>
      <c r="O95" s="78">
        <v>293523.71999999997</v>
      </c>
      <c r="P95" s="78">
        <v>145.5</v>
      </c>
      <c r="Q95" s="78">
        <v>0</v>
      </c>
      <c r="R95" s="78">
        <v>427.07701259999999</v>
      </c>
      <c r="S95" s="79">
        <v>1E-4</v>
      </c>
      <c r="T95" s="79">
        <v>2.6800000000000001E-2</v>
      </c>
      <c r="U95" s="79">
        <v>1.0699999999999999E-2</v>
      </c>
    </row>
    <row r="96" spans="2:21">
      <c r="B96" t="s">
        <v>591</v>
      </c>
      <c r="C96" t="s">
        <v>592</v>
      </c>
      <c r="D96" t="s">
        <v>100</v>
      </c>
      <c r="E96" t="s">
        <v>123</v>
      </c>
      <c r="F96" t="s">
        <v>593</v>
      </c>
      <c r="G96" t="s">
        <v>132</v>
      </c>
      <c r="H96" t="s">
        <v>572</v>
      </c>
      <c r="I96" t="s">
        <v>210</v>
      </c>
      <c r="J96" t="s">
        <v>594</v>
      </c>
      <c r="K96" s="78">
        <v>4.24</v>
      </c>
      <c r="L96" t="s">
        <v>102</v>
      </c>
      <c r="M96" s="79">
        <v>2.1999999999999999E-2</v>
      </c>
      <c r="N96" s="79">
        <v>2.4E-2</v>
      </c>
      <c r="O96" s="78">
        <v>120077.39</v>
      </c>
      <c r="P96" s="78">
        <v>100.22</v>
      </c>
      <c r="Q96" s="78">
        <v>0</v>
      </c>
      <c r="R96" s="78">
        <v>120.341560258</v>
      </c>
      <c r="S96" s="79">
        <v>1E-4</v>
      </c>
      <c r="T96" s="79">
        <v>7.6E-3</v>
      </c>
      <c r="U96" s="79">
        <v>3.0000000000000001E-3</v>
      </c>
    </row>
    <row r="97" spans="2:21">
      <c r="B97" t="s">
        <v>595</v>
      </c>
      <c r="C97" t="s">
        <v>596</v>
      </c>
      <c r="D97" t="s">
        <v>100</v>
      </c>
      <c r="E97" t="s">
        <v>123</v>
      </c>
      <c r="F97" t="s">
        <v>593</v>
      </c>
      <c r="G97" t="s">
        <v>132</v>
      </c>
      <c r="H97" t="s">
        <v>572</v>
      </c>
      <c r="I97" t="s">
        <v>210</v>
      </c>
      <c r="J97" t="s">
        <v>597</v>
      </c>
      <c r="K97" s="78">
        <v>1.61</v>
      </c>
      <c r="L97" t="s">
        <v>102</v>
      </c>
      <c r="M97" s="79">
        <v>3.6999999999999998E-2</v>
      </c>
      <c r="N97" s="79">
        <v>2.46E-2</v>
      </c>
      <c r="O97" s="78">
        <v>98537.17</v>
      </c>
      <c r="P97" s="78">
        <v>107.15</v>
      </c>
      <c r="Q97" s="78">
        <v>0</v>
      </c>
      <c r="R97" s="78">
        <v>105.58257765499999</v>
      </c>
      <c r="S97" s="79">
        <v>1E-4</v>
      </c>
      <c r="T97" s="79">
        <v>6.6E-3</v>
      </c>
      <c r="U97" s="79">
        <v>2.7000000000000001E-3</v>
      </c>
    </row>
    <row r="98" spans="2:21">
      <c r="B98" t="s">
        <v>598</v>
      </c>
      <c r="C98" t="s">
        <v>599</v>
      </c>
      <c r="D98" t="s">
        <v>100</v>
      </c>
      <c r="E98" t="s">
        <v>123</v>
      </c>
      <c r="F98" t="s">
        <v>521</v>
      </c>
      <c r="G98" t="s">
        <v>425</v>
      </c>
      <c r="H98" t="s">
        <v>600</v>
      </c>
      <c r="I98" t="s">
        <v>150</v>
      </c>
      <c r="J98" t="s">
        <v>337</v>
      </c>
      <c r="K98" s="78">
        <v>4.58</v>
      </c>
      <c r="L98" t="s">
        <v>102</v>
      </c>
      <c r="M98" s="79">
        <v>1.34E-2</v>
      </c>
      <c r="N98" s="79">
        <v>2.1600000000000001E-2</v>
      </c>
      <c r="O98" s="78">
        <v>26357.09</v>
      </c>
      <c r="P98" s="78">
        <v>98.05</v>
      </c>
      <c r="Q98" s="78">
        <v>0</v>
      </c>
      <c r="R98" s="78">
        <v>25.843126744999999</v>
      </c>
      <c r="S98" s="79">
        <v>1E-4</v>
      </c>
      <c r="T98" s="79">
        <v>1.6000000000000001E-3</v>
      </c>
      <c r="U98" s="79">
        <v>5.9999999999999995E-4</v>
      </c>
    </row>
    <row r="99" spans="2:21">
      <c r="B99" t="s">
        <v>601</v>
      </c>
      <c r="C99" t="s">
        <v>602</v>
      </c>
      <c r="D99" t="s">
        <v>100</v>
      </c>
      <c r="E99" t="s">
        <v>123</v>
      </c>
      <c r="F99" t="s">
        <v>521</v>
      </c>
      <c r="G99" t="s">
        <v>425</v>
      </c>
      <c r="H99" t="s">
        <v>600</v>
      </c>
      <c r="I99" t="s">
        <v>150</v>
      </c>
      <c r="J99" t="s">
        <v>603</v>
      </c>
      <c r="K99" s="78">
        <v>4.7300000000000004</v>
      </c>
      <c r="L99" t="s">
        <v>102</v>
      </c>
      <c r="M99" s="79">
        <v>1.95E-2</v>
      </c>
      <c r="N99" s="79">
        <v>2.63E-2</v>
      </c>
      <c r="O99" s="78">
        <v>46003.07</v>
      </c>
      <c r="P99" s="78">
        <v>98.45</v>
      </c>
      <c r="Q99" s="78">
        <v>0</v>
      </c>
      <c r="R99" s="78">
        <v>45.290022415000003</v>
      </c>
      <c r="S99" s="79">
        <v>1E-4</v>
      </c>
      <c r="T99" s="79">
        <v>2.8E-3</v>
      </c>
      <c r="U99" s="79">
        <v>1.1000000000000001E-3</v>
      </c>
    </row>
    <row r="100" spans="2:21">
      <c r="B100" t="s">
        <v>604</v>
      </c>
      <c r="C100" t="s">
        <v>605</v>
      </c>
      <c r="D100" t="s">
        <v>100</v>
      </c>
      <c r="E100" t="s">
        <v>123</v>
      </c>
      <c r="F100" t="s">
        <v>521</v>
      </c>
      <c r="G100" t="s">
        <v>425</v>
      </c>
      <c r="H100" t="s">
        <v>600</v>
      </c>
      <c r="I100" t="s">
        <v>150</v>
      </c>
      <c r="J100" t="s">
        <v>337</v>
      </c>
      <c r="K100" s="78">
        <v>3.59</v>
      </c>
      <c r="L100" t="s">
        <v>102</v>
      </c>
      <c r="M100" s="79">
        <v>2.5000000000000001E-2</v>
      </c>
      <c r="N100" s="79">
        <v>2.9600000000000001E-2</v>
      </c>
      <c r="O100" s="78">
        <v>22707.52</v>
      </c>
      <c r="P100" s="78">
        <v>99.7</v>
      </c>
      <c r="Q100" s="78">
        <v>0</v>
      </c>
      <c r="R100" s="78">
        <v>22.63939744</v>
      </c>
      <c r="S100" s="79">
        <v>1E-4</v>
      </c>
      <c r="T100" s="79">
        <v>1.4E-3</v>
      </c>
      <c r="U100" s="79">
        <v>5.9999999999999995E-4</v>
      </c>
    </row>
    <row r="101" spans="2:21">
      <c r="B101" t="s">
        <v>606</v>
      </c>
      <c r="C101" t="s">
        <v>607</v>
      </c>
      <c r="D101" t="s">
        <v>100</v>
      </c>
      <c r="E101" t="s">
        <v>123</v>
      </c>
      <c r="F101" t="s">
        <v>521</v>
      </c>
      <c r="G101" t="s">
        <v>425</v>
      </c>
      <c r="H101" t="s">
        <v>600</v>
      </c>
      <c r="I101" t="s">
        <v>150</v>
      </c>
      <c r="J101" t="s">
        <v>331</v>
      </c>
      <c r="K101" s="78">
        <v>7.48</v>
      </c>
      <c r="L101" t="s">
        <v>102</v>
      </c>
      <c r="M101" s="79">
        <v>1.17E-2</v>
      </c>
      <c r="N101" s="79">
        <v>3.0499999999999999E-2</v>
      </c>
      <c r="O101" s="78">
        <v>4788.33</v>
      </c>
      <c r="P101" s="78">
        <v>86.84</v>
      </c>
      <c r="Q101" s="78">
        <v>0</v>
      </c>
      <c r="R101" s="78">
        <v>4.1581857720000004</v>
      </c>
      <c r="S101" s="79">
        <v>0</v>
      </c>
      <c r="T101" s="79">
        <v>2.9999999999999997E-4</v>
      </c>
      <c r="U101" s="79">
        <v>1E-4</v>
      </c>
    </row>
    <row r="102" spans="2:21">
      <c r="B102" t="s">
        <v>608</v>
      </c>
      <c r="C102" t="s">
        <v>609</v>
      </c>
      <c r="D102" t="s">
        <v>100</v>
      </c>
      <c r="E102" t="s">
        <v>123</v>
      </c>
      <c r="F102" t="s">
        <v>521</v>
      </c>
      <c r="G102" t="s">
        <v>425</v>
      </c>
      <c r="H102" t="s">
        <v>572</v>
      </c>
      <c r="I102" t="s">
        <v>210</v>
      </c>
      <c r="J102" t="s">
        <v>337</v>
      </c>
      <c r="K102" s="78">
        <v>1.71</v>
      </c>
      <c r="L102" t="s">
        <v>102</v>
      </c>
      <c r="M102" s="79">
        <v>2.8500000000000001E-2</v>
      </c>
      <c r="N102" s="79">
        <v>2.5700000000000001E-2</v>
      </c>
      <c r="O102" s="78">
        <v>29791.81</v>
      </c>
      <c r="P102" s="78">
        <v>102.1</v>
      </c>
      <c r="Q102" s="78">
        <v>0</v>
      </c>
      <c r="R102" s="78">
        <v>30.417438010000001</v>
      </c>
      <c r="S102" s="79">
        <v>1E-4</v>
      </c>
      <c r="T102" s="79">
        <v>1.9E-3</v>
      </c>
      <c r="U102" s="79">
        <v>8.0000000000000004E-4</v>
      </c>
    </row>
    <row r="103" spans="2:21">
      <c r="B103" t="s">
        <v>610</v>
      </c>
      <c r="C103" t="s">
        <v>611</v>
      </c>
      <c r="D103" t="s">
        <v>100</v>
      </c>
      <c r="E103" t="s">
        <v>123</v>
      </c>
      <c r="F103" t="s">
        <v>521</v>
      </c>
      <c r="G103" t="s">
        <v>425</v>
      </c>
      <c r="H103" t="s">
        <v>600</v>
      </c>
      <c r="I103" t="s">
        <v>150</v>
      </c>
      <c r="J103" t="s">
        <v>337</v>
      </c>
      <c r="K103" s="78">
        <v>5.87</v>
      </c>
      <c r="L103" t="s">
        <v>102</v>
      </c>
      <c r="M103" s="79">
        <v>3.3500000000000002E-2</v>
      </c>
      <c r="N103" s="79">
        <v>3.1300000000000001E-2</v>
      </c>
      <c r="O103" s="78">
        <v>56608.51</v>
      </c>
      <c r="P103" s="78">
        <v>101.53</v>
      </c>
      <c r="Q103" s="78">
        <v>0</v>
      </c>
      <c r="R103" s="78">
        <v>57.474620203000001</v>
      </c>
      <c r="S103" s="79">
        <v>1E-4</v>
      </c>
      <c r="T103" s="79">
        <v>3.5999999999999999E-3</v>
      </c>
      <c r="U103" s="79">
        <v>1.4E-3</v>
      </c>
    </row>
    <row r="104" spans="2:21">
      <c r="B104" t="s">
        <v>612</v>
      </c>
      <c r="C104" t="s">
        <v>613</v>
      </c>
      <c r="D104" t="s">
        <v>100</v>
      </c>
      <c r="E104" t="s">
        <v>123</v>
      </c>
      <c r="F104" t="s">
        <v>356</v>
      </c>
      <c r="G104" t="s">
        <v>357</v>
      </c>
      <c r="H104" t="s">
        <v>572</v>
      </c>
      <c r="I104" t="s">
        <v>210</v>
      </c>
      <c r="J104" t="s">
        <v>337</v>
      </c>
      <c r="K104" s="78">
        <v>4.07</v>
      </c>
      <c r="L104" t="s">
        <v>102</v>
      </c>
      <c r="M104" s="79">
        <v>2.1999999999999999E-2</v>
      </c>
      <c r="N104" s="79">
        <v>1.7999999999999999E-2</v>
      </c>
      <c r="O104" s="78">
        <v>0.35</v>
      </c>
      <c r="P104" s="78">
        <v>5164800</v>
      </c>
      <c r="Q104" s="78">
        <v>0</v>
      </c>
      <c r="R104" s="78">
        <v>18.076799999999999</v>
      </c>
      <c r="S104" s="79">
        <v>0</v>
      </c>
      <c r="T104" s="79">
        <v>1.1000000000000001E-3</v>
      </c>
      <c r="U104" s="79">
        <v>5.0000000000000001E-4</v>
      </c>
    </row>
    <row r="105" spans="2:21">
      <c r="B105" t="s">
        <v>614</v>
      </c>
      <c r="C105" t="s">
        <v>615</v>
      </c>
      <c r="D105" t="s">
        <v>100</v>
      </c>
      <c r="E105" t="s">
        <v>123</v>
      </c>
      <c r="F105" t="s">
        <v>356</v>
      </c>
      <c r="G105" t="s">
        <v>357</v>
      </c>
      <c r="H105" t="s">
        <v>572</v>
      </c>
      <c r="I105" t="s">
        <v>210</v>
      </c>
      <c r="J105" t="s">
        <v>616</v>
      </c>
      <c r="K105" s="78">
        <v>1.21</v>
      </c>
      <c r="L105" t="s">
        <v>102</v>
      </c>
      <c r="M105" s="79">
        <v>2.8000000000000001E-2</v>
      </c>
      <c r="N105" s="79">
        <v>4.1799999999999997E-2</v>
      </c>
      <c r="O105" s="78">
        <v>1.52</v>
      </c>
      <c r="P105" s="78">
        <v>5095100</v>
      </c>
      <c r="Q105" s="78">
        <v>0</v>
      </c>
      <c r="R105" s="78">
        <v>77.445520000000002</v>
      </c>
      <c r="S105" s="79">
        <v>0</v>
      </c>
      <c r="T105" s="79">
        <v>4.8999999999999998E-3</v>
      </c>
      <c r="U105" s="79">
        <v>1.9E-3</v>
      </c>
    </row>
    <row r="106" spans="2:21">
      <c r="B106" t="s">
        <v>617</v>
      </c>
      <c r="C106" t="s">
        <v>618</v>
      </c>
      <c r="D106" t="s">
        <v>100</v>
      </c>
      <c r="E106" t="s">
        <v>123</v>
      </c>
      <c r="F106" t="s">
        <v>356</v>
      </c>
      <c r="G106" t="s">
        <v>357</v>
      </c>
      <c r="H106" t="s">
        <v>572</v>
      </c>
      <c r="I106" t="s">
        <v>210</v>
      </c>
      <c r="J106" t="s">
        <v>337</v>
      </c>
      <c r="K106" s="78">
        <v>2.46</v>
      </c>
      <c r="L106" t="s">
        <v>102</v>
      </c>
      <c r="M106" s="79">
        <v>1.49E-2</v>
      </c>
      <c r="N106" s="79">
        <v>3.6700000000000003E-2</v>
      </c>
      <c r="O106" s="78">
        <v>0.08</v>
      </c>
      <c r="P106" s="78">
        <v>4833000</v>
      </c>
      <c r="Q106" s="78">
        <v>0</v>
      </c>
      <c r="R106" s="78">
        <v>3.8664000000000001</v>
      </c>
      <c r="S106" s="79">
        <v>0</v>
      </c>
      <c r="T106" s="79">
        <v>2.0000000000000001E-4</v>
      </c>
      <c r="U106" s="79">
        <v>1E-4</v>
      </c>
    </row>
    <row r="107" spans="2:21">
      <c r="B107" t="s">
        <v>619</v>
      </c>
      <c r="C107" t="s">
        <v>620</v>
      </c>
      <c r="D107" t="s">
        <v>100</v>
      </c>
      <c r="E107" t="s">
        <v>123</v>
      </c>
      <c r="F107" t="s">
        <v>621</v>
      </c>
      <c r="G107" t="s">
        <v>622</v>
      </c>
      <c r="H107" t="s">
        <v>600</v>
      </c>
      <c r="I107" t="s">
        <v>150</v>
      </c>
      <c r="J107" t="s">
        <v>623</v>
      </c>
      <c r="K107" s="78">
        <v>5.16</v>
      </c>
      <c r="L107" t="s">
        <v>102</v>
      </c>
      <c r="M107" s="79">
        <v>0.04</v>
      </c>
      <c r="N107" s="79">
        <v>3.9199999999999999E-2</v>
      </c>
      <c r="O107" s="78">
        <v>36271.800000000003</v>
      </c>
      <c r="P107" s="78">
        <v>101.5</v>
      </c>
      <c r="Q107" s="78">
        <v>0</v>
      </c>
      <c r="R107" s="78">
        <v>36.815877</v>
      </c>
      <c r="S107" s="79">
        <v>0</v>
      </c>
      <c r="T107" s="79">
        <v>2.3E-3</v>
      </c>
      <c r="U107" s="79">
        <v>8.9999999999999998E-4</v>
      </c>
    </row>
    <row r="108" spans="2:21">
      <c r="B108" t="s">
        <v>624</v>
      </c>
      <c r="C108" t="s">
        <v>625</v>
      </c>
      <c r="D108" t="s">
        <v>100</v>
      </c>
      <c r="E108" t="s">
        <v>123</v>
      </c>
      <c r="F108" t="s">
        <v>621</v>
      </c>
      <c r="G108" t="s">
        <v>622</v>
      </c>
      <c r="H108" t="s">
        <v>572</v>
      </c>
      <c r="I108" t="s">
        <v>210</v>
      </c>
      <c r="J108" t="s">
        <v>626</v>
      </c>
      <c r="K108" s="78">
        <v>5.38</v>
      </c>
      <c r="L108" t="s">
        <v>102</v>
      </c>
      <c r="M108" s="79">
        <v>2.7799999999999998E-2</v>
      </c>
      <c r="N108" s="79">
        <v>3.6799999999999999E-2</v>
      </c>
      <c r="O108" s="78">
        <v>87233.95</v>
      </c>
      <c r="P108" s="78">
        <v>97.5</v>
      </c>
      <c r="Q108" s="78">
        <v>0</v>
      </c>
      <c r="R108" s="78">
        <v>85.053101249999997</v>
      </c>
      <c r="S108" s="79">
        <v>0</v>
      </c>
      <c r="T108" s="79">
        <v>5.3E-3</v>
      </c>
      <c r="U108" s="79">
        <v>2.0999999999999999E-3</v>
      </c>
    </row>
    <row r="109" spans="2:21">
      <c r="B109" t="s">
        <v>627</v>
      </c>
      <c r="C109" t="s">
        <v>628</v>
      </c>
      <c r="D109" t="s">
        <v>100</v>
      </c>
      <c r="E109" t="s">
        <v>123</v>
      </c>
      <c r="F109" t="s">
        <v>421</v>
      </c>
      <c r="G109" t="s">
        <v>357</v>
      </c>
      <c r="H109" t="s">
        <v>572</v>
      </c>
      <c r="I109" t="s">
        <v>210</v>
      </c>
      <c r="J109" t="s">
        <v>272</v>
      </c>
      <c r="K109" s="78">
        <v>5.36</v>
      </c>
      <c r="L109" t="s">
        <v>102</v>
      </c>
      <c r="M109" s="79">
        <v>1.46E-2</v>
      </c>
      <c r="N109" s="79">
        <v>2.58E-2</v>
      </c>
      <c r="O109" s="78">
        <v>1.86</v>
      </c>
      <c r="P109" s="78">
        <v>4718500</v>
      </c>
      <c r="Q109" s="78">
        <v>0</v>
      </c>
      <c r="R109" s="78">
        <v>87.764099999999999</v>
      </c>
      <c r="S109" s="79">
        <v>0</v>
      </c>
      <c r="T109" s="79">
        <v>5.4999999999999997E-3</v>
      </c>
      <c r="U109" s="79">
        <v>2.2000000000000001E-3</v>
      </c>
    </row>
    <row r="110" spans="2:21">
      <c r="B110" t="s">
        <v>629</v>
      </c>
      <c r="C110" t="s">
        <v>630</v>
      </c>
      <c r="D110" t="s">
        <v>100</v>
      </c>
      <c r="E110" t="s">
        <v>123</v>
      </c>
      <c r="F110" t="s">
        <v>532</v>
      </c>
      <c r="G110" t="s">
        <v>533</v>
      </c>
      <c r="H110" t="s">
        <v>572</v>
      </c>
      <c r="I110" t="s">
        <v>210</v>
      </c>
      <c r="J110" t="s">
        <v>337</v>
      </c>
      <c r="K110" s="78">
        <v>2.98</v>
      </c>
      <c r="L110" t="s">
        <v>102</v>
      </c>
      <c r="M110" s="79">
        <v>3.85E-2</v>
      </c>
      <c r="N110" s="79">
        <v>9.1000000000000004E-3</v>
      </c>
      <c r="O110" s="78">
        <v>22427.46</v>
      </c>
      <c r="P110" s="78">
        <v>114.18</v>
      </c>
      <c r="Q110" s="78">
        <v>0</v>
      </c>
      <c r="R110" s="78">
        <v>25.607673827999999</v>
      </c>
      <c r="S110" s="79">
        <v>1E-4</v>
      </c>
      <c r="T110" s="79">
        <v>1.6000000000000001E-3</v>
      </c>
      <c r="U110" s="79">
        <v>5.9999999999999995E-4</v>
      </c>
    </row>
    <row r="111" spans="2:21">
      <c r="B111" t="s">
        <v>631</v>
      </c>
      <c r="C111" t="s">
        <v>632</v>
      </c>
      <c r="D111" t="s">
        <v>100</v>
      </c>
      <c r="E111" t="s">
        <v>123</v>
      </c>
      <c r="F111" t="s">
        <v>532</v>
      </c>
      <c r="G111" t="s">
        <v>533</v>
      </c>
      <c r="H111" t="s">
        <v>572</v>
      </c>
      <c r="I111" t="s">
        <v>210</v>
      </c>
      <c r="J111" t="s">
        <v>337</v>
      </c>
      <c r="K111" s="78">
        <v>3.86</v>
      </c>
      <c r="L111" t="s">
        <v>102</v>
      </c>
      <c r="M111" s="79">
        <v>3.85E-2</v>
      </c>
      <c r="N111" s="79">
        <v>1.41E-2</v>
      </c>
      <c r="O111" s="78">
        <v>19633.3</v>
      </c>
      <c r="P111" s="78">
        <v>114.88</v>
      </c>
      <c r="Q111" s="78">
        <v>0</v>
      </c>
      <c r="R111" s="78">
        <v>22.554735040000001</v>
      </c>
      <c r="S111" s="79">
        <v>1E-4</v>
      </c>
      <c r="T111" s="79">
        <v>1.4E-3</v>
      </c>
      <c r="U111" s="79">
        <v>5.9999999999999995E-4</v>
      </c>
    </row>
    <row r="112" spans="2:21">
      <c r="B112" t="s">
        <v>633</v>
      </c>
      <c r="C112" t="s">
        <v>634</v>
      </c>
      <c r="D112" t="s">
        <v>100</v>
      </c>
      <c r="E112" t="s">
        <v>123</v>
      </c>
      <c r="F112" t="s">
        <v>532</v>
      </c>
      <c r="G112" t="s">
        <v>533</v>
      </c>
      <c r="H112" t="s">
        <v>572</v>
      </c>
      <c r="I112" t="s">
        <v>210</v>
      </c>
      <c r="J112" t="s">
        <v>337</v>
      </c>
      <c r="K112" s="78">
        <v>0.16</v>
      </c>
      <c r="L112" t="s">
        <v>102</v>
      </c>
      <c r="M112" s="79">
        <v>3.9E-2</v>
      </c>
      <c r="N112" s="79">
        <v>0.20519999999999999</v>
      </c>
      <c r="O112" s="78">
        <v>14979.55</v>
      </c>
      <c r="P112" s="78">
        <v>107.2</v>
      </c>
      <c r="Q112" s="78">
        <v>0</v>
      </c>
      <c r="R112" s="78">
        <v>16.058077600000001</v>
      </c>
      <c r="S112" s="79">
        <v>1E-4</v>
      </c>
      <c r="T112" s="79">
        <v>1E-3</v>
      </c>
      <c r="U112" s="79">
        <v>4.0000000000000002E-4</v>
      </c>
    </row>
    <row r="113" spans="2:21">
      <c r="B113" t="s">
        <v>635</v>
      </c>
      <c r="C113" t="s">
        <v>636</v>
      </c>
      <c r="D113" t="s">
        <v>100</v>
      </c>
      <c r="E113" t="s">
        <v>123</v>
      </c>
      <c r="F113" t="s">
        <v>532</v>
      </c>
      <c r="G113" t="s">
        <v>533</v>
      </c>
      <c r="H113" t="s">
        <v>572</v>
      </c>
      <c r="I113" t="s">
        <v>210</v>
      </c>
      <c r="J113" t="s">
        <v>337</v>
      </c>
      <c r="K113" s="78">
        <v>1.1399999999999999</v>
      </c>
      <c r="L113" t="s">
        <v>102</v>
      </c>
      <c r="M113" s="79">
        <v>3.9E-2</v>
      </c>
      <c r="N113" s="79">
        <v>2.8199999999999999E-2</v>
      </c>
      <c r="O113" s="78">
        <v>24179.71</v>
      </c>
      <c r="P113" s="78">
        <v>111.2</v>
      </c>
      <c r="Q113" s="78">
        <v>0</v>
      </c>
      <c r="R113" s="78">
        <v>26.887837520000001</v>
      </c>
      <c r="S113" s="79">
        <v>1E-4</v>
      </c>
      <c r="T113" s="79">
        <v>1.6999999999999999E-3</v>
      </c>
      <c r="U113" s="79">
        <v>6.9999999999999999E-4</v>
      </c>
    </row>
    <row r="114" spans="2:21">
      <c r="B114" t="s">
        <v>637</v>
      </c>
      <c r="C114" t="s">
        <v>638</v>
      </c>
      <c r="D114" t="s">
        <v>100</v>
      </c>
      <c r="E114" t="s">
        <v>123</v>
      </c>
      <c r="F114" t="s">
        <v>639</v>
      </c>
      <c r="G114" t="s">
        <v>357</v>
      </c>
      <c r="H114" t="s">
        <v>572</v>
      </c>
      <c r="I114" t="s">
        <v>210</v>
      </c>
      <c r="J114" t="s">
        <v>337</v>
      </c>
      <c r="K114" s="78">
        <v>1.25</v>
      </c>
      <c r="L114" t="s">
        <v>102</v>
      </c>
      <c r="M114" s="79">
        <v>0.02</v>
      </c>
      <c r="N114" s="79">
        <v>1.6199999999999999E-2</v>
      </c>
      <c r="O114" s="78">
        <v>13936.18</v>
      </c>
      <c r="P114" s="78">
        <v>102.87</v>
      </c>
      <c r="Q114" s="78">
        <v>0</v>
      </c>
      <c r="R114" s="78">
        <v>14.336148366</v>
      </c>
      <c r="S114" s="79">
        <v>0</v>
      </c>
      <c r="T114" s="79">
        <v>8.9999999999999998E-4</v>
      </c>
      <c r="U114" s="79">
        <v>4.0000000000000002E-4</v>
      </c>
    </row>
    <row r="115" spans="2:21">
      <c r="B115" t="s">
        <v>640</v>
      </c>
      <c r="C115" t="s">
        <v>641</v>
      </c>
      <c r="D115" t="s">
        <v>100</v>
      </c>
      <c r="E115" t="s">
        <v>123</v>
      </c>
      <c r="F115" t="s">
        <v>547</v>
      </c>
      <c r="G115" t="s">
        <v>425</v>
      </c>
      <c r="H115" t="s">
        <v>572</v>
      </c>
      <c r="I115" t="s">
        <v>210</v>
      </c>
      <c r="J115" t="s">
        <v>616</v>
      </c>
      <c r="K115" s="78">
        <v>6.47</v>
      </c>
      <c r="L115" t="s">
        <v>102</v>
      </c>
      <c r="M115" s="79">
        <v>2.4E-2</v>
      </c>
      <c r="N115" s="79">
        <v>2.2499999999999999E-2</v>
      </c>
      <c r="O115" s="78">
        <v>62904.4</v>
      </c>
      <c r="P115" s="78">
        <v>102.47</v>
      </c>
      <c r="Q115" s="78">
        <v>0</v>
      </c>
      <c r="R115" s="78">
        <v>64.458138680000005</v>
      </c>
      <c r="S115" s="79">
        <v>1E-4</v>
      </c>
      <c r="T115" s="79">
        <v>4.0000000000000001E-3</v>
      </c>
      <c r="U115" s="79">
        <v>1.6000000000000001E-3</v>
      </c>
    </row>
    <row r="116" spans="2:21">
      <c r="B116" t="s">
        <v>642</v>
      </c>
      <c r="C116" t="s">
        <v>643</v>
      </c>
      <c r="D116" t="s">
        <v>100</v>
      </c>
      <c r="E116" t="s">
        <v>123</v>
      </c>
      <c r="F116" t="s">
        <v>547</v>
      </c>
      <c r="G116" t="s">
        <v>425</v>
      </c>
      <c r="H116" t="s">
        <v>600</v>
      </c>
      <c r="I116" t="s">
        <v>150</v>
      </c>
      <c r="J116" t="s">
        <v>337</v>
      </c>
      <c r="K116" s="78">
        <v>2.42</v>
      </c>
      <c r="L116" t="s">
        <v>102</v>
      </c>
      <c r="M116" s="79">
        <v>3.4799999999999998E-2</v>
      </c>
      <c r="N116" s="79">
        <v>2.2700000000000001E-2</v>
      </c>
      <c r="O116" s="78">
        <v>1123.04</v>
      </c>
      <c r="P116" s="78">
        <v>103.42</v>
      </c>
      <c r="Q116" s="78">
        <v>0</v>
      </c>
      <c r="R116" s="78">
        <v>1.1614479680000001</v>
      </c>
      <c r="S116" s="79">
        <v>0</v>
      </c>
      <c r="T116" s="79">
        <v>1E-4</v>
      </c>
      <c r="U116" s="79">
        <v>0</v>
      </c>
    </row>
    <row r="117" spans="2:21">
      <c r="B117" t="s">
        <v>644</v>
      </c>
      <c r="C117" t="s">
        <v>645</v>
      </c>
      <c r="D117" t="s">
        <v>100</v>
      </c>
      <c r="E117" t="s">
        <v>123</v>
      </c>
      <c r="F117" t="s">
        <v>551</v>
      </c>
      <c r="G117" t="s">
        <v>533</v>
      </c>
      <c r="H117" t="s">
        <v>600</v>
      </c>
      <c r="I117" t="s">
        <v>150</v>
      </c>
      <c r="J117" t="s">
        <v>337</v>
      </c>
      <c r="K117" s="78">
        <v>5.01</v>
      </c>
      <c r="L117" t="s">
        <v>102</v>
      </c>
      <c r="M117" s="79">
        <v>2.4799999999999999E-2</v>
      </c>
      <c r="N117" s="79">
        <v>2.3099999999999999E-2</v>
      </c>
      <c r="O117" s="78">
        <v>29820.54</v>
      </c>
      <c r="P117" s="78">
        <v>101.64</v>
      </c>
      <c r="Q117" s="78">
        <v>0</v>
      </c>
      <c r="R117" s="78">
        <v>30.309596855999999</v>
      </c>
      <c r="S117" s="79">
        <v>1E-4</v>
      </c>
      <c r="T117" s="79">
        <v>1.9E-3</v>
      </c>
      <c r="U117" s="79">
        <v>8.0000000000000004E-4</v>
      </c>
    </row>
    <row r="118" spans="2:21">
      <c r="B118" t="s">
        <v>646</v>
      </c>
      <c r="C118" t="s">
        <v>647</v>
      </c>
      <c r="D118" t="s">
        <v>100</v>
      </c>
      <c r="E118" t="s">
        <v>123</v>
      </c>
      <c r="F118" t="s">
        <v>648</v>
      </c>
      <c r="G118" t="s">
        <v>425</v>
      </c>
      <c r="H118" t="s">
        <v>572</v>
      </c>
      <c r="I118" t="s">
        <v>210</v>
      </c>
      <c r="J118" t="s">
        <v>278</v>
      </c>
      <c r="K118" s="78">
        <v>2.97</v>
      </c>
      <c r="L118" t="s">
        <v>102</v>
      </c>
      <c r="M118" s="79">
        <v>4.3999999999999997E-2</v>
      </c>
      <c r="N118" s="79">
        <v>1.8499999999999999E-2</v>
      </c>
      <c r="O118" s="78">
        <v>1183.4000000000001</v>
      </c>
      <c r="P118" s="78">
        <v>109.08</v>
      </c>
      <c r="Q118" s="78">
        <v>0</v>
      </c>
      <c r="R118" s="78">
        <v>1.29085272</v>
      </c>
      <c r="S118" s="79">
        <v>0</v>
      </c>
      <c r="T118" s="79">
        <v>1E-4</v>
      </c>
      <c r="U118" s="79">
        <v>0</v>
      </c>
    </row>
    <row r="119" spans="2:21">
      <c r="B119" t="s">
        <v>649</v>
      </c>
      <c r="C119" t="s">
        <v>650</v>
      </c>
      <c r="D119" t="s">
        <v>100</v>
      </c>
      <c r="E119" t="s">
        <v>123</v>
      </c>
      <c r="F119" t="s">
        <v>565</v>
      </c>
      <c r="G119" t="s">
        <v>425</v>
      </c>
      <c r="H119" t="s">
        <v>572</v>
      </c>
      <c r="I119" t="s">
        <v>210</v>
      </c>
      <c r="J119" t="s">
        <v>458</v>
      </c>
      <c r="K119" s="78">
        <v>6.1</v>
      </c>
      <c r="L119" t="s">
        <v>102</v>
      </c>
      <c r="M119" s="79">
        <v>2.81E-2</v>
      </c>
      <c r="N119" s="79">
        <v>2.7900000000000001E-2</v>
      </c>
      <c r="O119" s="78">
        <v>5196.78</v>
      </c>
      <c r="P119" s="78">
        <v>102.26</v>
      </c>
      <c r="Q119" s="78">
        <v>0</v>
      </c>
      <c r="R119" s="78">
        <v>5.314227228</v>
      </c>
      <c r="S119" s="79">
        <v>0</v>
      </c>
      <c r="T119" s="79">
        <v>2.9999999999999997E-4</v>
      </c>
      <c r="U119" s="79">
        <v>1E-4</v>
      </c>
    </row>
    <row r="120" spans="2:21">
      <c r="B120" t="s">
        <v>651</v>
      </c>
      <c r="C120" t="s">
        <v>652</v>
      </c>
      <c r="D120" t="s">
        <v>100</v>
      </c>
      <c r="E120" t="s">
        <v>123</v>
      </c>
      <c r="F120" t="s">
        <v>565</v>
      </c>
      <c r="G120" t="s">
        <v>425</v>
      </c>
      <c r="H120" t="s">
        <v>572</v>
      </c>
      <c r="I120" t="s">
        <v>210</v>
      </c>
      <c r="J120" t="s">
        <v>337</v>
      </c>
      <c r="K120" s="78">
        <v>4.1500000000000004</v>
      </c>
      <c r="L120" t="s">
        <v>102</v>
      </c>
      <c r="M120" s="79">
        <v>3.6999999999999998E-2</v>
      </c>
      <c r="N120" s="79">
        <v>1.9400000000000001E-2</v>
      </c>
      <c r="O120" s="78">
        <v>14432.82</v>
      </c>
      <c r="P120" s="78">
        <v>108.6</v>
      </c>
      <c r="Q120" s="78">
        <v>0</v>
      </c>
      <c r="R120" s="78">
        <v>15.67404252</v>
      </c>
      <c r="S120" s="79">
        <v>0</v>
      </c>
      <c r="T120" s="79">
        <v>1E-3</v>
      </c>
      <c r="U120" s="79">
        <v>4.0000000000000002E-4</v>
      </c>
    </row>
    <row r="121" spans="2:21">
      <c r="B121" t="s">
        <v>653</v>
      </c>
      <c r="C121" t="s">
        <v>654</v>
      </c>
      <c r="D121" t="s">
        <v>100</v>
      </c>
      <c r="E121" t="s">
        <v>123</v>
      </c>
      <c r="F121" t="s">
        <v>655</v>
      </c>
      <c r="G121" t="s">
        <v>425</v>
      </c>
      <c r="H121" t="s">
        <v>572</v>
      </c>
      <c r="I121" t="s">
        <v>210</v>
      </c>
      <c r="J121" t="s">
        <v>656</v>
      </c>
      <c r="K121" s="78">
        <v>5.57</v>
      </c>
      <c r="L121" t="s">
        <v>102</v>
      </c>
      <c r="M121" s="79">
        <v>1.4E-2</v>
      </c>
      <c r="N121" s="79">
        <v>1.77E-2</v>
      </c>
      <c r="O121" s="78">
        <v>65735.789999999994</v>
      </c>
      <c r="P121" s="78">
        <v>98.61</v>
      </c>
      <c r="Q121" s="78">
        <v>0</v>
      </c>
      <c r="R121" s="78">
        <v>64.822062518999999</v>
      </c>
      <c r="S121" s="79">
        <v>1E-4</v>
      </c>
      <c r="T121" s="79">
        <v>4.1000000000000003E-3</v>
      </c>
      <c r="U121" s="79">
        <v>1.6000000000000001E-3</v>
      </c>
    </row>
    <row r="122" spans="2:21">
      <c r="B122" t="s">
        <v>657</v>
      </c>
      <c r="C122" t="s">
        <v>658</v>
      </c>
      <c r="D122" t="s">
        <v>100</v>
      </c>
      <c r="E122" t="s">
        <v>123</v>
      </c>
      <c r="F122" t="s">
        <v>376</v>
      </c>
      <c r="G122" t="s">
        <v>357</v>
      </c>
      <c r="H122" t="s">
        <v>572</v>
      </c>
      <c r="I122" t="s">
        <v>210</v>
      </c>
      <c r="J122" t="s">
        <v>659</v>
      </c>
      <c r="K122" s="78">
        <v>3.46</v>
      </c>
      <c r="L122" t="s">
        <v>102</v>
      </c>
      <c r="M122" s="79">
        <v>1.8200000000000001E-2</v>
      </c>
      <c r="N122" s="79">
        <v>7.1999999999999998E-3</v>
      </c>
      <c r="O122" s="78">
        <v>0.89</v>
      </c>
      <c r="P122" s="78">
        <v>5222837</v>
      </c>
      <c r="Q122" s="78">
        <v>0</v>
      </c>
      <c r="R122" s="78">
        <v>46.483249299999997</v>
      </c>
      <c r="S122" s="79">
        <v>0</v>
      </c>
      <c r="T122" s="79">
        <v>2.8999999999999998E-3</v>
      </c>
      <c r="U122" s="79">
        <v>1.1999999999999999E-3</v>
      </c>
    </row>
    <row r="123" spans="2:21">
      <c r="B123" t="s">
        <v>660</v>
      </c>
      <c r="C123" t="s">
        <v>661</v>
      </c>
      <c r="D123" t="s">
        <v>100</v>
      </c>
      <c r="E123" t="s">
        <v>123</v>
      </c>
      <c r="F123" t="s">
        <v>376</v>
      </c>
      <c r="G123" t="s">
        <v>357</v>
      </c>
      <c r="H123" t="s">
        <v>572</v>
      </c>
      <c r="I123" t="s">
        <v>210</v>
      </c>
      <c r="J123" t="s">
        <v>337</v>
      </c>
      <c r="K123" s="78">
        <v>2.68</v>
      </c>
      <c r="L123" t="s">
        <v>102</v>
      </c>
      <c r="M123" s="79">
        <v>1.06E-2</v>
      </c>
      <c r="N123" s="79">
        <v>2.5499999999999998E-2</v>
      </c>
      <c r="O123" s="78">
        <v>1.1100000000000001</v>
      </c>
      <c r="P123" s="78">
        <v>4869803</v>
      </c>
      <c r="Q123" s="78">
        <v>0</v>
      </c>
      <c r="R123" s="78">
        <v>54.054813299999999</v>
      </c>
      <c r="S123" s="79">
        <v>0</v>
      </c>
      <c r="T123" s="79">
        <v>3.3999999999999998E-3</v>
      </c>
      <c r="U123" s="79">
        <v>1.4E-3</v>
      </c>
    </row>
    <row r="124" spans="2:21">
      <c r="B124" t="s">
        <v>662</v>
      </c>
      <c r="C124" t="s">
        <v>663</v>
      </c>
      <c r="D124" t="s">
        <v>100</v>
      </c>
      <c r="E124" t="s">
        <v>123</v>
      </c>
      <c r="F124" t="s">
        <v>376</v>
      </c>
      <c r="G124" t="s">
        <v>357</v>
      </c>
      <c r="H124" t="s">
        <v>572</v>
      </c>
      <c r="I124" t="s">
        <v>210</v>
      </c>
      <c r="J124" t="s">
        <v>269</v>
      </c>
      <c r="K124" s="78">
        <v>4.55</v>
      </c>
      <c r="L124" t="s">
        <v>102</v>
      </c>
      <c r="M124" s="79">
        <v>1.89E-2</v>
      </c>
      <c r="N124" s="79">
        <v>2.2700000000000001E-2</v>
      </c>
      <c r="O124" s="78">
        <v>2.0499999999999998</v>
      </c>
      <c r="P124" s="78">
        <v>4873378</v>
      </c>
      <c r="Q124" s="78">
        <v>0</v>
      </c>
      <c r="R124" s="78">
        <v>99.904248999999993</v>
      </c>
      <c r="S124" s="79">
        <v>0</v>
      </c>
      <c r="T124" s="79">
        <v>6.3E-3</v>
      </c>
      <c r="U124" s="79">
        <v>2.5000000000000001E-3</v>
      </c>
    </row>
    <row r="125" spans="2:21">
      <c r="B125" t="s">
        <v>664</v>
      </c>
      <c r="C125" t="s">
        <v>665</v>
      </c>
      <c r="D125" t="s">
        <v>100</v>
      </c>
      <c r="E125" t="s">
        <v>123</v>
      </c>
      <c r="F125" t="s">
        <v>666</v>
      </c>
      <c r="G125" t="s">
        <v>357</v>
      </c>
      <c r="H125" t="s">
        <v>572</v>
      </c>
      <c r="I125" t="s">
        <v>210</v>
      </c>
      <c r="J125" t="s">
        <v>337</v>
      </c>
      <c r="K125" s="78">
        <v>1.7</v>
      </c>
      <c r="L125" t="s">
        <v>102</v>
      </c>
      <c r="M125" s="79">
        <v>4.4999999999999998E-2</v>
      </c>
      <c r="N125" s="79">
        <v>1.9699999999999999E-2</v>
      </c>
      <c r="O125" s="78">
        <v>112365.69</v>
      </c>
      <c r="P125" s="78">
        <v>125.96</v>
      </c>
      <c r="Q125" s="78">
        <v>1.52573</v>
      </c>
      <c r="R125" s="78">
        <v>143.061553124</v>
      </c>
      <c r="S125" s="79">
        <v>1E-4</v>
      </c>
      <c r="T125" s="79">
        <v>8.9999999999999993E-3</v>
      </c>
      <c r="U125" s="79">
        <v>3.5999999999999999E-3</v>
      </c>
    </row>
    <row r="126" spans="2:21">
      <c r="B126" t="s">
        <v>667</v>
      </c>
      <c r="C126" t="s">
        <v>668</v>
      </c>
      <c r="D126" t="s">
        <v>100</v>
      </c>
      <c r="E126" t="s">
        <v>123</v>
      </c>
      <c r="F126" t="s">
        <v>669</v>
      </c>
      <c r="G126" t="s">
        <v>533</v>
      </c>
      <c r="H126" t="s">
        <v>600</v>
      </c>
      <c r="I126" t="s">
        <v>150</v>
      </c>
      <c r="J126" t="s">
        <v>337</v>
      </c>
      <c r="K126" s="78">
        <v>1.22</v>
      </c>
      <c r="L126" t="s">
        <v>102</v>
      </c>
      <c r="M126" s="79">
        <v>4.0500000000000001E-2</v>
      </c>
      <c r="N126" s="79">
        <v>2.0000000000000001E-4</v>
      </c>
      <c r="O126" s="78">
        <v>8452.9699999999993</v>
      </c>
      <c r="P126" s="78">
        <v>130.35</v>
      </c>
      <c r="Q126" s="78">
        <v>0</v>
      </c>
      <c r="R126" s="78">
        <v>11.018446395</v>
      </c>
      <c r="S126" s="79">
        <v>1E-4</v>
      </c>
      <c r="T126" s="79">
        <v>6.9999999999999999E-4</v>
      </c>
      <c r="U126" s="79">
        <v>2.9999999999999997E-4</v>
      </c>
    </row>
    <row r="127" spans="2:21">
      <c r="B127" t="s">
        <v>670</v>
      </c>
      <c r="C127" t="s">
        <v>671</v>
      </c>
      <c r="D127" t="s">
        <v>100</v>
      </c>
      <c r="E127" t="s">
        <v>123</v>
      </c>
      <c r="F127" t="s">
        <v>672</v>
      </c>
      <c r="G127" t="s">
        <v>425</v>
      </c>
      <c r="H127" t="s">
        <v>600</v>
      </c>
      <c r="I127" t="s">
        <v>150</v>
      </c>
      <c r="J127" t="s">
        <v>337</v>
      </c>
      <c r="K127" s="78">
        <v>2.96</v>
      </c>
      <c r="L127" t="s">
        <v>102</v>
      </c>
      <c r="M127" s="79">
        <v>2.7400000000000001E-2</v>
      </c>
      <c r="N127" s="79">
        <v>1.7299999999999999E-2</v>
      </c>
      <c r="O127" s="78">
        <v>13163.07</v>
      </c>
      <c r="P127" s="78">
        <v>104.75</v>
      </c>
      <c r="Q127" s="78">
        <v>0</v>
      </c>
      <c r="R127" s="78">
        <v>13.788315825</v>
      </c>
      <c r="S127" s="79">
        <v>0</v>
      </c>
      <c r="T127" s="79">
        <v>8.9999999999999998E-4</v>
      </c>
      <c r="U127" s="79">
        <v>2.9999999999999997E-4</v>
      </c>
    </row>
    <row r="128" spans="2:21">
      <c r="B128" t="s">
        <v>673</v>
      </c>
      <c r="C128" t="s">
        <v>674</v>
      </c>
      <c r="D128" t="s">
        <v>100</v>
      </c>
      <c r="E128" t="s">
        <v>123</v>
      </c>
      <c r="F128" t="s">
        <v>672</v>
      </c>
      <c r="G128" t="s">
        <v>425</v>
      </c>
      <c r="H128" t="s">
        <v>600</v>
      </c>
      <c r="I128" t="s">
        <v>150</v>
      </c>
      <c r="J128" t="s">
        <v>675</v>
      </c>
      <c r="K128" s="78">
        <v>6.97</v>
      </c>
      <c r="L128" t="s">
        <v>102</v>
      </c>
      <c r="M128" s="79">
        <v>1.9599999999999999E-2</v>
      </c>
      <c r="N128" s="79">
        <v>1.9300000000000001E-2</v>
      </c>
      <c r="O128" s="78">
        <v>53470.44</v>
      </c>
      <c r="P128" s="78">
        <v>101.9</v>
      </c>
      <c r="Q128" s="78">
        <v>0</v>
      </c>
      <c r="R128" s="78">
        <v>54.486378360000003</v>
      </c>
      <c r="S128" s="79">
        <v>1E-4</v>
      </c>
      <c r="T128" s="79">
        <v>3.3999999999999998E-3</v>
      </c>
      <c r="U128" s="79">
        <v>1.4E-3</v>
      </c>
    </row>
    <row r="129" spans="2:21">
      <c r="B129" t="s">
        <v>676</v>
      </c>
      <c r="C129" t="s">
        <v>677</v>
      </c>
      <c r="D129" t="s">
        <v>100</v>
      </c>
      <c r="E129" t="s">
        <v>123</v>
      </c>
      <c r="F129" t="s">
        <v>402</v>
      </c>
      <c r="G129" t="s">
        <v>357</v>
      </c>
      <c r="H129" t="s">
        <v>600</v>
      </c>
      <c r="I129" t="s">
        <v>150</v>
      </c>
      <c r="J129" t="s">
        <v>337</v>
      </c>
      <c r="K129" s="78">
        <v>2.99</v>
      </c>
      <c r="L129" t="s">
        <v>102</v>
      </c>
      <c r="M129" s="79">
        <v>1.4200000000000001E-2</v>
      </c>
      <c r="N129" s="79">
        <v>3.4599999999999999E-2</v>
      </c>
      <c r="O129" s="78">
        <v>1.79</v>
      </c>
      <c r="P129" s="78">
        <v>4820000</v>
      </c>
      <c r="Q129" s="78">
        <v>0</v>
      </c>
      <c r="R129" s="78">
        <v>86.278000000000006</v>
      </c>
      <c r="S129" s="79">
        <v>0</v>
      </c>
      <c r="T129" s="79">
        <v>5.4000000000000003E-3</v>
      </c>
      <c r="U129" s="79">
        <v>2.2000000000000001E-3</v>
      </c>
    </row>
    <row r="130" spans="2:21">
      <c r="B130" t="s">
        <v>678</v>
      </c>
      <c r="C130" t="s">
        <v>679</v>
      </c>
      <c r="D130" t="s">
        <v>100</v>
      </c>
      <c r="E130" t="s">
        <v>123</v>
      </c>
      <c r="F130" t="s">
        <v>402</v>
      </c>
      <c r="G130" t="s">
        <v>357</v>
      </c>
      <c r="H130" t="s">
        <v>600</v>
      </c>
      <c r="I130" t="s">
        <v>150</v>
      </c>
      <c r="J130" t="s">
        <v>275</v>
      </c>
      <c r="K130" s="78">
        <v>4.8099999999999996</v>
      </c>
      <c r="L130" t="s">
        <v>102</v>
      </c>
      <c r="M130" s="79">
        <v>2.0199999999999999E-2</v>
      </c>
      <c r="N130" s="79">
        <v>1.84E-2</v>
      </c>
      <c r="O130" s="78">
        <v>0.21</v>
      </c>
      <c r="P130" s="78">
        <v>5048000</v>
      </c>
      <c r="Q130" s="78">
        <v>0.2097</v>
      </c>
      <c r="R130" s="78">
        <v>10.810499999999999</v>
      </c>
      <c r="S130" s="79">
        <v>0</v>
      </c>
      <c r="T130" s="79">
        <v>6.9999999999999999E-4</v>
      </c>
      <c r="U130" s="79">
        <v>2.9999999999999997E-4</v>
      </c>
    </row>
    <row r="131" spans="2:21">
      <c r="B131" t="s">
        <v>680</v>
      </c>
      <c r="C131" t="s">
        <v>681</v>
      </c>
      <c r="D131" t="s">
        <v>100</v>
      </c>
      <c r="E131" t="s">
        <v>123</v>
      </c>
      <c r="F131" t="s">
        <v>402</v>
      </c>
      <c r="G131" t="s">
        <v>357</v>
      </c>
      <c r="H131" t="s">
        <v>600</v>
      </c>
      <c r="I131" t="s">
        <v>150</v>
      </c>
      <c r="J131" t="s">
        <v>363</v>
      </c>
      <c r="K131" s="78">
        <v>3.66</v>
      </c>
      <c r="L131" t="s">
        <v>102</v>
      </c>
      <c r="M131" s="79">
        <v>1.5900000000000001E-2</v>
      </c>
      <c r="N131" s="79">
        <v>2.3699999999999999E-2</v>
      </c>
      <c r="O131" s="78">
        <v>1.3</v>
      </c>
      <c r="P131" s="78">
        <v>4885714</v>
      </c>
      <c r="Q131" s="78">
        <v>0</v>
      </c>
      <c r="R131" s="78">
        <v>63.514282000000001</v>
      </c>
      <c r="S131" s="79">
        <v>0</v>
      </c>
      <c r="T131" s="79">
        <v>4.0000000000000001E-3</v>
      </c>
      <c r="U131" s="79">
        <v>1.6000000000000001E-3</v>
      </c>
    </row>
    <row r="132" spans="2:21">
      <c r="B132" t="s">
        <v>682</v>
      </c>
      <c r="C132" t="s">
        <v>683</v>
      </c>
      <c r="D132" t="s">
        <v>100</v>
      </c>
      <c r="E132" t="s">
        <v>123</v>
      </c>
      <c r="F132" t="s">
        <v>684</v>
      </c>
      <c r="G132" t="s">
        <v>533</v>
      </c>
      <c r="H132" t="s">
        <v>600</v>
      </c>
      <c r="I132" t="s">
        <v>150</v>
      </c>
      <c r="J132" t="s">
        <v>337</v>
      </c>
      <c r="K132" s="78">
        <v>6.12</v>
      </c>
      <c r="L132" t="s">
        <v>102</v>
      </c>
      <c r="M132" s="79">
        <v>2.2499999999999999E-2</v>
      </c>
      <c r="N132" s="79">
        <v>1.24E-2</v>
      </c>
      <c r="O132" s="78">
        <v>21089.360000000001</v>
      </c>
      <c r="P132" s="78">
        <v>108.84</v>
      </c>
      <c r="Q132" s="78">
        <v>0</v>
      </c>
      <c r="R132" s="78">
        <v>22.953659424000001</v>
      </c>
      <c r="S132" s="79">
        <v>1E-4</v>
      </c>
      <c r="T132" s="79">
        <v>1.4E-3</v>
      </c>
      <c r="U132" s="79">
        <v>5.9999999999999995E-4</v>
      </c>
    </row>
    <row r="133" spans="2:21">
      <c r="B133" t="s">
        <v>685</v>
      </c>
      <c r="C133" t="s">
        <v>686</v>
      </c>
      <c r="D133" t="s">
        <v>100</v>
      </c>
      <c r="E133" t="s">
        <v>123</v>
      </c>
      <c r="F133" t="s">
        <v>421</v>
      </c>
      <c r="G133" t="s">
        <v>357</v>
      </c>
      <c r="H133" t="s">
        <v>572</v>
      </c>
      <c r="I133" t="s">
        <v>210</v>
      </c>
      <c r="J133" t="s">
        <v>687</v>
      </c>
      <c r="K133" s="78">
        <v>0.05</v>
      </c>
      <c r="L133" t="s">
        <v>102</v>
      </c>
      <c r="M133" s="79">
        <v>6.4000000000000001E-2</v>
      </c>
      <c r="N133" s="79">
        <v>0.186</v>
      </c>
      <c r="O133" s="78">
        <v>136809.82</v>
      </c>
      <c r="P133" s="78">
        <v>114.18</v>
      </c>
      <c r="Q133" s="78">
        <v>0</v>
      </c>
      <c r="R133" s="78">
        <v>156.209452476</v>
      </c>
      <c r="S133" s="79">
        <v>1E-4</v>
      </c>
      <c r="T133" s="79">
        <v>9.7999999999999997E-3</v>
      </c>
      <c r="U133" s="79">
        <v>3.8999999999999998E-3</v>
      </c>
    </row>
    <row r="134" spans="2:21">
      <c r="B134" t="s">
        <v>688</v>
      </c>
      <c r="C134" t="s">
        <v>689</v>
      </c>
      <c r="D134" t="s">
        <v>100</v>
      </c>
      <c r="E134" t="s">
        <v>123</v>
      </c>
      <c r="F134" t="s">
        <v>690</v>
      </c>
      <c r="G134" t="s">
        <v>127</v>
      </c>
      <c r="H134" t="s">
        <v>572</v>
      </c>
      <c r="I134" t="s">
        <v>210</v>
      </c>
      <c r="J134" t="s">
        <v>269</v>
      </c>
      <c r="K134" s="78">
        <v>1.61</v>
      </c>
      <c r="L134" t="s">
        <v>102</v>
      </c>
      <c r="M134" s="79">
        <v>2.1499999999999998E-2</v>
      </c>
      <c r="N134" s="79">
        <v>4.5499999999999999E-2</v>
      </c>
      <c r="O134" s="78">
        <v>55555.07</v>
      </c>
      <c r="P134" s="78">
        <v>96.96</v>
      </c>
      <c r="Q134" s="78">
        <v>4.9873599999999998</v>
      </c>
      <c r="R134" s="78">
        <v>58.853555872000001</v>
      </c>
      <c r="S134" s="79">
        <v>1E-4</v>
      </c>
      <c r="T134" s="79">
        <v>3.7000000000000002E-3</v>
      </c>
      <c r="U134" s="79">
        <v>1.5E-3</v>
      </c>
    </row>
    <row r="135" spans="2:21">
      <c r="B135" t="s">
        <v>691</v>
      </c>
      <c r="C135" t="s">
        <v>692</v>
      </c>
      <c r="D135" t="s">
        <v>100</v>
      </c>
      <c r="E135" t="s">
        <v>123</v>
      </c>
      <c r="F135" t="s">
        <v>690</v>
      </c>
      <c r="G135" t="s">
        <v>127</v>
      </c>
      <c r="H135" t="s">
        <v>572</v>
      </c>
      <c r="I135" t="s">
        <v>210</v>
      </c>
      <c r="J135" t="s">
        <v>693</v>
      </c>
      <c r="K135" s="78">
        <v>3.03</v>
      </c>
      <c r="L135" t="s">
        <v>102</v>
      </c>
      <c r="M135" s="79">
        <v>1.7999999999999999E-2</v>
      </c>
      <c r="N135" s="79">
        <v>4.36E-2</v>
      </c>
      <c r="O135" s="78">
        <v>36297.449999999997</v>
      </c>
      <c r="P135" s="78">
        <v>93.3</v>
      </c>
      <c r="Q135" s="78">
        <v>0</v>
      </c>
      <c r="R135" s="78">
        <v>33.865520850000003</v>
      </c>
      <c r="S135" s="79">
        <v>1E-4</v>
      </c>
      <c r="T135" s="79">
        <v>2.0999999999999999E-3</v>
      </c>
      <c r="U135" s="79">
        <v>8.9999999999999998E-4</v>
      </c>
    </row>
    <row r="136" spans="2:21">
      <c r="B136" t="s">
        <v>694</v>
      </c>
      <c r="C136" t="s">
        <v>695</v>
      </c>
      <c r="D136" t="s">
        <v>100</v>
      </c>
      <c r="E136" t="s">
        <v>123</v>
      </c>
      <c r="F136" t="s">
        <v>696</v>
      </c>
      <c r="G136" t="s">
        <v>357</v>
      </c>
      <c r="H136" t="s">
        <v>697</v>
      </c>
      <c r="I136" t="s">
        <v>150</v>
      </c>
      <c r="J136" t="s">
        <v>337</v>
      </c>
      <c r="K136" s="78">
        <v>0.74</v>
      </c>
      <c r="L136" t="s">
        <v>102</v>
      </c>
      <c r="M136" s="79">
        <v>4.1500000000000002E-2</v>
      </c>
      <c r="N136" s="79">
        <v>4.87E-2</v>
      </c>
      <c r="O136" s="78">
        <v>1806.41</v>
      </c>
      <c r="P136" s="78">
        <v>106.4</v>
      </c>
      <c r="Q136" s="78">
        <v>0</v>
      </c>
      <c r="R136" s="78">
        <v>1.9220202399999999</v>
      </c>
      <c r="S136" s="79">
        <v>0</v>
      </c>
      <c r="T136" s="79">
        <v>1E-4</v>
      </c>
      <c r="U136" s="79">
        <v>0</v>
      </c>
    </row>
    <row r="137" spans="2:21">
      <c r="B137" t="s">
        <v>698</v>
      </c>
      <c r="C137" t="s">
        <v>699</v>
      </c>
      <c r="D137" t="s">
        <v>100</v>
      </c>
      <c r="E137" t="s">
        <v>123</v>
      </c>
      <c r="F137" t="s">
        <v>700</v>
      </c>
      <c r="G137" t="s">
        <v>127</v>
      </c>
      <c r="H137" t="s">
        <v>701</v>
      </c>
      <c r="I137" t="s">
        <v>210</v>
      </c>
      <c r="J137" t="s">
        <v>702</v>
      </c>
      <c r="K137" s="78">
        <v>1.42</v>
      </c>
      <c r="L137" t="s">
        <v>102</v>
      </c>
      <c r="M137" s="79">
        <v>2.8500000000000001E-2</v>
      </c>
      <c r="N137" s="79">
        <v>0.21690000000000001</v>
      </c>
      <c r="O137" s="78">
        <v>16917.63</v>
      </c>
      <c r="P137" s="78">
        <v>79.900000000000006</v>
      </c>
      <c r="Q137" s="78">
        <v>0</v>
      </c>
      <c r="R137" s="78">
        <v>13.517186369999999</v>
      </c>
      <c r="S137" s="79">
        <v>1E-4</v>
      </c>
      <c r="T137" s="79">
        <v>8.0000000000000004E-4</v>
      </c>
      <c r="U137" s="79">
        <v>2.9999999999999997E-4</v>
      </c>
    </row>
    <row r="138" spans="2:21">
      <c r="B138" t="s">
        <v>703</v>
      </c>
      <c r="C138" t="s">
        <v>704</v>
      </c>
      <c r="D138" t="s">
        <v>100</v>
      </c>
      <c r="E138" t="s">
        <v>123</v>
      </c>
      <c r="F138" t="s">
        <v>700</v>
      </c>
      <c r="G138" t="s">
        <v>127</v>
      </c>
      <c r="H138" t="s">
        <v>701</v>
      </c>
      <c r="I138" t="s">
        <v>210</v>
      </c>
      <c r="J138" t="s">
        <v>705</v>
      </c>
      <c r="K138" s="78">
        <v>2.23</v>
      </c>
      <c r="L138" t="s">
        <v>102</v>
      </c>
      <c r="M138" s="79">
        <v>3.15E-2</v>
      </c>
      <c r="N138" s="79">
        <v>0.1794</v>
      </c>
      <c r="O138" s="78">
        <v>30042.04</v>
      </c>
      <c r="P138" s="78">
        <v>73.3</v>
      </c>
      <c r="Q138" s="78">
        <v>0</v>
      </c>
      <c r="R138" s="78">
        <v>22.020815320000001</v>
      </c>
      <c r="S138" s="79">
        <v>1E-4</v>
      </c>
      <c r="T138" s="79">
        <v>1.4E-3</v>
      </c>
      <c r="U138" s="79">
        <v>5.9999999999999995E-4</v>
      </c>
    </row>
    <row r="139" spans="2:21">
      <c r="B139" t="s">
        <v>706</v>
      </c>
      <c r="C139" t="s">
        <v>707</v>
      </c>
      <c r="D139" t="s">
        <v>100</v>
      </c>
      <c r="E139" t="s">
        <v>123</v>
      </c>
      <c r="F139" t="s">
        <v>708</v>
      </c>
      <c r="G139" t="s">
        <v>425</v>
      </c>
      <c r="H139" t="s">
        <v>697</v>
      </c>
      <c r="I139" t="s">
        <v>150</v>
      </c>
      <c r="J139" t="s">
        <v>709</v>
      </c>
      <c r="K139" s="78">
        <v>4.54</v>
      </c>
      <c r="L139" t="s">
        <v>102</v>
      </c>
      <c r="M139" s="79">
        <v>2.5000000000000001E-2</v>
      </c>
      <c r="N139" s="79">
        <v>3.0300000000000001E-2</v>
      </c>
      <c r="O139" s="78">
        <v>16565.91</v>
      </c>
      <c r="P139" s="78">
        <v>99.63</v>
      </c>
      <c r="Q139" s="78">
        <v>0</v>
      </c>
      <c r="R139" s="78">
        <v>16.504616132999999</v>
      </c>
      <c r="S139" s="79">
        <v>1E-4</v>
      </c>
      <c r="T139" s="79">
        <v>1E-3</v>
      </c>
      <c r="U139" s="79">
        <v>4.0000000000000002E-4</v>
      </c>
    </row>
    <row r="140" spans="2:21">
      <c r="B140" t="s">
        <v>710</v>
      </c>
      <c r="C140" t="s">
        <v>711</v>
      </c>
      <c r="D140" t="s">
        <v>100</v>
      </c>
      <c r="E140" t="s">
        <v>123</v>
      </c>
      <c r="F140" t="s">
        <v>708</v>
      </c>
      <c r="G140" t="s">
        <v>425</v>
      </c>
      <c r="H140" t="s">
        <v>697</v>
      </c>
      <c r="I140" t="s">
        <v>150</v>
      </c>
      <c r="J140" t="s">
        <v>712</v>
      </c>
      <c r="K140" s="78">
        <v>6.73</v>
      </c>
      <c r="L140" t="s">
        <v>102</v>
      </c>
      <c r="M140" s="79">
        <v>1.9E-2</v>
      </c>
      <c r="N140" s="79">
        <v>2.86E-2</v>
      </c>
      <c r="O140" s="78">
        <v>36768.06</v>
      </c>
      <c r="P140" s="78">
        <v>94.96</v>
      </c>
      <c r="Q140" s="78">
        <v>0</v>
      </c>
      <c r="R140" s="78">
        <v>34.914949776</v>
      </c>
      <c r="S140" s="79">
        <v>2.0000000000000001E-4</v>
      </c>
      <c r="T140" s="79">
        <v>2.2000000000000001E-3</v>
      </c>
      <c r="U140" s="79">
        <v>8.9999999999999998E-4</v>
      </c>
    </row>
    <row r="141" spans="2:21">
      <c r="B141" t="s">
        <v>713</v>
      </c>
      <c r="C141" t="s">
        <v>714</v>
      </c>
      <c r="D141" t="s">
        <v>100</v>
      </c>
      <c r="E141" t="s">
        <v>123</v>
      </c>
      <c r="F141" t="s">
        <v>565</v>
      </c>
      <c r="G141" t="s">
        <v>425</v>
      </c>
      <c r="H141" t="s">
        <v>697</v>
      </c>
      <c r="I141" t="s">
        <v>150</v>
      </c>
      <c r="J141" t="s">
        <v>278</v>
      </c>
      <c r="K141" s="78">
        <v>5.05</v>
      </c>
      <c r="L141" t="s">
        <v>102</v>
      </c>
      <c r="M141" s="79">
        <v>2.4E-2</v>
      </c>
      <c r="N141" s="79">
        <v>1.9E-2</v>
      </c>
      <c r="O141" s="78">
        <v>9248.2099999999991</v>
      </c>
      <c r="P141" s="78">
        <v>103.3</v>
      </c>
      <c r="Q141" s="78">
        <v>0</v>
      </c>
      <c r="R141" s="78">
        <v>9.5534009300000005</v>
      </c>
      <c r="S141" s="79">
        <v>0</v>
      </c>
      <c r="T141" s="79">
        <v>5.9999999999999995E-4</v>
      </c>
      <c r="U141" s="79">
        <v>2.0000000000000001E-4</v>
      </c>
    </row>
    <row r="142" spans="2:21">
      <c r="B142" t="s">
        <v>715</v>
      </c>
      <c r="C142" t="s">
        <v>716</v>
      </c>
      <c r="D142" t="s">
        <v>100</v>
      </c>
      <c r="E142" t="s">
        <v>123</v>
      </c>
      <c r="F142" t="s">
        <v>565</v>
      </c>
      <c r="G142" t="s">
        <v>425</v>
      </c>
      <c r="H142" t="s">
        <v>697</v>
      </c>
      <c r="I142" t="s">
        <v>150</v>
      </c>
      <c r="J142" t="s">
        <v>278</v>
      </c>
      <c r="K142" s="78">
        <v>6.05</v>
      </c>
      <c r="L142" t="s">
        <v>102</v>
      </c>
      <c r="M142" s="79">
        <v>2.5999999999999999E-2</v>
      </c>
      <c r="N142" s="79">
        <v>2.24E-2</v>
      </c>
      <c r="O142" s="78">
        <v>62447.92</v>
      </c>
      <c r="P142" s="78">
        <v>103.54</v>
      </c>
      <c r="Q142" s="78">
        <v>0</v>
      </c>
      <c r="R142" s="78">
        <v>64.658576367999999</v>
      </c>
      <c r="S142" s="79">
        <v>1E-4</v>
      </c>
      <c r="T142" s="79">
        <v>4.1000000000000003E-3</v>
      </c>
      <c r="U142" s="79">
        <v>1.6000000000000001E-3</v>
      </c>
    </row>
    <row r="143" spans="2:21">
      <c r="B143" t="s">
        <v>717</v>
      </c>
      <c r="C143" t="s">
        <v>718</v>
      </c>
      <c r="D143" t="s">
        <v>100</v>
      </c>
      <c r="E143" t="s">
        <v>123</v>
      </c>
      <c r="F143" t="s">
        <v>719</v>
      </c>
      <c r="G143" t="s">
        <v>425</v>
      </c>
      <c r="H143" t="s">
        <v>697</v>
      </c>
      <c r="I143" t="s">
        <v>150</v>
      </c>
      <c r="J143" t="s">
        <v>337</v>
      </c>
      <c r="K143" s="78">
        <v>0.25</v>
      </c>
      <c r="L143" t="s">
        <v>102</v>
      </c>
      <c r="M143" s="79">
        <v>4.4999999999999998E-2</v>
      </c>
      <c r="N143" s="79">
        <v>8.6499999999999994E-2</v>
      </c>
      <c r="O143" s="78">
        <v>11660.68</v>
      </c>
      <c r="P143" s="78">
        <v>108.21</v>
      </c>
      <c r="Q143" s="78">
        <v>0</v>
      </c>
      <c r="R143" s="78">
        <v>12.618021828</v>
      </c>
      <c r="S143" s="79">
        <v>1E-4</v>
      </c>
      <c r="T143" s="79">
        <v>8.0000000000000004E-4</v>
      </c>
      <c r="U143" s="79">
        <v>2.9999999999999997E-4</v>
      </c>
    </row>
    <row r="144" spans="2:21">
      <c r="B144" t="s">
        <v>720</v>
      </c>
      <c r="C144" t="s">
        <v>721</v>
      </c>
      <c r="D144" t="s">
        <v>100</v>
      </c>
      <c r="E144" t="s">
        <v>123</v>
      </c>
      <c r="F144" t="s">
        <v>719</v>
      </c>
      <c r="G144" t="s">
        <v>425</v>
      </c>
      <c r="H144" t="s">
        <v>697</v>
      </c>
      <c r="I144" t="s">
        <v>150</v>
      </c>
      <c r="J144" t="s">
        <v>337</v>
      </c>
      <c r="K144" s="78">
        <v>4.18</v>
      </c>
      <c r="L144" t="s">
        <v>102</v>
      </c>
      <c r="M144" s="79">
        <v>1.6E-2</v>
      </c>
      <c r="N144" s="79">
        <v>1.21E-2</v>
      </c>
      <c r="O144" s="78">
        <v>7638.65</v>
      </c>
      <c r="P144" s="78">
        <v>103.73</v>
      </c>
      <c r="Q144" s="78">
        <v>0</v>
      </c>
      <c r="R144" s="78">
        <v>7.923571645</v>
      </c>
      <c r="S144" s="79">
        <v>0</v>
      </c>
      <c r="T144" s="79">
        <v>5.0000000000000001E-4</v>
      </c>
      <c r="U144" s="79">
        <v>2.0000000000000001E-4</v>
      </c>
    </row>
    <row r="145" spans="2:21">
      <c r="B145" t="s">
        <v>722</v>
      </c>
      <c r="C145" t="s">
        <v>723</v>
      </c>
      <c r="D145" t="s">
        <v>100</v>
      </c>
      <c r="E145" t="s">
        <v>123</v>
      </c>
      <c r="F145" t="s">
        <v>696</v>
      </c>
      <c r="G145" t="s">
        <v>357</v>
      </c>
      <c r="H145" t="s">
        <v>724</v>
      </c>
      <c r="I145" t="s">
        <v>150</v>
      </c>
      <c r="J145" t="s">
        <v>337</v>
      </c>
      <c r="K145" s="78">
        <v>0.44</v>
      </c>
      <c r="L145" t="s">
        <v>102</v>
      </c>
      <c r="M145" s="79">
        <v>5.2999999999999999E-2</v>
      </c>
      <c r="N145" s="79">
        <v>5.7299999999999997E-2</v>
      </c>
      <c r="O145" s="78">
        <v>18535.72</v>
      </c>
      <c r="P145" s="78">
        <v>109.33</v>
      </c>
      <c r="Q145" s="78">
        <v>0</v>
      </c>
      <c r="R145" s="78">
        <v>20.265102676000001</v>
      </c>
      <c r="S145" s="79">
        <v>1E-4</v>
      </c>
      <c r="T145" s="79">
        <v>1.2999999999999999E-3</v>
      </c>
      <c r="U145" s="79">
        <v>5.0000000000000001E-4</v>
      </c>
    </row>
    <row r="146" spans="2:21">
      <c r="B146" t="s">
        <v>725</v>
      </c>
      <c r="C146" t="s">
        <v>726</v>
      </c>
      <c r="D146" t="s">
        <v>100</v>
      </c>
      <c r="E146" t="s">
        <v>123</v>
      </c>
      <c r="F146" t="s">
        <v>727</v>
      </c>
      <c r="G146" t="s">
        <v>728</v>
      </c>
      <c r="H146" t="s">
        <v>724</v>
      </c>
      <c r="I146" t="s">
        <v>150</v>
      </c>
      <c r="J146" t="s">
        <v>337</v>
      </c>
      <c r="K146" s="78">
        <v>1.21</v>
      </c>
      <c r="L146" t="s">
        <v>102</v>
      </c>
      <c r="M146" s="79">
        <v>5.3499999999999999E-2</v>
      </c>
      <c r="N146" s="79">
        <v>2.3599999999999999E-2</v>
      </c>
      <c r="O146" s="78">
        <v>0.15</v>
      </c>
      <c r="P146" s="78">
        <v>106.98</v>
      </c>
      <c r="Q146" s="78">
        <v>0</v>
      </c>
      <c r="R146" s="78">
        <v>1.6046999999999999E-4</v>
      </c>
      <c r="S146" s="79">
        <v>0</v>
      </c>
      <c r="T146" s="79">
        <v>0</v>
      </c>
      <c r="U146" s="79">
        <v>0</v>
      </c>
    </row>
    <row r="147" spans="2:21">
      <c r="B147" t="s">
        <v>729</v>
      </c>
      <c r="C147" t="s">
        <v>730</v>
      </c>
      <c r="D147" t="s">
        <v>100</v>
      </c>
      <c r="E147" t="s">
        <v>123</v>
      </c>
      <c r="F147" t="s">
        <v>731</v>
      </c>
      <c r="G147" t="s">
        <v>728</v>
      </c>
      <c r="H147" t="s">
        <v>732</v>
      </c>
      <c r="I147" t="s">
        <v>210</v>
      </c>
      <c r="J147" t="s">
        <v>337</v>
      </c>
      <c r="K147" s="78">
        <v>0.16</v>
      </c>
      <c r="L147" t="s">
        <v>102</v>
      </c>
      <c r="M147" s="79">
        <v>4.8500000000000001E-2</v>
      </c>
      <c r="N147" s="79">
        <v>4.7699999999999999E-2</v>
      </c>
      <c r="O147" s="78">
        <v>532.02</v>
      </c>
      <c r="P147" s="78">
        <v>123.21</v>
      </c>
      <c r="Q147" s="78">
        <v>0</v>
      </c>
      <c r="R147" s="78">
        <v>0.65550184199999995</v>
      </c>
      <c r="S147" s="79">
        <v>0</v>
      </c>
      <c r="T147" s="79">
        <v>0</v>
      </c>
      <c r="U147" s="79">
        <v>0</v>
      </c>
    </row>
    <row r="148" spans="2:21">
      <c r="B148" t="s">
        <v>733</v>
      </c>
      <c r="C148" t="s">
        <v>734</v>
      </c>
      <c r="D148" t="s">
        <v>100</v>
      </c>
      <c r="E148" t="s">
        <v>123</v>
      </c>
      <c r="F148" t="s">
        <v>428</v>
      </c>
      <c r="G148" t="s">
        <v>357</v>
      </c>
      <c r="H148" t="s">
        <v>732</v>
      </c>
      <c r="I148" t="s">
        <v>210</v>
      </c>
      <c r="J148" t="s">
        <v>337</v>
      </c>
      <c r="K148" s="78">
        <v>1.69</v>
      </c>
      <c r="L148" t="s">
        <v>102</v>
      </c>
      <c r="M148" s="79">
        <v>5.0999999999999997E-2</v>
      </c>
      <c r="N148" s="79">
        <v>2.7099999999999999E-2</v>
      </c>
      <c r="O148" s="78">
        <v>101191.27</v>
      </c>
      <c r="P148" s="78">
        <v>125.89</v>
      </c>
      <c r="Q148" s="78">
        <v>1.56023</v>
      </c>
      <c r="R148" s="78">
        <v>128.949919803</v>
      </c>
      <c r="S148" s="79">
        <v>1E-4</v>
      </c>
      <c r="T148" s="79">
        <v>8.0999999999999996E-3</v>
      </c>
      <c r="U148" s="79">
        <v>3.2000000000000002E-3</v>
      </c>
    </row>
    <row r="149" spans="2:21">
      <c r="B149" t="s">
        <v>735</v>
      </c>
      <c r="C149" t="s">
        <v>736</v>
      </c>
      <c r="D149" t="s">
        <v>100</v>
      </c>
      <c r="E149" t="s">
        <v>123</v>
      </c>
      <c r="F149" t="s">
        <v>639</v>
      </c>
      <c r="G149" t="s">
        <v>357</v>
      </c>
      <c r="H149" t="s">
        <v>732</v>
      </c>
      <c r="I149" t="s">
        <v>210</v>
      </c>
      <c r="J149" t="s">
        <v>337</v>
      </c>
      <c r="K149" s="78">
        <v>0.73</v>
      </c>
      <c r="L149" t="s">
        <v>102</v>
      </c>
      <c r="M149" s="79">
        <v>2.4E-2</v>
      </c>
      <c r="N149" s="79">
        <v>3.6799999999999999E-2</v>
      </c>
      <c r="O149" s="78">
        <v>4777.8999999999996</v>
      </c>
      <c r="P149" s="78">
        <v>101.6</v>
      </c>
      <c r="Q149" s="78">
        <v>0</v>
      </c>
      <c r="R149" s="78">
        <v>4.8543463999999998</v>
      </c>
      <c r="S149" s="79">
        <v>1E-4</v>
      </c>
      <c r="T149" s="79">
        <v>2.9999999999999997E-4</v>
      </c>
      <c r="U149" s="79">
        <v>1E-4</v>
      </c>
    </row>
    <row r="150" spans="2:21">
      <c r="B150" t="s">
        <v>737</v>
      </c>
      <c r="C150" t="s">
        <v>738</v>
      </c>
      <c r="D150" t="s">
        <v>100</v>
      </c>
      <c r="E150" t="s">
        <v>123</v>
      </c>
      <c r="F150" t="s">
        <v>655</v>
      </c>
      <c r="G150" t="s">
        <v>425</v>
      </c>
      <c r="H150" t="s">
        <v>732</v>
      </c>
      <c r="I150" t="s">
        <v>210</v>
      </c>
      <c r="J150" t="s">
        <v>482</v>
      </c>
      <c r="K150" s="78">
        <v>3.85</v>
      </c>
      <c r="L150" t="s">
        <v>102</v>
      </c>
      <c r="M150" s="79">
        <v>2.0500000000000001E-2</v>
      </c>
      <c r="N150" s="79">
        <v>1.7500000000000002E-2</v>
      </c>
      <c r="O150" s="78">
        <v>7656</v>
      </c>
      <c r="P150" s="78">
        <v>103.13</v>
      </c>
      <c r="Q150" s="78">
        <v>0</v>
      </c>
      <c r="R150" s="78">
        <v>7.8956327999999996</v>
      </c>
      <c r="S150" s="79">
        <v>0</v>
      </c>
      <c r="T150" s="79">
        <v>5.0000000000000001E-4</v>
      </c>
      <c r="U150" s="79">
        <v>2.0000000000000001E-4</v>
      </c>
    </row>
    <row r="151" spans="2:21">
      <c r="B151" t="s">
        <v>739</v>
      </c>
      <c r="C151" t="s">
        <v>740</v>
      </c>
      <c r="D151" t="s">
        <v>100</v>
      </c>
      <c r="E151" t="s">
        <v>123</v>
      </c>
      <c r="F151" t="s">
        <v>655</v>
      </c>
      <c r="G151" t="s">
        <v>425</v>
      </c>
      <c r="H151" t="s">
        <v>732</v>
      </c>
      <c r="I151" t="s">
        <v>210</v>
      </c>
      <c r="J151" t="s">
        <v>331</v>
      </c>
      <c r="K151" s="78">
        <v>2.4900000000000002</v>
      </c>
      <c r="L151" t="s">
        <v>102</v>
      </c>
      <c r="M151" s="79">
        <v>3.3500000000000002E-2</v>
      </c>
      <c r="N151" s="79">
        <v>2.07E-2</v>
      </c>
      <c r="O151" s="78">
        <v>1021.68</v>
      </c>
      <c r="P151" s="78">
        <v>104.53</v>
      </c>
      <c r="Q151" s="78">
        <v>0</v>
      </c>
      <c r="R151" s="78">
        <v>1.067962104</v>
      </c>
      <c r="S151" s="79">
        <v>0</v>
      </c>
      <c r="T151" s="79">
        <v>1E-4</v>
      </c>
      <c r="U151" s="79">
        <v>0</v>
      </c>
    </row>
    <row r="152" spans="2:21">
      <c r="B152" t="s">
        <v>741</v>
      </c>
      <c r="C152" t="s">
        <v>742</v>
      </c>
      <c r="D152" t="s">
        <v>100</v>
      </c>
      <c r="E152" t="s">
        <v>123</v>
      </c>
      <c r="F152" t="s">
        <v>655</v>
      </c>
      <c r="G152" t="s">
        <v>425</v>
      </c>
      <c r="H152" t="s">
        <v>732</v>
      </c>
      <c r="I152" t="s">
        <v>210</v>
      </c>
      <c r="J152" t="s">
        <v>337</v>
      </c>
      <c r="K152" s="78">
        <v>4.75</v>
      </c>
      <c r="L152" t="s">
        <v>102</v>
      </c>
      <c r="M152" s="79">
        <v>2.0500000000000001E-2</v>
      </c>
      <c r="N152" s="79">
        <v>1.9699999999999999E-2</v>
      </c>
      <c r="O152" s="78">
        <v>34472.620000000003</v>
      </c>
      <c r="P152" s="78">
        <v>102</v>
      </c>
      <c r="Q152" s="78">
        <v>0</v>
      </c>
      <c r="R152" s="78">
        <v>35.1620724</v>
      </c>
      <c r="S152" s="79">
        <v>1E-4</v>
      </c>
      <c r="T152" s="79">
        <v>2.2000000000000001E-3</v>
      </c>
      <c r="U152" s="79">
        <v>8.9999999999999998E-4</v>
      </c>
    </row>
    <row r="153" spans="2:21">
      <c r="B153" t="s">
        <v>743</v>
      </c>
      <c r="C153" t="s">
        <v>744</v>
      </c>
      <c r="D153" t="s">
        <v>100</v>
      </c>
      <c r="E153" t="s">
        <v>123</v>
      </c>
      <c r="F153" t="s">
        <v>655</v>
      </c>
      <c r="G153" t="s">
        <v>425</v>
      </c>
      <c r="H153" t="s">
        <v>732</v>
      </c>
      <c r="I153" t="s">
        <v>210</v>
      </c>
      <c r="J153" t="s">
        <v>283</v>
      </c>
      <c r="K153" s="78">
        <v>7.32</v>
      </c>
      <c r="L153" t="s">
        <v>102</v>
      </c>
      <c r="M153" s="79">
        <v>8.3999999999999995E-3</v>
      </c>
      <c r="N153" s="79">
        <v>1.72E-2</v>
      </c>
      <c r="O153" s="78">
        <v>76580.320000000007</v>
      </c>
      <c r="P153" s="78">
        <v>93.8</v>
      </c>
      <c r="Q153" s="78">
        <v>0</v>
      </c>
      <c r="R153" s="78">
        <v>71.832340160000001</v>
      </c>
      <c r="S153" s="79">
        <v>2.0000000000000001E-4</v>
      </c>
      <c r="T153" s="79">
        <v>4.4999999999999997E-3</v>
      </c>
      <c r="U153" s="79">
        <v>1.8E-3</v>
      </c>
    </row>
    <row r="154" spans="2:21">
      <c r="B154" t="s">
        <v>745</v>
      </c>
      <c r="C154" t="s">
        <v>746</v>
      </c>
      <c r="D154" t="s">
        <v>100</v>
      </c>
      <c r="E154" t="s">
        <v>123</v>
      </c>
      <c r="F154" t="s">
        <v>747</v>
      </c>
      <c r="G154" t="s">
        <v>132</v>
      </c>
      <c r="H154" t="s">
        <v>732</v>
      </c>
      <c r="I154" t="s">
        <v>210</v>
      </c>
      <c r="J154" t="s">
        <v>748</v>
      </c>
      <c r="K154" s="78">
        <v>2.27</v>
      </c>
      <c r="L154" t="s">
        <v>102</v>
      </c>
      <c r="M154" s="79">
        <v>1.9800000000000002E-2</v>
      </c>
      <c r="N154" s="79">
        <v>3.5700000000000003E-2</v>
      </c>
      <c r="O154" s="78">
        <v>66895.64</v>
      </c>
      <c r="P154" s="78">
        <v>97.2</v>
      </c>
      <c r="Q154" s="78">
        <v>0</v>
      </c>
      <c r="R154" s="78">
        <v>65.02256208</v>
      </c>
      <c r="S154" s="79">
        <v>1E-4</v>
      </c>
      <c r="T154" s="79">
        <v>4.1000000000000003E-3</v>
      </c>
      <c r="U154" s="79">
        <v>1.6000000000000001E-3</v>
      </c>
    </row>
    <row r="155" spans="2:21">
      <c r="B155" t="s">
        <v>749</v>
      </c>
      <c r="C155" t="s">
        <v>750</v>
      </c>
      <c r="D155" t="s">
        <v>100</v>
      </c>
      <c r="E155" t="s">
        <v>123</v>
      </c>
      <c r="F155" t="s">
        <v>751</v>
      </c>
      <c r="G155" t="s">
        <v>622</v>
      </c>
      <c r="H155" t="s">
        <v>752</v>
      </c>
      <c r="I155" t="s">
        <v>150</v>
      </c>
      <c r="J155" t="s">
        <v>337</v>
      </c>
      <c r="K155" s="78">
        <v>0.75</v>
      </c>
      <c r="L155" t="s">
        <v>102</v>
      </c>
      <c r="M155" s="79">
        <v>4.8000000000000001E-2</v>
      </c>
      <c r="N155" s="79">
        <v>4.3200000000000002E-2</v>
      </c>
      <c r="O155" s="78">
        <v>5492.42</v>
      </c>
      <c r="P155" s="78">
        <v>101.61</v>
      </c>
      <c r="Q155" s="78">
        <v>0</v>
      </c>
      <c r="R155" s="78">
        <v>5.580847962</v>
      </c>
      <c r="S155" s="79">
        <v>1E-4</v>
      </c>
      <c r="T155" s="79">
        <v>4.0000000000000002E-4</v>
      </c>
      <c r="U155" s="79">
        <v>1E-4</v>
      </c>
    </row>
    <row r="156" spans="2:21">
      <c r="B156" t="s">
        <v>753</v>
      </c>
      <c r="C156" t="s">
        <v>754</v>
      </c>
      <c r="D156" t="s">
        <v>100</v>
      </c>
      <c r="E156" t="s">
        <v>123</v>
      </c>
      <c r="F156" t="s">
        <v>755</v>
      </c>
      <c r="G156" t="s">
        <v>537</v>
      </c>
      <c r="H156" t="s">
        <v>756</v>
      </c>
      <c r="I156" t="s">
        <v>210</v>
      </c>
      <c r="J156" t="s">
        <v>337</v>
      </c>
      <c r="K156" s="78">
        <v>0.25</v>
      </c>
      <c r="L156" t="s">
        <v>102</v>
      </c>
      <c r="M156" s="79">
        <v>4.8000000000000001E-2</v>
      </c>
      <c r="N156" s="79">
        <v>1.6000000000000001E-3</v>
      </c>
      <c r="O156" s="78">
        <v>6169.91</v>
      </c>
      <c r="P156" s="78">
        <v>120.9</v>
      </c>
      <c r="Q156" s="78">
        <v>0</v>
      </c>
      <c r="R156" s="78">
        <v>7.4594211899999996</v>
      </c>
      <c r="S156" s="79">
        <v>1E-4</v>
      </c>
      <c r="T156" s="79">
        <v>5.0000000000000001E-4</v>
      </c>
      <c r="U156" s="79">
        <v>2.0000000000000001E-4</v>
      </c>
    </row>
    <row r="157" spans="2:21">
      <c r="B157" t="s">
        <v>757</v>
      </c>
      <c r="C157" t="s">
        <v>758</v>
      </c>
      <c r="D157" t="s">
        <v>100</v>
      </c>
      <c r="E157" t="s">
        <v>123</v>
      </c>
      <c r="F157" t="s">
        <v>759</v>
      </c>
      <c r="G157" t="s">
        <v>622</v>
      </c>
      <c r="H157" t="s">
        <v>756</v>
      </c>
      <c r="I157" t="s">
        <v>210</v>
      </c>
      <c r="J157" t="s">
        <v>337</v>
      </c>
      <c r="K157" s="78">
        <v>0.39</v>
      </c>
      <c r="L157" t="s">
        <v>102</v>
      </c>
      <c r="M157" s="79">
        <v>5.3999999999999999E-2</v>
      </c>
      <c r="N157" s="79">
        <v>0.1406</v>
      </c>
      <c r="O157" s="78">
        <v>4543.91</v>
      </c>
      <c r="P157" s="78">
        <v>99</v>
      </c>
      <c r="Q157" s="78">
        <v>0</v>
      </c>
      <c r="R157" s="78">
        <v>4.4984709000000001</v>
      </c>
      <c r="S157" s="79">
        <v>1E-4</v>
      </c>
      <c r="T157" s="79">
        <v>2.9999999999999997E-4</v>
      </c>
      <c r="U157" s="79">
        <v>1E-4</v>
      </c>
    </row>
    <row r="158" spans="2:21">
      <c r="B158" t="s">
        <v>760</v>
      </c>
      <c r="C158" t="s">
        <v>761</v>
      </c>
      <c r="D158" t="s">
        <v>100</v>
      </c>
      <c r="E158" t="s">
        <v>123</v>
      </c>
      <c r="F158" t="s">
        <v>759</v>
      </c>
      <c r="G158" t="s">
        <v>622</v>
      </c>
      <c r="H158" t="s">
        <v>756</v>
      </c>
      <c r="I158" t="s">
        <v>210</v>
      </c>
      <c r="J158" t="s">
        <v>603</v>
      </c>
      <c r="K158" s="78">
        <v>1.36</v>
      </c>
      <c r="L158" t="s">
        <v>102</v>
      </c>
      <c r="M158" s="79">
        <v>2.5000000000000001E-2</v>
      </c>
      <c r="N158" s="79">
        <v>0.1754</v>
      </c>
      <c r="O158" s="78">
        <v>15668.61</v>
      </c>
      <c r="P158" s="78">
        <v>83.25</v>
      </c>
      <c r="Q158" s="78">
        <v>0</v>
      </c>
      <c r="R158" s="78">
        <v>13.044117825000001</v>
      </c>
      <c r="S158" s="79">
        <v>0</v>
      </c>
      <c r="T158" s="79">
        <v>8.0000000000000004E-4</v>
      </c>
      <c r="U158" s="79">
        <v>2.9999999999999997E-4</v>
      </c>
    </row>
    <row r="159" spans="2:21">
      <c r="B159" t="s">
        <v>762</v>
      </c>
      <c r="C159" t="s">
        <v>763</v>
      </c>
      <c r="D159" t="s">
        <v>100</v>
      </c>
      <c r="E159" t="s">
        <v>123</v>
      </c>
      <c r="F159" t="s">
        <v>362</v>
      </c>
      <c r="G159" t="s">
        <v>357</v>
      </c>
      <c r="H159" t="s">
        <v>764</v>
      </c>
      <c r="I159" t="s">
        <v>225</v>
      </c>
      <c r="J159" t="s">
        <v>283</v>
      </c>
      <c r="K159" s="78">
        <v>5.29</v>
      </c>
      <c r="L159" t="s">
        <v>106</v>
      </c>
      <c r="M159" s="79">
        <v>3.2800000000000003E-2</v>
      </c>
      <c r="N159" s="79">
        <v>4.9200000000000001E-2</v>
      </c>
      <c r="O159" s="78">
        <v>17352.8</v>
      </c>
      <c r="P159" s="78">
        <v>90.68</v>
      </c>
      <c r="Q159" s="78">
        <v>0</v>
      </c>
      <c r="R159" s="78">
        <v>56.097125377600001</v>
      </c>
      <c r="S159" s="79">
        <v>0</v>
      </c>
      <c r="T159" s="79">
        <v>3.5000000000000001E-3</v>
      </c>
      <c r="U159" s="79">
        <v>1.4E-3</v>
      </c>
    </row>
    <row r="160" spans="2:21">
      <c r="B160" t="s">
        <v>765</v>
      </c>
      <c r="C160" t="s">
        <v>766</v>
      </c>
      <c r="D160" t="s">
        <v>100</v>
      </c>
      <c r="E160" t="s">
        <v>123</v>
      </c>
      <c r="F160" t="s">
        <v>485</v>
      </c>
      <c r="G160" t="s">
        <v>425</v>
      </c>
      <c r="H160" t="s">
        <v>212</v>
      </c>
      <c r="I160" t="s">
        <v>213</v>
      </c>
      <c r="J160" t="s">
        <v>331</v>
      </c>
      <c r="K160" s="78">
        <v>2.68</v>
      </c>
      <c r="L160" t="s">
        <v>102</v>
      </c>
      <c r="M160" s="79">
        <v>0</v>
      </c>
      <c r="N160" s="79">
        <v>2.5899999999999999E-2</v>
      </c>
      <c r="O160" s="78">
        <v>3706.01</v>
      </c>
      <c r="P160" s="78">
        <v>100.23</v>
      </c>
      <c r="Q160" s="78">
        <v>0.16908999999999999</v>
      </c>
      <c r="R160" s="78">
        <v>3.8836238230000002</v>
      </c>
      <c r="S160" s="79">
        <v>0</v>
      </c>
      <c r="T160" s="79">
        <v>2.0000000000000001E-4</v>
      </c>
      <c r="U160" s="79">
        <v>1E-4</v>
      </c>
    </row>
    <row r="161" spans="2:21">
      <c r="B161" t="s">
        <v>767</v>
      </c>
      <c r="C161" t="s">
        <v>768</v>
      </c>
      <c r="D161" t="s">
        <v>100</v>
      </c>
      <c r="E161" t="s">
        <v>123</v>
      </c>
      <c r="F161" t="s">
        <v>769</v>
      </c>
      <c r="G161" t="s">
        <v>425</v>
      </c>
      <c r="H161" t="s">
        <v>212</v>
      </c>
      <c r="I161" t="s">
        <v>213</v>
      </c>
      <c r="J161" t="s">
        <v>275</v>
      </c>
      <c r="K161" s="78">
        <v>6.07</v>
      </c>
      <c r="L161" t="s">
        <v>102</v>
      </c>
      <c r="M161" s="79">
        <v>2.75E-2</v>
      </c>
      <c r="N161" s="79">
        <v>2.4299999999999999E-2</v>
      </c>
      <c r="O161" s="78">
        <v>62672.18</v>
      </c>
      <c r="P161" s="78">
        <v>102.24</v>
      </c>
      <c r="Q161" s="78">
        <v>0</v>
      </c>
      <c r="R161" s="78">
        <v>64.076036832</v>
      </c>
      <c r="S161" s="79">
        <v>2.0000000000000001E-4</v>
      </c>
      <c r="T161" s="79">
        <v>4.0000000000000001E-3</v>
      </c>
      <c r="U161" s="79">
        <v>1.6000000000000001E-3</v>
      </c>
    </row>
    <row r="162" spans="2:21">
      <c r="B162" t="s">
        <v>770</v>
      </c>
      <c r="C162" t="s">
        <v>771</v>
      </c>
      <c r="D162" t="s">
        <v>100</v>
      </c>
      <c r="E162" t="s">
        <v>123</v>
      </c>
      <c r="F162" t="s">
        <v>772</v>
      </c>
      <c r="G162" t="s">
        <v>112</v>
      </c>
      <c r="H162" t="s">
        <v>212</v>
      </c>
      <c r="I162" t="s">
        <v>213</v>
      </c>
      <c r="J162" t="s">
        <v>337</v>
      </c>
      <c r="K162" s="78">
        <v>0.03</v>
      </c>
      <c r="L162" t="s">
        <v>102</v>
      </c>
      <c r="M162" s="79">
        <v>6.7799999999999999E-2</v>
      </c>
      <c r="N162" s="79">
        <v>1E-4</v>
      </c>
      <c r="O162" s="78">
        <v>24355.51</v>
      </c>
      <c r="P162" s="78">
        <v>17.5</v>
      </c>
      <c r="Q162" s="78">
        <v>0</v>
      </c>
      <c r="R162" s="78">
        <v>4.2622142500000004</v>
      </c>
      <c r="S162" s="79">
        <v>0</v>
      </c>
      <c r="T162" s="79">
        <v>2.9999999999999997E-4</v>
      </c>
      <c r="U162" s="79">
        <v>1E-4</v>
      </c>
    </row>
    <row r="163" spans="2:21">
      <c r="B163" s="80" t="s">
        <v>265</v>
      </c>
      <c r="C163" s="16"/>
      <c r="D163" s="16"/>
      <c r="E163" s="16"/>
      <c r="F163" s="16"/>
      <c r="K163" s="82">
        <v>4.67</v>
      </c>
      <c r="N163" s="81">
        <v>4.3499999999999997E-2</v>
      </c>
      <c r="O163" s="82">
        <v>2842353.28</v>
      </c>
      <c r="Q163" s="82">
        <v>2.3775400000000002</v>
      </c>
      <c r="R163" s="82">
        <v>2864.4270143819999</v>
      </c>
      <c r="T163" s="81">
        <v>0.17979999999999999</v>
      </c>
      <c r="U163" s="81">
        <v>7.1999999999999995E-2</v>
      </c>
    </row>
    <row r="164" spans="2:21">
      <c r="B164" t="s">
        <v>773</v>
      </c>
      <c r="C164" t="s">
        <v>774</v>
      </c>
      <c r="D164" t="s">
        <v>100</v>
      </c>
      <c r="E164" t="s">
        <v>123</v>
      </c>
      <c r="F164" t="s">
        <v>421</v>
      </c>
      <c r="G164" t="s">
        <v>357</v>
      </c>
      <c r="H164" t="s">
        <v>209</v>
      </c>
      <c r="I164" t="s">
        <v>210</v>
      </c>
      <c r="J164" t="s">
        <v>337</v>
      </c>
      <c r="K164" s="78">
        <v>2.62</v>
      </c>
      <c r="L164" t="s">
        <v>102</v>
      </c>
      <c r="M164" s="79">
        <v>1.8700000000000001E-2</v>
      </c>
      <c r="N164" s="79">
        <v>1.2500000000000001E-2</v>
      </c>
      <c r="O164" s="78">
        <v>19175.400000000001</v>
      </c>
      <c r="P164" s="78">
        <v>102.2</v>
      </c>
      <c r="Q164" s="78">
        <v>0</v>
      </c>
      <c r="R164" s="78">
        <v>19.597258799999999</v>
      </c>
      <c r="S164" s="79">
        <v>0</v>
      </c>
      <c r="T164" s="79">
        <v>1.1999999999999999E-3</v>
      </c>
      <c r="U164" s="79">
        <v>5.0000000000000001E-4</v>
      </c>
    </row>
    <row r="165" spans="2:21">
      <c r="B165" t="s">
        <v>775</v>
      </c>
      <c r="C165" t="s">
        <v>776</v>
      </c>
      <c r="D165" t="s">
        <v>100</v>
      </c>
      <c r="E165" t="s">
        <v>123</v>
      </c>
      <c r="F165" t="s">
        <v>421</v>
      </c>
      <c r="G165" t="s">
        <v>357</v>
      </c>
      <c r="H165" t="s">
        <v>209</v>
      </c>
      <c r="I165" t="s">
        <v>210</v>
      </c>
      <c r="J165" t="s">
        <v>337</v>
      </c>
      <c r="K165" s="78">
        <v>5.3</v>
      </c>
      <c r="L165" t="s">
        <v>102</v>
      </c>
      <c r="M165" s="79">
        <v>2.6800000000000001E-2</v>
      </c>
      <c r="N165" s="79">
        <v>1.6E-2</v>
      </c>
      <c r="O165" s="78">
        <v>154135.51999999999</v>
      </c>
      <c r="P165" s="78">
        <v>106.6</v>
      </c>
      <c r="Q165" s="78">
        <v>0</v>
      </c>
      <c r="R165" s="78">
        <v>164.30846432000001</v>
      </c>
      <c r="S165" s="79">
        <v>1E-4</v>
      </c>
      <c r="T165" s="79">
        <v>1.03E-2</v>
      </c>
      <c r="U165" s="79">
        <v>4.1000000000000003E-3</v>
      </c>
    </row>
    <row r="166" spans="2:21">
      <c r="B166" t="s">
        <v>777</v>
      </c>
      <c r="C166" t="s">
        <v>778</v>
      </c>
      <c r="D166" t="s">
        <v>100</v>
      </c>
      <c r="E166" t="s">
        <v>123</v>
      </c>
      <c r="F166" t="s">
        <v>369</v>
      </c>
      <c r="G166" t="s">
        <v>357</v>
      </c>
      <c r="H166" t="s">
        <v>209</v>
      </c>
      <c r="I166" t="s">
        <v>210</v>
      </c>
      <c r="J166" t="s">
        <v>337</v>
      </c>
      <c r="K166" s="78">
        <v>0.01</v>
      </c>
      <c r="L166" t="s">
        <v>102</v>
      </c>
      <c r="M166" s="79">
        <v>1.2E-2</v>
      </c>
      <c r="N166" s="79">
        <v>1E-4</v>
      </c>
      <c r="O166" s="78">
        <v>9184.1</v>
      </c>
      <c r="P166" s="78">
        <v>100.53</v>
      </c>
      <c r="Q166" s="78">
        <v>0</v>
      </c>
      <c r="R166" s="78">
        <v>9.2327757300000002</v>
      </c>
      <c r="S166" s="79">
        <v>0</v>
      </c>
      <c r="T166" s="79">
        <v>5.9999999999999995E-4</v>
      </c>
      <c r="U166" s="79">
        <v>2.0000000000000001E-4</v>
      </c>
    </row>
    <row r="167" spans="2:21">
      <c r="B167" t="s">
        <v>779</v>
      </c>
      <c r="C167" t="s">
        <v>780</v>
      </c>
      <c r="D167" t="s">
        <v>100</v>
      </c>
      <c r="E167" t="s">
        <v>123</v>
      </c>
      <c r="F167" t="s">
        <v>376</v>
      </c>
      <c r="G167" t="s">
        <v>357</v>
      </c>
      <c r="H167" t="s">
        <v>209</v>
      </c>
      <c r="I167" t="s">
        <v>210</v>
      </c>
      <c r="J167" t="s">
        <v>781</v>
      </c>
      <c r="K167" s="78">
        <v>2.11</v>
      </c>
      <c r="L167" t="s">
        <v>102</v>
      </c>
      <c r="M167" s="79">
        <v>2.47E-2</v>
      </c>
      <c r="N167" s="79">
        <v>1.44E-2</v>
      </c>
      <c r="O167" s="78">
        <v>31467.759999999998</v>
      </c>
      <c r="P167" s="78">
        <v>104.21</v>
      </c>
      <c r="Q167" s="78">
        <v>0</v>
      </c>
      <c r="R167" s="78">
        <v>32.792552696000001</v>
      </c>
      <c r="S167" s="79">
        <v>0</v>
      </c>
      <c r="T167" s="79">
        <v>2.0999999999999999E-3</v>
      </c>
      <c r="U167" s="79">
        <v>8.0000000000000004E-4</v>
      </c>
    </row>
    <row r="168" spans="2:21">
      <c r="B168" t="s">
        <v>782</v>
      </c>
      <c r="C168" t="s">
        <v>783</v>
      </c>
      <c r="D168" t="s">
        <v>100</v>
      </c>
      <c r="E168" t="s">
        <v>123</v>
      </c>
      <c r="F168" t="s">
        <v>376</v>
      </c>
      <c r="G168" t="s">
        <v>357</v>
      </c>
      <c r="H168" t="s">
        <v>209</v>
      </c>
      <c r="I168" t="s">
        <v>210</v>
      </c>
      <c r="J168" t="s">
        <v>784</v>
      </c>
      <c r="K168" s="78">
        <v>4.79</v>
      </c>
      <c r="L168" t="s">
        <v>102</v>
      </c>
      <c r="M168" s="79">
        <v>2.98E-2</v>
      </c>
      <c r="N168" s="79">
        <v>1.67E-2</v>
      </c>
      <c r="O168" s="78">
        <v>37342.620000000003</v>
      </c>
      <c r="P168" s="78">
        <v>108.89</v>
      </c>
      <c r="Q168" s="78">
        <v>0</v>
      </c>
      <c r="R168" s="78">
        <v>40.662378918000002</v>
      </c>
      <c r="S168" s="79">
        <v>0</v>
      </c>
      <c r="T168" s="79">
        <v>2.5999999999999999E-3</v>
      </c>
      <c r="U168" s="79">
        <v>1E-3</v>
      </c>
    </row>
    <row r="169" spans="2:21">
      <c r="B169" t="s">
        <v>785</v>
      </c>
      <c r="C169" t="s">
        <v>786</v>
      </c>
      <c r="D169" t="s">
        <v>100</v>
      </c>
      <c r="E169" t="s">
        <v>123</v>
      </c>
      <c r="F169" t="s">
        <v>787</v>
      </c>
      <c r="G169" t="s">
        <v>357</v>
      </c>
      <c r="H169" t="s">
        <v>209</v>
      </c>
      <c r="I169" t="s">
        <v>210</v>
      </c>
      <c r="J169" t="s">
        <v>337</v>
      </c>
      <c r="K169" s="78">
        <v>1.98</v>
      </c>
      <c r="L169" t="s">
        <v>102</v>
      </c>
      <c r="M169" s="79">
        <v>2.07E-2</v>
      </c>
      <c r="N169" s="79">
        <v>1.3100000000000001E-2</v>
      </c>
      <c r="O169" s="78">
        <v>13897.03</v>
      </c>
      <c r="P169" s="78">
        <v>101.5</v>
      </c>
      <c r="Q169" s="78">
        <v>0</v>
      </c>
      <c r="R169" s="78">
        <v>14.10548545</v>
      </c>
      <c r="S169" s="79">
        <v>1E-4</v>
      </c>
      <c r="T169" s="79">
        <v>8.9999999999999998E-4</v>
      </c>
      <c r="U169" s="79">
        <v>4.0000000000000002E-4</v>
      </c>
    </row>
    <row r="170" spans="2:21">
      <c r="B170" t="s">
        <v>788</v>
      </c>
      <c r="C170" t="s">
        <v>789</v>
      </c>
      <c r="D170" t="s">
        <v>100</v>
      </c>
      <c r="E170" t="s">
        <v>123</v>
      </c>
      <c r="F170" t="s">
        <v>790</v>
      </c>
      <c r="G170" t="s">
        <v>425</v>
      </c>
      <c r="H170" t="s">
        <v>209</v>
      </c>
      <c r="I170" t="s">
        <v>210</v>
      </c>
      <c r="J170" t="s">
        <v>791</v>
      </c>
      <c r="K170" s="78">
        <v>4.0999999999999996</v>
      </c>
      <c r="L170" t="s">
        <v>102</v>
      </c>
      <c r="M170" s="79">
        <v>1.44E-2</v>
      </c>
      <c r="N170" s="79">
        <v>1.41E-2</v>
      </c>
      <c r="O170" s="78">
        <v>50645.43</v>
      </c>
      <c r="P170" s="78">
        <v>100.15</v>
      </c>
      <c r="Q170" s="78">
        <v>0</v>
      </c>
      <c r="R170" s="78">
        <v>50.721398145000002</v>
      </c>
      <c r="S170" s="79">
        <v>1E-4</v>
      </c>
      <c r="T170" s="79">
        <v>3.2000000000000002E-3</v>
      </c>
      <c r="U170" s="79">
        <v>1.2999999999999999E-3</v>
      </c>
    </row>
    <row r="171" spans="2:21">
      <c r="B171" t="s">
        <v>792</v>
      </c>
      <c r="C171" t="s">
        <v>793</v>
      </c>
      <c r="D171" t="s">
        <v>100</v>
      </c>
      <c r="E171" t="s">
        <v>123</v>
      </c>
      <c r="F171" t="s">
        <v>794</v>
      </c>
      <c r="G171" t="s">
        <v>795</v>
      </c>
      <c r="H171" t="s">
        <v>435</v>
      </c>
      <c r="I171" t="s">
        <v>150</v>
      </c>
      <c r="J171" t="s">
        <v>337</v>
      </c>
      <c r="K171" s="78">
        <v>0.25</v>
      </c>
      <c r="L171" t="s">
        <v>102</v>
      </c>
      <c r="M171" s="79">
        <v>4.8399999999999999E-2</v>
      </c>
      <c r="N171" s="79">
        <v>8.0000000000000002E-3</v>
      </c>
      <c r="O171" s="78">
        <v>4355.8999999999996</v>
      </c>
      <c r="P171" s="78">
        <v>102.22</v>
      </c>
      <c r="Q171" s="78">
        <v>0</v>
      </c>
      <c r="R171" s="78">
        <v>4.4526009799999997</v>
      </c>
      <c r="S171" s="79">
        <v>0</v>
      </c>
      <c r="T171" s="79">
        <v>2.9999999999999997E-4</v>
      </c>
      <c r="U171" s="79">
        <v>1E-4</v>
      </c>
    </row>
    <row r="172" spans="2:21">
      <c r="B172" t="s">
        <v>796</v>
      </c>
      <c r="C172" t="s">
        <v>797</v>
      </c>
      <c r="D172" t="s">
        <v>100</v>
      </c>
      <c r="E172" t="s">
        <v>123</v>
      </c>
      <c r="F172" t="s">
        <v>428</v>
      </c>
      <c r="G172" t="s">
        <v>357</v>
      </c>
      <c r="H172" t="s">
        <v>416</v>
      </c>
      <c r="I172" t="s">
        <v>210</v>
      </c>
      <c r="J172" t="s">
        <v>337</v>
      </c>
      <c r="K172" s="78">
        <v>1.1599999999999999</v>
      </c>
      <c r="L172" t="s">
        <v>102</v>
      </c>
      <c r="M172" s="79">
        <v>6.4000000000000001E-2</v>
      </c>
      <c r="N172" s="79">
        <v>8.6999999999999994E-3</v>
      </c>
      <c r="O172" s="78">
        <v>11275.15</v>
      </c>
      <c r="P172" s="78">
        <v>108.5</v>
      </c>
      <c r="Q172" s="78">
        <v>0</v>
      </c>
      <c r="R172" s="78">
        <v>12.23353775</v>
      </c>
      <c r="S172" s="79">
        <v>0</v>
      </c>
      <c r="T172" s="79">
        <v>8.0000000000000004E-4</v>
      </c>
      <c r="U172" s="79">
        <v>2.9999999999999997E-4</v>
      </c>
    </row>
    <row r="173" spans="2:21">
      <c r="B173" t="s">
        <v>798</v>
      </c>
      <c r="C173" t="s">
        <v>799</v>
      </c>
      <c r="D173" t="s">
        <v>100</v>
      </c>
      <c r="E173" t="s">
        <v>123</v>
      </c>
      <c r="F173" t="s">
        <v>434</v>
      </c>
      <c r="G173" t="s">
        <v>425</v>
      </c>
      <c r="H173" t="s">
        <v>435</v>
      </c>
      <c r="I173" t="s">
        <v>150</v>
      </c>
      <c r="J173" t="s">
        <v>436</v>
      </c>
      <c r="K173" s="78">
        <v>3.16</v>
      </c>
      <c r="L173" t="s">
        <v>102</v>
      </c>
      <c r="M173" s="79">
        <v>1.6299999999999999E-2</v>
      </c>
      <c r="N173" s="79">
        <v>1.3599999999999999E-2</v>
      </c>
      <c r="O173" s="78">
        <v>42571.89</v>
      </c>
      <c r="P173" s="78">
        <v>101.27</v>
      </c>
      <c r="Q173" s="78">
        <v>0</v>
      </c>
      <c r="R173" s="78">
        <v>43.112553003000002</v>
      </c>
      <c r="S173" s="79">
        <v>1E-4</v>
      </c>
      <c r="T173" s="79">
        <v>2.7000000000000001E-3</v>
      </c>
      <c r="U173" s="79">
        <v>1.1000000000000001E-3</v>
      </c>
    </row>
    <row r="174" spans="2:21">
      <c r="B174" t="s">
        <v>800</v>
      </c>
      <c r="C174" t="s">
        <v>801</v>
      </c>
      <c r="D174" t="s">
        <v>100</v>
      </c>
      <c r="E174" t="s">
        <v>123</v>
      </c>
      <c r="F174" t="s">
        <v>402</v>
      </c>
      <c r="G174" t="s">
        <v>357</v>
      </c>
      <c r="H174" t="s">
        <v>416</v>
      </c>
      <c r="I174" t="s">
        <v>210</v>
      </c>
      <c r="J174" t="s">
        <v>337</v>
      </c>
      <c r="K174" s="78">
        <v>0.99</v>
      </c>
      <c r="L174" t="s">
        <v>102</v>
      </c>
      <c r="M174" s="79">
        <v>6.0999999999999999E-2</v>
      </c>
      <c r="N174" s="79">
        <v>6.7999999999999996E-3</v>
      </c>
      <c r="O174" s="78">
        <v>4040.93</v>
      </c>
      <c r="P174" s="78">
        <v>105.39</v>
      </c>
      <c r="Q174" s="78">
        <v>0</v>
      </c>
      <c r="R174" s="78">
        <v>4.2587361269999997</v>
      </c>
      <c r="S174" s="79">
        <v>0</v>
      </c>
      <c r="T174" s="79">
        <v>2.9999999999999997E-4</v>
      </c>
      <c r="U174" s="79">
        <v>1E-4</v>
      </c>
    </row>
    <row r="175" spans="2:21">
      <c r="B175" t="s">
        <v>802</v>
      </c>
      <c r="C175" t="s">
        <v>803</v>
      </c>
      <c r="D175" t="s">
        <v>100</v>
      </c>
      <c r="E175" t="s">
        <v>123</v>
      </c>
      <c r="F175" t="s">
        <v>804</v>
      </c>
      <c r="G175" t="s">
        <v>805</v>
      </c>
      <c r="H175" t="s">
        <v>416</v>
      </c>
      <c r="I175" t="s">
        <v>210</v>
      </c>
      <c r="J175" t="s">
        <v>806</v>
      </c>
      <c r="K175" s="78">
        <v>4.6500000000000004</v>
      </c>
      <c r="L175" t="s">
        <v>102</v>
      </c>
      <c r="M175" s="79">
        <v>2.6100000000000002E-2</v>
      </c>
      <c r="N175" s="79">
        <v>1.4500000000000001E-2</v>
      </c>
      <c r="O175" s="78">
        <v>41843.050000000003</v>
      </c>
      <c r="P175" s="78">
        <v>106.18</v>
      </c>
      <c r="Q175" s="78">
        <v>0</v>
      </c>
      <c r="R175" s="78">
        <v>44.428950489999998</v>
      </c>
      <c r="S175" s="79">
        <v>1E-4</v>
      </c>
      <c r="T175" s="79">
        <v>2.8E-3</v>
      </c>
      <c r="U175" s="79">
        <v>1.1000000000000001E-3</v>
      </c>
    </row>
    <row r="176" spans="2:21">
      <c r="B176" t="s">
        <v>807</v>
      </c>
      <c r="C176" t="s">
        <v>808</v>
      </c>
      <c r="D176" t="s">
        <v>100</v>
      </c>
      <c r="E176" t="s">
        <v>123</v>
      </c>
      <c r="F176" t="s">
        <v>464</v>
      </c>
      <c r="G176" t="s">
        <v>425</v>
      </c>
      <c r="H176" t="s">
        <v>465</v>
      </c>
      <c r="I176" t="s">
        <v>210</v>
      </c>
      <c r="J176" t="s">
        <v>809</v>
      </c>
      <c r="K176" s="78">
        <v>6.18</v>
      </c>
      <c r="L176" t="s">
        <v>102</v>
      </c>
      <c r="M176" s="79">
        <v>2.5499999999999998E-2</v>
      </c>
      <c r="N176" s="79">
        <v>2.7E-2</v>
      </c>
      <c r="O176" s="78">
        <v>183671.49</v>
      </c>
      <c r="P176" s="78">
        <v>99.8</v>
      </c>
      <c r="Q176" s="78">
        <v>0</v>
      </c>
      <c r="R176" s="78">
        <v>183.30414701999999</v>
      </c>
      <c r="S176" s="79">
        <v>1E-4</v>
      </c>
      <c r="T176" s="79">
        <v>1.15E-2</v>
      </c>
      <c r="U176" s="79">
        <v>4.5999999999999999E-3</v>
      </c>
    </row>
    <row r="177" spans="2:21">
      <c r="B177" t="s">
        <v>810</v>
      </c>
      <c r="C177" t="s">
        <v>811</v>
      </c>
      <c r="D177" t="s">
        <v>100</v>
      </c>
      <c r="E177" t="s">
        <v>123</v>
      </c>
      <c r="F177" t="s">
        <v>812</v>
      </c>
      <c r="G177" t="s">
        <v>128</v>
      </c>
      <c r="H177" t="s">
        <v>538</v>
      </c>
      <c r="I177" t="s">
        <v>150</v>
      </c>
      <c r="J177" t="s">
        <v>813</v>
      </c>
      <c r="K177" s="78">
        <v>2.11</v>
      </c>
      <c r="L177" t="s">
        <v>102</v>
      </c>
      <c r="M177" s="79">
        <v>1.49E-2</v>
      </c>
      <c r="N177" s="79">
        <v>1.8800000000000001E-2</v>
      </c>
      <c r="O177" s="78">
        <v>49882.02</v>
      </c>
      <c r="P177" s="78">
        <v>99.7</v>
      </c>
      <c r="Q177" s="78">
        <v>0</v>
      </c>
      <c r="R177" s="78">
        <v>49.732373940000002</v>
      </c>
      <c r="S177" s="79">
        <v>0</v>
      </c>
      <c r="T177" s="79">
        <v>3.0999999999999999E-3</v>
      </c>
      <c r="U177" s="79">
        <v>1.2999999999999999E-3</v>
      </c>
    </row>
    <row r="178" spans="2:21">
      <c r="B178" t="s">
        <v>814</v>
      </c>
      <c r="C178" t="s">
        <v>815</v>
      </c>
      <c r="D178" t="s">
        <v>100</v>
      </c>
      <c r="E178" t="s">
        <v>123</v>
      </c>
      <c r="F178" t="s">
        <v>816</v>
      </c>
      <c r="G178" t="s">
        <v>622</v>
      </c>
      <c r="H178" t="s">
        <v>465</v>
      </c>
      <c r="I178" t="s">
        <v>210</v>
      </c>
      <c r="J178" t="s">
        <v>817</v>
      </c>
      <c r="K178" s="78">
        <v>3.06</v>
      </c>
      <c r="L178" t="s">
        <v>102</v>
      </c>
      <c r="M178" s="79">
        <v>3.3799999999999997E-2</v>
      </c>
      <c r="N178" s="79">
        <v>3.6900000000000002E-2</v>
      </c>
      <c r="O178" s="78">
        <v>27170.25</v>
      </c>
      <c r="P178" s="78">
        <v>100.01</v>
      </c>
      <c r="Q178" s="78">
        <v>0</v>
      </c>
      <c r="R178" s="78">
        <v>27.172967024999998</v>
      </c>
      <c r="S178" s="79">
        <v>0</v>
      </c>
      <c r="T178" s="79">
        <v>1.6999999999999999E-3</v>
      </c>
      <c r="U178" s="79">
        <v>6.9999999999999999E-4</v>
      </c>
    </row>
    <row r="179" spans="2:21">
      <c r="B179" t="s">
        <v>818</v>
      </c>
      <c r="C179" t="s">
        <v>819</v>
      </c>
      <c r="D179" t="s">
        <v>100</v>
      </c>
      <c r="E179" t="s">
        <v>123</v>
      </c>
      <c r="F179" t="s">
        <v>495</v>
      </c>
      <c r="G179" t="s">
        <v>496</v>
      </c>
      <c r="H179" t="s">
        <v>465</v>
      </c>
      <c r="I179" t="s">
        <v>210</v>
      </c>
      <c r="J179" t="s">
        <v>482</v>
      </c>
      <c r="K179" s="78">
        <v>4.55</v>
      </c>
      <c r="L179" t="s">
        <v>102</v>
      </c>
      <c r="M179" s="79">
        <v>5.0900000000000001E-2</v>
      </c>
      <c r="N179" s="79">
        <v>1.83E-2</v>
      </c>
      <c r="O179" s="78">
        <v>41578.32</v>
      </c>
      <c r="P179" s="78">
        <v>117.7</v>
      </c>
      <c r="Q179" s="78">
        <v>0</v>
      </c>
      <c r="R179" s="78">
        <v>48.937682639999998</v>
      </c>
      <c r="S179" s="79">
        <v>0</v>
      </c>
      <c r="T179" s="79">
        <v>3.0999999999999999E-3</v>
      </c>
      <c r="U179" s="79">
        <v>1.1999999999999999E-3</v>
      </c>
    </row>
    <row r="180" spans="2:21">
      <c r="B180" t="s">
        <v>820</v>
      </c>
      <c r="C180" t="s">
        <v>821</v>
      </c>
      <c r="D180" t="s">
        <v>100</v>
      </c>
      <c r="E180" t="s">
        <v>123</v>
      </c>
      <c r="F180" t="s">
        <v>506</v>
      </c>
      <c r="G180" t="s">
        <v>425</v>
      </c>
      <c r="H180" t="s">
        <v>465</v>
      </c>
      <c r="I180" t="s">
        <v>210</v>
      </c>
      <c r="J180" t="s">
        <v>822</v>
      </c>
      <c r="K180" s="78">
        <v>3.48</v>
      </c>
      <c r="L180" t="s">
        <v>102</v>
      </c>
      <c r="M180" s="79">
        <v>3.39E-2</v>
      </c>
      <c r="N180" s="79">
        <v>2.18E-2</v>
      </c>
      <c r="O180" s="78">
        <v>62533.09</v>
      </c>
      <c r="P180" s="78">
        <v>105</v>
      </c>
      <c r="Q180" s="78">
        <v>0</v>
      </c>
      <c r="R180" s="78">
        <v>65.659744500000002</v>
      </c>
      <c r="S180" s="79">
        <v>1E-4</v>
      </c>
      <c r="T180" s="79">
        <v>4.1000000000000003E-3</v>
      </c>
      <c r="U180" s="79">
        <v>1.6999999999999999E-3</v>
      </c>
    </row>
    <row r="181" spans="2:21">
      <c r="B181" t="s">
        <v>823</v>
      </c>
      <c r="C181" t="s">
        <v>824</v>
      </c>
      <c r="D181" t="s">
        <v>100</v>
      </c>
      <c r="E181" t="s">
        <v>123</v>
      </c>
      <c r="F181" t="s">
        <v>506</v>
      </c>
      <c r="G181" t="s">
        <v>425</v>
      </c>
      <c r="H181" t="s">
        <v>465</v>
      </c>
      <c r="I181" t="s">
        <v>210</v>
      </c>
      <c r="J181" t="s">
        <v>283</v>
      </c>
      <c r="K181" s="78">
        <v>9.11</v>
      </c>
      <c r="L181" t="s">
        <v>102</v>
      </c>
      <c r="M181" s="79">
        <v>2.4400000000000002E-2</v>
      </c>
      <c r="N181" s="79">
        <v>3.2599999999999997E-2</v>
      </c>
      <c r="O181" s="78">
        <v>45132.43</v>
      </c>
      <c r="P181" s="78">
        <v>93.27</v>
      </c>
      <c r="Q181" s="78">
        <v>0</v>
      </c>
      <c r="R181" s="78">
        <v>42.095017460999998</v>
      </c>
      <c r="S181" s="79">
        <v>1E-4</v>
      </c>
      <c r="T181" s="79">
        <v>2.5999999999999999E-3</v>
      </c>
      <c r="U181" s="79">
        <v>1.1000000000000001E-3</v>
      </c>
    </row>
    <row r="182" spans="2:21">
      <c r="B182" t="s">
        <v>825</v>
      </c>
      <c r="C182" t="s">
        <v>826</v>
      </c>
      <c r="D182" t="s">
        <v>100</v>
      </c>
      <c r="E182" t="s">
        <v>123</v>
      </c>
      <c r="F182" t="s">
        <v>362</v>
      </c>
      <c r="G182" t="s">
        <v>357</v>
      </c>
      <c r="H182" t="s">
        <v>465</v>
      </c>
      <c r="I182" t="s">
        <v>210</v>
      </c>
      <c r="J182" t="s">
        <v>337</v>
      </c>
      <c r="K182" s="78">
        <v>0.84</v>
      </c>
      <c r="L182" t="s">
        <v>102</v>
      </c>
      <c r="M182" s="79">
        <v>3.6400000000000002E-2</v>
      </c>
      <c r="N182" s="79">
        <v>2.4500000000000001E-2</v>
      </c>
      <c r="O182" s="78">
        <v>59971.519999999997</v>
      </c>
      <c r="P182" s="78">
        <v>99.55</v>
      </c>
      <c r="Q182" s="78">
        <v>0</v>
      </c>
      <c r="R182" s="78">
        <v>59.701648159999998</v>
      </c>
      <c r="S182" s="79">
        <v>1E-4</v>
      </c>
      <c r="T182" s="79">
        <v>3.7000000000000002E-3</v>
      </c>
      <c r="U182" s="79">
        <v>1.5E-3</v>
      </c>
    </row>
    <row r="183" spans="2:21">
      <c r="B183" t="s">
        <v>827</v>
      </c>
      <c r="C183" t="s">
        <v>828</v>
      </c>
      <c r="D183" t="s">
        <v>100</v>
      </c>
      <c r="E183" t="s">
        <v>123</v>
      </c>
      <c r="F183" t="s">
        <v>829</v>
      </c>
      <c r="G183" t="s">
        <v>622</v>
      </c>
      <c r="H183" t="s">
        <v>465</v>
      </c>
      <c r="I183" t="s">
        <v>210</v>
      </c>
      <c r="J183" t="s">
        <v>748</v>
      </c>
      <c r="K183" s="78">
        <v>2.82</v>
      </c>
      <c r="L183" t="s">
        <v>102</v>
      </c>
      <c r="M183" s="79">
        <v>4.3499999999999997E-2</v>
      </c>
      <c r="N183" s="79">
        <v>0.18529999999999999</v>
      </c>
      <c r="O183" s="78">
        <v>44520.43</v>
      </c>
      <c r="P183" s="78">
        <v>68.3</v>
      </c>
      <c r="Q183" s="78">
        <v>0</v>
      </c>
      <c r="R183" s="78">
        <v>30.407453690000001</v>
      </c>
      <c r="S183" s="79">
        <v>0</v>
      </c>
      <c r="T183" s="79">
        <v>1.9E-3</v>
      </c>
      <c r="U183" s="79">
        <v>8.0000000000000004E-4</v>
      </c>
    </row>
    <row r="184" spans="2:21">
      <c r="B184" t="s">
        <v>830</v>
      </c>
      <c r="C184" t="s">
        <v>831</v>
      </c>
      <c r="D184" t="s">
        <v>100</v>
      </c>
      <c r="E184" t="s">
        <v>123</v>
      </c>
      <c r="F184" t="s">
        <v>536</v>
      </c>
      <c r="G184" t="s">
        <v>537</v>
      </c>
      <c r="H184" t="s">
        <v>538</v>
      </c>
      <c r="I184" t="s">
        <v>150</v>
      </c>
      <c r="J184" t="s">
        <v>832</v>
      </c>
      <c r="K184" s="78">
        <v>2.42</v>
      </c>
      <c r="L184" t="s">
        <v>102</v>
      </c>
      <c r="M184" s="79">
        <v>4.8000000000000001E-2</v>
      </c>
      <c r="N184" s="79">
        <v>1.43E-2</v>
      </c>
      <c r="O184" s="78">
        <v>86140.22</v>
      </c>
      <c r="P184" s="78">
        <v>108.15</v>
      </c>
      <c r="Q184" s="78">
        <v>2.0673699999999999</v>
      </c>
      <c r="R184" s="78">
        <v>95.228017929999993</v>
      </c>
      <c r="S184" s="79">
        <v>0</v>
      </c>
      <c r="T184" s="79">
        <v>6.0000000000000001E-3</v>
      </c>
      <c r="U184" s="79">
        <v>2.3999999999999998E-3</v>
      </c>
    </row>
    <row r="185" spans="2:21">
      <c r="B185" t="s">
        <v>833</v>
      </c>
      <c r="C185" t="s">
        <v>834</v>
      </c>
      <c r="D185" t="s">
        <v>100</v>
      </c>
      <c r="E185" t="s">
        <v>123</v>
      </c>
      <c r="F185" t="s">
        <v>547</v>
      </c>
      <c r="G185" t="s">
        <v>425</v>
      </c>
      <c r="H185" t="s">
        <v>465</v>
      </c>
      <c r="I185" t="s">
        <v>210</v>
      </c>
      <c r="J185" t="s">
        <v>293</v>
      </c>
      <c r="K185" s="78">
        <v>8.06</v>
      </c>
      <c r="L185" t="s">
        <v>102</v>
      </c>
      <c r="M185" s="79">
        <v>8.3999999999999995E-3</v>
      </c>
      <c r="N185" s="79">
        <v>2.1600000000000001E-2</v>
      </c>
      <c r="O185" s="78">
        <v>38610.07</v>
      </c>
      <c r="P185" s="78">
        <v>89.75</v>
      </c>
      <c r="Q185" s="78">
        <v>0</v>
      </c>
      <c r="R185" s="78">
        <v>34.652537825000003</v>
      </c>
      <c r="S185" s="79">
        <v>2.0000000000000001E-4</v>
      </c>
      <c r="T185" s="79">
        <v>2.2000000000000001E-3</v>
      </c>
      <c r="U185" s="79">
        <v>8.9999999999999998E-4</v>
      </c>
    </row>
    <row r="186" spans="2:21">
      <c r="B186" t="s">
        <v>835</v>
      </c>
      <c r="C186" t="s">
        <v>836</v>
      </c>
      <c r="D186" t="s">
        <v>100</v>
      </c>
      <c r="E186" t="s">
        <v>123</v>
      </c>
      <c r="F186" t="s">
        <v>837</v>
      </c>
      <c r="G186" t="s">
        <v>590</v>
      </c>
      <c r="H186" t="s">
        <v>465</v>
      </c>
      <c r="I186" t="s">
        <v>210</v>
      </c>
      <c r="J186" t="s">
        <v>283</v>
      </c>
      <c r="K186" s="78">
        <v>10.92</v>
      </c>
      <c r="L186" t="s">
        <v>102</v>
      </c>
      <c r="M186" s="79">
        <v>2.4E-2</v>
      </c>
      <c r="N186" s="79">
        <v>3.0599999999999999E-2</v>
      </c>
      <c r="O186" s="78">
        <v>10261.02</v>
      </c>
      <c r="P186" s="78">
        <v>93.85</v>
      </c>
      <c r="Q186" s="78">
        <v>0</v>
      </c>
      <c r="R186" s="78">
        <v>9.6299672699999999</v>
      </c>
      <c r="S186" s="79">
        <v>0</v>
      </c>
      <c r="T186" s="79">
        <v>5.9999999999999995E-4</v>
      </c>
      <c r="U186" s="79">
        <v>2.0000000000000001E-4</v>
      </c>
    </row>
    <row r="187" spans="2:21">
      <c r="B187" t="s">
        <v>838</v>
      </c>
      <c r="C187" t="s">
        <v>839</v>
      </c>
      <c r="D187" t="s">
        <v>100</v>
      </c>
      <c r="E187" t="s">
        <v>123</v>
      </c>
      <c r="F187" t="s">
        <v>837</v>
      </c>
      <c r="G187" t="s">
        <v>590</v>
      </c>
      <c r="H187" t="s">
        <v>465</v>
      </c>
      <c r="I187" t="s">
        <v>210</v>
      </c>
      <c r="J187" t="s">
        <v>586</v>
      </c>
      <c r="K187" s="78">
        <v>2.42</v>
      </c>
      <c r="L187" t="s">
        <v>102</v>
      </c>
      <c r="M187" s="79">
        <v>2.4500000000000001E-2</v>
      </c>
      <c r="N187" s="79">
        <v>2.3800000000000002E-2</v>
      </c>
      <c r="O187" s="78">
        <v>14086.21</v>
      </c>
      <c r="P187" s="78">
        <v>100.21</v>
      </c>
      <c r="Q187" s="78">
        <v>0</v>
      </c>
      <c r="R187" s="78">
        <v>14.115791041</v>
      </c>
      <c r="S187" s="79">
        <v>0</v>
      </c>
      <c r="T187" s="79">
        <v>8.9999999999999998E-4</v>
      </c>
      <c r="U187" s="79">
        <v>4.0000000000000002E-4</v>
      </c>
    </row>
    <row r="188" spans="2:21">
      <c r="B188" t="s">
        <v>840</v>
      </c>
      <c r="C188" t="s">
        <v>841</v>
      </c>
      <c r="D188" t="s">
        <v>100</v>
      </c>
      <c r="E188" t="s">
        <v>123</v>
      </c>
      <c r="F188" t="s">
        <v>362</v>
      </c>
      <c r="G188" t="s">
        <v>357</v>
      </c>
      <c r="H188" t="s">
        <v>465</v>
      </c>
      <c r="I188" t="s">
        <v>210</v>
      </c>
      <c r="J188" t="s">
        <v>337</v>
      </c>
      <c r="K188" s="78">
        <v>0.8</v>
      </c>
      <c r="L188" t="s">
        <v>102</v>
      </c>
      <c r="M188" s="79">
        <v>3.2500000000000001E-2</v>
      </c>
      <c r="N188" s="79">
        <v>3.7999999999999999E-2</v>
      </c>
      <c r="O188" s="78">
        <v>0.11</v>
      </c>
      <c r="P188" s="78">
        <v>4980000</v>
      </c>
      <c r="Q188" s="78">
        <v>0</v>
      </c>
      <c r="R188" s="78">
        <v>5.4779999999999998</v>
      </c>
      <c r="S188" s="79">
        <v>0</v>
      </c>
      <c r="T188" s="79">
        <v>2.9999999999999997E-4</v>
      </c>
      <c r="U188" s="79">
        <v>1E-4</v>
      </c>
    </row>
    <row r="189" spans="2:21">
      <c r="B189" t="s">
        <v>842</v>
      </c>
      <c r="C189" t="s">
        <v>843</v>
      </c>
      <c r="D189" t="s">
        <v>100</v>
      </c>
      <c r="E189" t="s">
        <v>123</v>
      </c>
      <c r="F189" t="s">
        <v>844</v>
      </c>
      <c r="G189" t="s">
        <v>795</v>
      </c>
      <c r="H189" t="s">
        <v>465</v>
      </c>
      <c r="I189" t="s">
        <v>210</v>
      </c>
      <c r="J189" t="s">
        <v>337</v>
      </c>
      <c r="K189" s="78">
        <v>0.74</v>
      </c>
      <c r="L189" t="s">
        <v>102</v>
      </c>
      <c r="M189" s="79">
        <v>4.1000000000000002E-2</v>
      </c>
      <c r="N189" s="79">
        <v>1.0200000000000001E-2</v>
      </c>
      <c r="O189" s="78">
        <v>97.45</v>
      </c>
      <c r="P189" s="78">
        <v>103.32</v>
      </c>
      <c r="Q189" s="78">
        <v>0</v>
      </c>
      <c r="R189" s="78">
        <v>0.10068534</v>
      </c>
      <c r="S189" s="79">
        <v>0</v>
      </c>
      <c r="T189" s="79">
        <v>0</v>
      </c>
      <c r="U189" s="79">
        <v>0</v>
      </c>
    </row>
    <row r="190" spans="2:21">
      <c r="B190" t="s">
        <v>845</v>
      </c>
      <c r="C190" t="s">
        <v>846</v>
      </c>
      <c r="D190" t="s">
        <v>100</v>
      </c>
      <c r="E190" t="s">
        <v>123</v>
      </c>
      <c r="F190" t="s">
        <v>844</v>
      </c>
      <c r="G190" t="s">
        <v>795</v>
      </c>
      <c r="H190" t="s">
        <v>465</v>
      </c>
      <c r="I190" t="s">
        <v>210</v>
      </c>
      <c r="J190" t="s">
        <v>847</v>
      </c>
      <c r="K190" s="78">
        <v>2.62</v>
      </c>
      <c r="L190" t="s">
        <v>102</v>
      </c>
      <c r="M190" s="79">
        <v>1.2E-2</v>
      </c>
      <c r="N190" s="79">
        <v>1.4E-2</v>
      </c>
      <c r="O190" s="78">
        <v>0.01</v>
      </c>
      <c r="P190" s="78">
        <v>99.89</v>
      </c>
      <c r="Q190" s="78">
        <v>0</v>
      </c>
      <c r="R190" s="78">
        <v>9.9890000000000004E-6</v>
      </c>
      <c r="S190" s="79">
        <v>0</v>
      </c>
      <c r="T190" s="79">
        <v>0</v>
      </c>
      <c r="U190" s="79">
        <v>0</v>
      </c>
    </row>
    <row r="191" spans="2:21">
      <c r="B191" t="s">
        <v>848</v>
      </c>
      <c r="C191" t="s">
        <v>849</v>
      </c>
      <c r="D191" t="s">
        <v>100</v>
      </c>
      <c r="E191" t="s">
        <v>123</v>
      </c>
      <c r="F191" t="s">
        <v>583</v>
      </c>
      <c r="G191" t="s">
        <v>537</v>
      </c>
      <c r="H191" t="s">
        <v>572</v>
      </c>
      <c r="I191" t="s">
        <v>210</v>
      </c>
      <c r="J191" t="s">
        <v>283</v>
      </c>
      <c r="K191" s="78">
        <v>7.72</v>
      </c>
      <c r="L191" t="s">
        <v>102</v>
      </c>
      <c r="M191" s="79">
        <v>2.4299999999999999E-2</v>
      </c>
      <c r="N191" s="79">
        <v>3.5799999999999998E-2</v>
      </c>
      <c r="O191" s="78">
        <v>90699.3</v>
      </c>
      <c r="P191" s="78">
        <v>92.11</v>
      </c>
      <c r="Q191" s="78">
        <v>0</v>
      </c>
      <c r="R191" s="78">
        <v>83.543125230000001</v>
      </c>
      <c r="S191" s="79">
        <v>1E-4</v>
      </c>
      <c r="T191" s="79">
        <v>5.1999999999999998E-3</v>
      </c>
      <c r="U191" s="79">
        <v>2.0999999999999999E-3</v>
      </c>
    </row>
    <row r="192" spans="2:21">
      <c r="B192" t="s">
        <v>850</v>
      </c>
      <c r="C192" t="s">
        <v>851</v>
      </c>
      <c r="D192" t="s">
        <v>100</v>
      </c>
      <c r="E192" t="s">
        <v>123</v>
      </c>
      <c r="F192" t="s">
        <v>583</v>
      </c>
      <c r="G192" t="s">
        <v>537</v>
      </c>
      <c r="H192" t="s">
        <v>572</v>
      </c>
      <c r="I192" t="s">
        <v>210</v>
      </c>
      <c r="J192" t="s">
        <v>337</v>
      </c>
      <c r="K192" s="78">
        <v>2.56</v>
      </c>
      <c r="L192" t="s">
        <v>102</v>
      </c>
      <c r="M192" s="79">
        <v>2.9499999999999998E-2</v>
      </c>
      <c r="N192" s="79">
        <v>1.3100000000000001E-2</v>
      </c>
      <c r="O192" s="78">
        <v>20979.08</v>
      </c>
      <c r="P192" s="78">
        <v>105.32</v>
      </c>
      <c r="Q192" s="78">
        <v>0</v>
      </c>
      <c r="R192" s="78">
        <v>22.095167056000001</v>
      </c>
      <c r="S192" s="79">
        <v>1E-4</v>
      </c>
      <c r="T192" s="79">
        <v>1.4E-3</v>
      </c>
      <c r="U192" s="79">
        <v>5.9999999999999995E-4</v>
      </c>
    </row>
    <row r="193" spans="2:21">
      <c r="B193" t="s">
        <v>852</v>
      </c>
      <c r="C193" t="s">
        <v>853</v>
      </c>
      <c r="D193" t="s">
        <v>100</v>
      </c>
      <c r="E193" t="s">
        <v>123</v>
      </c>
      <c r="F193" t="s">
        <v>583</v>
      </c>
      <c r="G193" t="s">
        <v>537</v>
      </c>
      <c r="H193" t="s">
        <v>572</v>
      </c>
      <c r="I193" t="s">
        <v>210</v>
      </c>
      <c r="J193" t="s">
        <v>337</v>
      </c>
      <c r="K193" s="78">
        <v>4.01</v>
      </c>
      <c r="L193" t="s">
        <v>102</v>
      </c>
      <c r="M193" s="79">
        <v>1.9E-2</v>
      </c>
      <c r="N193" s="79">
        <v>2.3599999999999999E-2</v>
      </c>
      <c r="O193" s="78">
        <v>58589.11</v>
      </c>
      <c r="P193" s="78">
        <v>98.42</v>
      </c>
      <c r="Q193" s="78">
        <v>0</v>
      </c>
      <c r="R193" s="78">
        <v>57.663402062000003</v>
      </c>
      <c r="S193" s="79">
        <v>1E-4</v>
      </c>
      <c r="T193" s="79">
        <v>3.5999999999999999E-3</v>
      </c>
      <c r="U193" s="79">
        <v>1.4E-3</v>
      </c>
    </row>
    <row r="194" spans="2:21">
      <c r="B194" t="s">
        <v>854</v>
      </c>
      <c r="C194" t="s">
        <v>855</v>
      </c>
      <c r="D194" t="s">
        <v>100</v>
      </c>
      <c r="E194" t="s">
        <v>123</v>
      </c>
      <c r="F194" t="s">
        <v>593</v>
      </c>
      <c r="G194" t="s">
        <v>132</v>
      </c>
      <c r="H194" t="s">
        <v>572</v>
      </c>
      <c r="I194" t="s">
        <v>210</v>
      </c>
      <c r="J194" t="s">
        <v>856</v>
      </c>
      <c r="K194" s="78">
        <v>4.12</v>
      </c>
      <c r="L194" t="s">
        <v>102</v>
      </c>
      <c r="M194" s="79">
        <v>3.6499999999999998E-2</v>
      </c>
      <c r="N194" s="79">
        <v>2.8500000000000001E-2</v>
      </c>
      <c r="O194" s="78">
        <v>104667.15</v>
      </c>
      <c r="P194" s="78">
        <v>104.6</v>
      </c>
      <c r="Q194" s="78">
        <v>0</v>
      </c>
      <c r="R194" s="78">
        <v>109.4818389</v>
      </c>
      <c r="S194" s="79">
        <v>0</v>
      </c>
      <c r="T194" s="79">
        <v>6.8999999999999999E-3</v>
      </c>
      <c r="U194" s="79">
        <v>2.8E-3</v>
      </c>
    </row>
    <row r="195" spans="2:21">
      <c r="B195" t="s">
        <v>857</v>
      </c>
      <c r="C195" t="s">
        <v>858</v>
      </c>
      <c r="D195" t="s">
        <v>100</v>
      </c>
      <c r="E195" t="s">
        <v>123</v>
      </c>
      <c r="F195" t="s">
        <v>521</v>
      </c>
      <c r="G195" t="s">
        <v>425</v>
      </c>
      <c r="H195" t="s">
        <v>572</v>
      </c>
      <c r="I195" t="s">
        <v>210</v>
      </c>
      <c r="J195" t="s">
        <v>337</v>
      </c>
      <c r="K195" s="78">
        <v>2.72</v>
      </c>
      <c r="L195" t="s">
        <v>102</v>
      </c>
      <c r="M195" s="79">
        <v>3.5000000000000003E-2</v>
      </c>
      <c r="N195" s="79">
        <v>2.2100000000000002E-2</v>
      </c>
      <c r="O195" s="78">
        <v>15425.02</v>
      </c>
      <c r="P195" s="78">
        <v>104.42</v>
      </c>
      <c r="Q195" s="78">
        <v>0</v>
      </c>
      <c r="R195" s="78">
        <v>16.106805884</v>
      </c>
      <c r="S195" s="79">
        <v>1E-4</v>
      </c>
      <c r="T195" s="79">
        <v>1E-3</v>
      </c>
      <c r="U195" s="79">
        <v>4.0000000000000002E-4</v>
      </c>
    </row>
    <row r="196" spans="2:21">
      <c r="B196" t="s">
        <v>859</v>
      </c>
      <c r="C196" t="s">
        <v>860</v>
      </c>
      <c r="D196" t="s">
        <v>100</v>
      </c>
      <c r="E196" t="s">
        <v>123</v>
      </c>
      <c r="F196" t="s">
        <v>428</v>
      </c>
      <c r="G196" t="s">
        <v>357</v>
      </c>
      <c r="H196" t="s">
        <v>600</v>
      </c>
      <c r="I196" t="s">
        <v>150</v>
      </c>
      <c r="J196" t="s">
        <v>337</v>
      </c>
      <c r="K196" s="78">
        <v>1.74</v>
      </c>
      <c r="L196" t="s">
        <v>102</v>
      </c>
      <c r="M196" s="79">
        <v>3.5999999999999997E-2</v>
      </c>
      <c r="N196" s="79">
        <v>4.19E-2</v>
      </c>
      <c r="O196" s="78">
        <v>1.1100000000000001</v>
      </c>
      <c r="P196" s="78">
        <v>4990000</v>
      </c>
      <c r="Q196" s="78">
        <v>0</v>
      </c>
      <c r="R196" s="78">
        <v>55.389000000000003</v>
      </c>
      <c r="S196" s="79">
        <v>0</v>
      </c>
      <c r="T196" s="79">
        <v>3.5000000000000001E-3</v>
      </c>
      <c r="U196" s="79">
        <v>1.4E-3</v>
      </c>
    </row>
    <row r="197" spans="2:21">
      <c r="B197" t="s">
        <v>861</v>
      </c>
      <c r="C197" t="s">
        <v>862</v>
      </c>
      <c r="D197" t="s">
        <v>100</v>
      </c>
      <c r="E197" t="s">
        <v>123</v>
      </c>
      <c r="F197" t="s">
        <v>532</v>
      </c>
      <c r="G197" t="s">
        <v>533</v>
      </c>
      <c r="H197" t="s">
        <v>572</v>
      </c>
      <c r="I197" t="s">
        <v>210</v>
      </c>
      <c r="J197" t="s">
        <v>863</v>
      </c>
      <c r="K197" s="78">
        <v>9.9</v>
      </c>
      <c r="L197" t="s">
        <v>102</v>
      </c>
      <c r="M197" s="79">
        <v>3.0499999999999999E-2</v>
      </c>
      <c r="N197" s="79">
        <v>3.04E-2</v>
      </c>
      <c r="O197" s="78">
        <v>40477.730000000003</v>
      </c>
      <c r="P197" s="78">
        <v>101.05</v>
      </c>
      <c r="Q197" s="78">
        <v>0</v>
      </c>
      <c r="R197" s="78">
        <v>40.902746165000003</v>
      </c>
      <c r="S197" s="79">
        <v>1E-4</v>
      </c>
      <c r="T197" s="79">
        <v>2.5999999999999999E-3</v>
      </c>
      <c r="U197" s="79">
        <v>1E-3</v>
      </c>
    </row>
    <row r="198" spans="2:21">
      <c r="B198" t="s">
        <v>864</v>
      </c>
      <c r="C198" t="s">
        <v>865</v>
      </c>
      <c r="D198" t="s">
        <v>100</v>
      </c>
      <c r="E198" t="s">
        <v>123</v>
      </c>
      <c r="F198" t="s">
        <v>532</v>
      </c>
      <c r="G198" t="s">
        <v>533</v>
      </c>
      <c r="H198" t="s">
        <v>572</v>
      </c>
      <c r="I198" t="s">
        <v>210</v>
      </c>
      <c r="J198" t="s">
        <v>705</v>
      </c>
      <c r="K198" s="78">
        <v>5.73</v>
      </c>
      <c r="L198" t="s">
        <v>102</v>
      </c>
      <c r="M198" s="79">
        <v>2.9100000000000001E-2</v>
      </c>
      <c r="N198" s="79">
        <v>2.53E-2</v>
      </c>
      <c r="O198" s="78">
        <v>34061.61</v>
      </c>
      <c r="P198" s="78">
        <v>103.01</v>
      </c>
      <c r="Q198" s="78">
        <v>0</v>
      </c>
      <c r="R198" s="78">
        <v>35.086864460999998</v>
      </c>
      <c r="S198" s="79">
        <v>1E-4</v>
      </c>
      <c r="T198" s="79">
        <v>2.2000000000000001E-3</v>
      </c>
      <c r="U198" s="79">
        <v>8.9999999999999998E-4</v>
      </c>
    </row>
    <row r="199" spans="2:21">
      <c r="B199" t="s">
        <v>866</v>
      </c>
      <c r="C199" t="s">
        <v>867</v>
      </c>
      <c r="D199" t="s">
        <v>100</v>
      </c>
      <c r="E199" t="s">
        <v>123</v>
      </c>
      <c r="F199" t="s">
        <v>532</v>
      </c>
      <c r="G199" t="s">
        <v>533</v>
      </c>
      <c r="H199" t="s">
        <v>572</v>
      </c>
      <c r="I199" t="s">
        <v>210</v>
      </c>
      <c r="J199" t="s">
        <v>863</v>
      </c>
      <c r="K199" s="78">
        <v>9.18</v>
      </c>
      <c r="L199" t="s">
        <v>102</v>
      </c>
      <c r="M199" s="79">
        <v>3.0499999999999999E-2</v>
      </c>
      <c r="N199" s="79">
        <v>3.0800000000000001E-2</v>
      </c>
      <c r="O199" s="78">
        <v>69363.19</v>
      </c>
      <c r="P199" s="78">
        <v>100.65</v>
      </c>
      <c r="Q199" s="78">
        <v>0</v>
      </c>
      <c r="R199" s="78">
        <v>69.814050734999995</v>
      </c>
      <c r="S199" s="79">
        <v>1E-4</v>
      </c>
      <c r="T199" s="79">
        <v>4.4000000000000003E-3</v>
      </c>
      <c r="U199" s="79">
        <v>1.8E-3</v>
      </c>
    </row>
    <row r="200" spans="2:21">
      <c r="B200" t="s">
        <v>868</v>
      </c>
      <c r="C200" t="s">
        <v>869</v>
      </c>
      <c r="D200" t="s">
        <v>100</v>
      </c>
      <c r="E200" t="s">
        <v>123</v>
      </c>
      <c r="F200" t="s">
        <v>532</v>
      </c>
      <c r="G200" t="s">
        <v>533</v>
      </c>
      <c r="H200" t="s">
        <v>572</v>
      </c>
      <c r="I200" t="s">
        <v>210</v>
      </c>
      <c r="J200" t="s">
        <v>337</v>
      </c>
      <c r="K200" s="78">
        <v>7.51</v>
      </c>
      <c r="L200" t="s">
        <v>102</v>
      </c>
      <c r="M200" s="79">
        <v>3.95E-2</v>
      </c>
      <c r="N200" s="79">
        <v>2.3900000000000001E-2</v>
      </c>
      <c r="O200" s="78">
        <v>24793.03</v>
      </c>
      <c r="P200" s="78">
        <v>113.38</v>
      </c>
      <c r="Q200" s="78">
        <v>0</v>
      </c>
      <c r="R200" s="78">
        <v>28.110337414</v>
      </c>
      <c r="S200" s="79">
        <v>1E-4</v>
      </c>
      <c r="T200" s="79">
        <v>1.8E-3</v>
      </c>
      <c r="U200" s="79">
        <v>6.9999999999999999E-4</v>
      </c>
    </row>
    <row r="201" spans="2:21">
      <c r="B201" t="s">
        <v>870</v>
      </c>
      <c r="C201" t="s">
        <v>871</v>
      </c>
      <c r="D201" t="s">
        <v>100</v>
      </c>
      <c r="E201" t="s">
        <v>123</v>
      </c>
      <c r="F201" t="s">
        <v>532</v>
      </c>
      <c r="G201" t="s">
        <v>533</v>
      </c>
      <c r="H201" t="s">
        <v>572</v>
      </c>
      <c r="I201" t="s">
        <v>210</v>
      </c>
      <c r="J201" t="s">
        <v>337</v>
      </c>
      <c r="K201" s="78">
        <v>8.1999999999999993</v>
      </c>
      <c r="L201" t="s">
        <v>102</v>
      </c>
      <c r="M201" s="79">
        <v>3.95E-2</v>
      </c>
      <c r="N201" s="79">
        <v>2.8299999999999999E-2</v>
      </c>
      <c r="O201" s="78">
        <v>6096.01</v>
      </c>
      <c r="P201" s="78">
        <v>110.66</v>
      </c>
      <c r="Q201" s="78">
        <v>0</v>
      </c>
      <c r="R201" s="78">
        <v>6.745844666</v>
      </c>
      <c r="S201" s="79">
        <v>0</v>
      </c>
      <c r="T201" s="79">
        <v>4.0000000000000002E-4</v>
      </c>
      <c r="U201" s="79">
        <v>2.0000000000000001E-4</v>
      </c>
    </row>
    <row r="202" spans="2:21">
      <c r="B202" t="s">
        <v>872</v>
      </c>
      <c r="C202" t="s">
        <v>873</v>
      </c>
      <c r="D202" t="s">
        <v>100</v>
      </c>
      <c r="E202" t="s">
        <v>123</v>
      </c>
      <c r="F202" t="s">
        <v>547</v>
      </c>
      <c r="G202" t="s">
        <v>425</v>
      </c>
      <c r="H202" t="s">
        <v>600</v>
      </c>
      <c r="I202" t="s">
        <v>150</v>
      </c>
      <c r="J202" t="s">
        <v>874</v>
      </c>
      <c r="K202" s="78">
        <v>3.62</v>
      </c>
      <c r="L202" t="s">
        <v>102</v>
      </c>
      <c r="M202" s="79">
        <v>5.0500000000000003E-2</v>
      </c>
      <c r="N202" s="79">
        <v>2.1999999999999999E-2</v>
      </c>
      <c r="O202" s="78">
        <v>8636.41</v>
      </c>
      <c r="P202" s="78">
        <v>111</v>
      </c>
      <c r="Q202" s="78">
        <v>0</v>
      </c>
      <c r="R202" s="78">
        <v>9.5864151</v>
      </c>
      <c r="S202" s="79">
        <v>0</v>
      </c>
      <c r="T202" s="79">
        <v>5.9999999999999995E-4</v>
      </c>
      <c r="U202" s="79">
        <v>2.0000000000000001E-4</v>
      </c>
    </row>
    <row r="203" spans="2:21">
      <c r="B203" t="s">
        <v>875</v>
      </c>
      <c r="C203" t="s">
        <v>876</v>
      </c>
      <c r="D203" t="s">
        <v>100</v>
      </c>
      <c r="E203" t="s">
        <v>123</v>
      </c>
      <c r="F203" t="s">
        <v>551</v>
      </c>
      <c r="G203" t="s">
        <v>533</v>
      </c>
      <c r="H203" t="s">
        <v>600</v>
      </c>
      <c r="I203" t="s">
        <v>150</v>
      </c>
      <c r="J203" t="s">
        <v>337</v>
      </c>
      <c r="K203" s="78">
        <v>4.01</v>
      </c>
      <c r="L203" t="s">
        <v>102</v>
      </c>
      <c r="M203" s="79">
        <v>3.9199999999999999E-2</v>
      </c>
      <c r="N203" s="79">
        <v>2.9000000000000001E-2</v>
      </c>
      <c r="O203" s="78">
        <v>43224.79</v>
      </c>
      <c r="P203" s="78">
        <v>104.86</v>
      </c>
      <c r="Q203" s="78">
        <v>0</v>
      </c>
      <c r="R203" s="78">
        <v>45.325514794</v>
      </c>
      <c r="S203" s="79">
        <v>0</v>
      </c>
      <c r="T203" s="79">
        <v>2.8E-3</v>
      </c>
      <c r="U203" s="79">
        <v>1.1000000000000001E-3</v>
      </c>
    </row>
    <row r="204" spans="2:21">
      <c r="B204" t="s">
        <v>877</v>
      </c>
      <c r="C204" t="s">
        <v>878</v>
      </c>
      <c r="D204" t="s">
        <v>100</v>
      </c>
      <c r="E204" t="s">
        <v>123</v>
      </c>
      <c r="F204" t="s">
        <v>551</v>
      </c>
      <c r="G204" t="s">
        <v>533</v>
      </c>
      <c r="H204" t="s">
        <v>600</v>
      </c>
      <c r="I204" t="s">
        <v>150</v>
      </c>
      <c r="J204" t="s">
        <v>293</v>
      </c>
      <c r="K204" s="78">
        <v>8.77</v>
      </c>
      <c r="L204" t="s">
        <v>102</v>
      </c>
      <c r="M204" s="79">
        <v>2.64E-2</v>
      </c>
      <c r="N204" s="79">
        <v>3.9800000000000002E-2</v>
      </c>
      <c r="O204" s="78">
        <v>134936.71</v>
      </c>
      <c r="P204" s="78">
        <v>89.29</v>
      </c>
      <c r="Q204" s="78">
        <v>0</v>
      </c>
      <c r="R204" s="78">
        <v>120.484988359</v>
      </c>
      <c r="S204" s="79">
        <v>1E-4</v>
      </c>
      <c r="T204" s="79">
        <v>7.6E-3</v>
      </c>
      <c r="U204" s="79">
        <v>3.0000000000000001E-3</v>
      </c>
    </row>
    <row r="205" spans="2:21">
      <c r="B205" t="s">
        <v>879</v>
      </c>
      <c r="C205" t="s">
        <v>880</v>
      </c>
      <c r="D205" t="s">
        <v>100</v>
      </c>
      <c r="E205" t="s">
        <v>123</v>
      </c>
      <c r="F205" t="s">
        <v>565</v>
      </c>
      <c r="G205" t="s">
        <v>425</v>
      </c>
      <c r="H205" t="s">
        <v>572</v>
      </c>
      <c r="I205" t="s">
        <v>210</v>
      </c>
      <c r="J205" t="s">
        <v>337</v>
      </c>
      <c r="K205" s="78">
        <v>4.0199999999999996</v>
      </c>
      <c r="L205" t="s">
        <v>102</v>
      </c>
      <c r="M205" s="79">
        <v>5.6500000000000002E-2</v>
      </c>
      <c r="N205" s="79">
        <v>2.5399999999999999E-2</v>
      </c>
      <c r="O205" s="78">
        <v>1656.72</v>
      </c>
      <c r="P205" s="78">
        <v>114.38</v>
      </c>
      <c r="Q205" s="78">
        <v>0</v>
      </c>
      <c r="R205" s="78">
        <v>1.8949563359999999</v>
      </c>
      <c r="S205" s="79">
        <v>0</v>
      </c>
      <c r="T205" s="79">
        <v>1E-4</v>
      </c>
      <c r="U205" s="79">
        <v>0</v>
      </c>
    </row>
    <row r="206" spans="2:21">
      <c r="B206" t="s">
        <v>881</v>
      </c>
      <c r="C206" t="s">
        <v>882</v>
      </c>
      <c r="D206" t="s">
        <v>100</v>
      </c>
      <c r="E206" t="s">
        <v>123</v>
      </c>
      <c r="F206" t="s">
        <v>565</v>
      </c>
      <c r="G206" t="s">
        <v>425</v>
      </c>
      <c r="H206" t="s">
        <v>572</v>
      </c>
      <c r="I206" t="s">
        <v>210</v>
      </c>
      <c r="J206" t="s">
        <v>337</v>
      </c>
      <c r="K206" s="78">
        <v>2.38</v>
      </c>
      <c r="L206" t="s">
        <v>102</v>
      </c>
      <c r="M206" s="79">
        <v>5.74E-2</v>
      </c>
      <c r="N206" s="79">
        <v>2.53E-2</v>
      </c>
      <c r="O206" s="78">
        <v>8.9</v>
      </c>
      <c r="P206" s="78">
        <v>107.73</v>
      </c>
      <c r="Q206" s="78">
        <v>2.2300000000000002E-3</v>
      </c>
      <c r="R206" s="78">
        <v>1.1817970000000001E-2</v>
      </c>
      <c r="S206" s="79">
        <v>0</v>
      </c>
      <c r="T206" s="79">
        <v>0</v>
      </c>
      <c r="U206" s="79">
        <v>0</v>
      </c>
    </row>
    <row r="207" spans="2:21">
      <c r="B207" t="s">
        <v>883</v>
      </c>
      <c r="C207" t="s">
        <v>884</v>
      </c>
      <c r="D207" t="s">
        <v>100</v>
      </c>
      <c r="E207" t="s">
        <v>123</v>
      </c>
      <c r="F207" t="s">
        <v>669</v>
      </c>
      <c r="G207" t="s">
        <v>533</v>
      </c>
      <c r="H207" t="s">
        <v>600</v>
      </c>
      <c r="I207" t="s">
        <v>150</v>
      </c>
      <c r="J207" t="s">
        <v>813</v>
      </c>
      <c r="K207" s="78">
        <v>3.93</v>
      </c>
      <c r="L207" t="s">
        <v>102</v>
      </c>
      <c r="M207" s="79">
        <v>4.1000000000000002E-2</v>
      </c>
      <c r="N207" s="79">
        <v>1.7899999999999999E-2</v>
      </c>
      <c r="O207" s="78">
        <v>15592.68</v>
      </c>
      <c r="P207" s="78">
        <v>110.47</v>
      </c>
      <c r="Q207" s="78">
        <v>0</v>
      </c>
      <c r="R207" s="78">
        <v>17.225233595999999</v>
      </c>
      <c r="S207" s="79">
        <v>1E-4</v>
      </c>
      <c r="T207" s="79">
        <v>1.1000000000000001E-3</v>
      </c>
      <c r="U207" s="79">
        <v>4.0000000000000002E-4</v>
      </c>
    </row>
    <row r="208" spans="2:21">
      <c r="B208" t="s">
        <v>885</v>
      </c>
      <c r="C208" t="s">
        <v>886</v>
      </c>
      <c r="D208" t="s">
        <v>100</v>
      </c>
      <c r="E208" t="s">
        <v>123</v>
      </c>
      <c r="F208" t="s">
        <v>684</v>
      </c>
      <c r="G208" t="s">
        <v>533</v>
      </c>
      <c r="H208" t="s">
        <v>572</v>
      </c>
      <c r="I208" t="s">
        <v>210</v>
      </c>
      <c r="J208" t="s">
        <v>813</v>
      </c>
      <c r="K208" s="78">
        <v>3.59</v>
      </c>
      <c r="L208" t="s">
        <v>102</v>
      </c>
      <c r="M208" s="79">
        <v>3.85E-2</v>
      </c>
      <c r="N208" s="79">
        <v>2.3400000000000001E-2</v>
      </c>
      <c r="O208" s="78">
        <v>5887.97</v>
      </c>
      <c r="P208" s="78">
        <v>106.18</v>
      </c>
      <c r="Q208" s="78">
        <v>0</v>
      </c>
      <c r="R208" s="78">
        <v>6.2518465460000003</v>
      </c>
      <c r="S208" s="79">
        <v>0</v>
      </c>
      <c r="T208" s="79">
        <v>4.0000000000000002E-4</v>
      </c>
      <c r="U208" s="79">
        <v>2.0000000000000001E-4</v>
      </c>
    </row>
    <row r="209" spans="2:21">
      <c r="B209" t="s">
        <v>887</v>
      </c>
      <c r="C209" t="s">
        <v>888</v>
      </c>
      <c r="D209" t="s">
        <v>100</v>
      </c>
      <c r="E209" t="s">
        <v>123</v>
      </c>
      <c r="F209" t="s">
        <v>684</v>
      </c>
      <c r="G209" t="s">
        <v>533</v>
      </c>
      <c r="H209" t="s">
        <v>600</v>
      </c>
      <c r="I209" t="s">
        <v>150</v>
      </c>
      <c r="J209" t="s">
        <v>889</v>
      </c>
      <c r="K209" s="78">
        <v>4.8899999999999997</v>
      </c>
      <c r="L209" t="s">
        <v>102</v>
      </c>
      <c r="M209" s="79">
        <v>3.61E-2</v>
      </c>
      <c r="N209" s="79">
        <v>2.06E-2</v>
      </c>
      <c r="O209" s="78">
        <v>85234.07</v>
      </c>
      <c r="P209" s="78">
        <v>108.42</v>
      </c>
      <c r="Q209" s="78">
        <v>0</v>
      </c>
      <c r="R209" s="78">
        <v>92.410778694000001</v>
      </c>
      <c r="S209" s="79">
        <v>1E-4</v>
      </c>
      <c r="T209" s="79">
        <v>5.7999999999999996E-3</v>
      </c>
      <c r="U209" s="79">
        <v>2.3E-3</v>
      </c>
    </row>
    <row r="210" spans="2:21">
      <c r="B210" t="s">
        <v>890</v>
      </c>
      <c r="C210" t="s">
        <v>891</v>
      </c>
      <c r="D210" t="s">
        <v>100</v>
      </c>
      <c r="E210" t="s">
        <v>123</v>
      </c>
      <c r="F210" t="s">
        <v>684</v>
      </c>
      <c r="G210" t="s">
        <v>533</v>
      </c>
      <c r="H210" t="s">
        <v>600</v>
      </c>
      <c r="I210" t="s">
        <v>150</v>
      </c>
      <c r="J210" t="s">
        <v>892</v>
      </c>
      <c r="K210" s="78">
        <v>5.83</v>
      </c>
      <c r="L210" t="s">
        <v>102</v>
      </c>
      <c r="M210" s="79">
        <v>3.3000000000000002E-2</v>
      </c>
      <c r="N210" s="79">
        <v>2.7099999999999999E-2</v>
      </c>
      <c r="O210" s="78">
        <v>29603.57</v>
      </c>
      <c r="P210" s="78">
        <v>103.83</v>
      </c>
      <c r="Q210" s="78">
        <v>0</v>
      </c>
      <c r="R210" s="78">
        <v>30.737386731000001</v>
      </c>
      <c r="S210" s="79">
        <v>1E-4</v>
      </c>
      <c r="T210" s="79">
        <v>1.9E-3</v>
      </c>
      <c r="U210" s="79">
        <v>8.0000000000000004E-4</v>
      </c>
    </row>
    <row r="211" spans="2:21">
      <c r="B211" t="s">
        <v>893</v>
      </c>
      <c r="C211" t="s">
        <v>894</v>
      </c>
      <c r="D211" t="s">
        <v>100</v>
      </c>
      <c r="E211" t="s">
        <v>123</v>
      </c>
      <c r="F211" t="s">
        <v>684</v>
      </c>
      <c r="G211" t="s">
        <v>533</v>
      </c>
      <c r="H211" t="s">
        <v>600</v>
      </c>
      <c r="I211" t="s">
        <v>150</v>
      </c>
      <c r="J211" t="s">
        <v>499</v>
      </c>
      <c r="K211" s="78">
        <v>8.0299999999999994</v>
      </c>
      <c r="L211" t="s">
        <v>102</v>
      </c>
      <c r="M211" s="79">
        <v>2.6200000000000001E-2</v>
      </c>
      <c r="N211" s="79">
        <v>3.1199999999999999E-2</v>
      </c>
      <c r="O211" s="78">
        <v>91583.61</v>
      </c>
      <c r="P211" s="78">
        <v>97.33</v>
      </c>
      <c r="Q211" s="78">
        <v>0</v>
      </c>
      <c r="R211" s="78">
        <v>89.138327613000001</v>
      </c>
      <c r="S211" s="79">
        <v>1E-4</v>
      </c>
      <c r="T211" s="79">
        <v>5.5999999999999999E-3</v>
      </c>
      <c r="U211" s="79">
        <v>2.2000000000000001E-3</v>
      </c>
    </row>
    <row r="212" spans="2:21">
      <c r="B212" t="s">
        <v>895</v>
      </c>
      <c r="C212" t="s">
        <v>896</v>
      </c>
      <c r="D212" t="s">
        <v>100</v>
      </c>
      <c r="E212" t="s">
        <v>123</v>
      </c>
      <c r="F212" t="s">
        <v>897</v>
      </c>
      <c r="G212" t="s">
        <v>496</v>
      </c>
      <c r="H212" t="s">
        <v>600</v>
      </c>
      <c r="I212" t="s">
        <v>150</v>
      </c>
      <c r="J212" t="s">
        <v>898</v>
      </c>
      <c r="K212" s="78">
        <v>4.05</v>
      </c>
      <c r="L212" t="s">
        <v>102</v>
      </c>
      <c r="M212" s="79">
        <v>2.3E-2</v>
      </c>
      <c r="N212" s="79">
        <v>2.53E-2</v>
      </c>
      <c r="O212" s="78">
        <v>48097.73</v>
      </c>
      <c r="P212" s="78">
        <v>99.34</v>
      </c>
      <c r="Q212" s="78">
        <v>0</v>
      </c>
      <c r="R212" s="78">
        <v>47.780284981999998</v>
      </c>
      <c r="S212" s="79">
        <v>2.0000000000000001E-4</v>
      </c>
      <c r="T212" s="79">
        <v>3.0000000000000001E-3</v>
      </c>
      <c r="U212" s="79">
        <v>1.1999999999999999E-3</v>
      </c>
    </row>
    <row r="213" spans="2:21">
      <c r="B213" t="s">
        <v>899</v>
      </c>
      <c r="C213" t="s">
        <v>900</v>
      </c>
      <c r="D213" t="s">
        <v>100</v>
      </c>
      <c r="E213" t="s">
        <v>123</v>
      </c>
      <c r="F213" t="s">
        <v>897</v>
      </c>
      <c r="G213" t="s">
        <v>496</v>
      </c>
      <c r="H213" t="s">
        <v>600</v>
      </c>
      <c r="I213" t="s">
        <v>150</v>
      </c>
      <c r="J213" t="s">
        <v>901</v>
      </c>
      <c r="K213" s="78">
        <v>3.18</v>
      </c>
      <c r="L213" t="s">
        <v>102</v>
      </c>
      <c r="M213" s="79">
        <v>2.75E-2</v>
      </c>
      <c r="N213" s="79">
        <v>4.4699999999999997E-2</v>
      </c>
      <c r="O213" s="78">
        <v>25881.22</v>
      </c>
      <c r="P213" s="78">
        <v>95.08</v>
      </c>
      <c r="Q213" s="78">
        <v>0</v>
      </c>
      <c r="R213" s="78">
        <v>24.607863976000001</v>
      </c>
      <c r="S213" s="79">
        <v>1E-4</v>
      </c>
      <c r="T213" s="79">
        <v>1.5E-3</v>
      </c>
      <c r="U213" s="79">
        <v>5.9999999999999995E-4</v>
      </c>
    </row>
    <row r="214" spans="2:21">
      <c r="B214" t="s">
        <v>902</v>
      </c>
      <c r="C214" t="s">
        <v>903</v>
      </c>
      <c r="D214" t="s">
        <v>100</v>
      </c>
      <c r="E214" t="s">
        <v>123</v>
      </c>
      <c r="F214" t="s">
        <v>690</v>
      </c>
      <c r="G214" t="s">
        <v>127</v>
      </c>
      <c r="H214" t="s">
        <v>572</v>
      </c>
      <c r="I214" t="s">
        <v>210</v>
      </c>
      <c r="J214" t="s">
        <v>331</v>
      </c>
      <c r="K214" s="78">
        <v>3.01</v>
      </c>
      <c r="L214" t="s">
        <v>102</v>
      </c>
      <c r="M214" s="79">
        <v>2.7E-2</v>
      </c>
      <c r="N214" s="79">
        <v>4.1500000000000002E-2</v>
      </c>
      <c r="O214" s="78">
        <v>1238.3800000000001</v>
      </c>
      <c r="P214" s="78">
        <v>96</v>
      </c>
      <c r="Q214" s="78">
        <v>0</v>
      </c>
      <c r="R214" s="78">
        <v>1.1888448</v>
      </c>
      <c r="S214" s="79">
        <v>0</v>
      </c>
      <c r="T214" s="79">
        <v>1E-4</v>
      </c>
      <c r="U214" s="79">
        <v>0</v>
      </c>
    </row>
    <row r="215" spans="2:21">
      <c r="B215" t="s">
        <v>904</v>
      </c>
      <c r="C215" t="s">
        <v>905</v>
      </c>
      <c r="D215" t="s">
        <v>100</v>
      </c>
      <c r="E215" t="s">
        <v>123</v>
      </c>
      <c r="F215" t="s">
        <v>906</v>
      </c>
      <c r="G215" t="s">
        <v>112</v>
      </c>
      <c r="H215" t="s">
        <v>701</v>
      </c>
      <c r="I215" t="s">
        <v>210</v>
      </c>
      <c r="J215" t="s">
        <v>337</v>
      </c>
      <c r="K215" s="78">
        <v>3.06</v>
      </c>
      <c r="L215" t="s">
        <v>102</v>
      </c>
      <c r="M215" s="79">
        <v>3.7499999999999999E-2</v>
      </c>
      <c r="N215" s="79">
        <v>2.18E-2</v>
      </c>
      <c r="O215" s="78">
        <v>6310.36</v>
      </c>
      <c r="P215" s="78">
        <v>105.81</v>
      </c>
      <c r="Q215" s="78">
        <v>0</v>
      </c>
      <c r="R215" s="78">
        <v>6.6769919160000004</v>
      </c>
      <c r="S215" s="79">
        <v>0</v>
      </c>
      <c r="T215" s="79">
        <v>4.0000000000000002E-4</v>
      </c>
      <c r="U215" s="79">
        <v>2.0000000000000001E-4</v>
      </c>
    </row>
    <row r="216" spans="2:21">
      <c r="B216" t="s">
        <v>907</v>
      </c>
      <c r="C216" t="s">
        <v>908</v>
      </c>
      <c r="D216" t="s">
        <v>100</v>
      </c>
      <c r="E216" t="s">
        <v>123</v>
      </c>
      <c r="F216" t="s">
        <v>906</v>
      </c>
      <c r="G216" t="s">
        <v>112</v>
      </c>
      <c r="H216" t="s">
        <v>701</v>
      </c>
      <c r="I216" t="s">
        <v>210</v>
      </c>
      <c r="J216" t="s">
        <v>909</v>
      </c>
      <c r="K216" s="78">
        <v>6.01</v>
      </c>
      <c r="L216" t="s">
        <v>102</v>
      </c>
      <c r="M216" s="79">
        <v>3.7499999999999999E-2</v>
      </c>
      <c r="N216" s="79">
        <v>2.4299999999999999E-2</v>
      </c>
      <c r="O216" s="78">
        <v>31460.57</v>
      </c>
      <c r="P216" s="78">
        <v>109</v>
      </c>
      <c r="Q216" s="78">
        <v>0</v>
      </c>
      <c r="R216" s="78">
        <v>34.292021300000002</v>
      </c>
      <c r="S216" s="79">
        <v>1E-4</v>
      </c>
      <c r="T216" s="79">
        <v>2.2000000000000001E-3</v>
      </c>
      <c r="U216" s="79">
        <v>8.9999999999999998E-4</v>
      </c>
    </row>
    <row r="217" spans="2:21">
      <c r="B217" t="s">
        <v>910</v>
      </c>
      <c r="C217" t="s">
        <v>911</v>
      </c>
      <c r="D217" t="s">
        <v>100</v>
      </c>
      <c r="E217" t="s">
        <v>123</v>
      </c>
      <c r="F217" t="s">
        <v>912</v>
      </c>
      <c r="G217" t="s">
        <v>913</v>
      </c>
      <c r="H217" t="s">
        <v>697</v>
      </c>
      <c r="I217" t="s">
        <v>150</v>
      </c>
      <c r="J217" t="s">
        <v>331</v>
      </c>
      <c r="K217" s="78">
        <v>2.96</v>
      </c>
      <c r="L217" t="s">
        <v>102</v>
      </c>
      <c r="M217" s="79">
        <v>3.2500000000000001E-2</v>
      </c>
      <c r="N217" s="79">
        <v>0.19950000000000001</v>
      </c>
      <c r="O217" s="78">
        <v>6428.32</v>
      </c>
      <c r="P217" s="78">
        <v>62.26</v>
      </c>
      <c r="Q217" s="78">
        <v>0</v>
      </c>
      <c r="R217" s="78">
        <v>4.0022720319999996</v>
      </c>
      <c r="S217" s="79">
        <v>0</v>
      </c>
      <c r="T217" s="79">
        <v>2.9999999999999997E-4</v>
      </c>
      <c r="U217" s="79">
        <v>1E-4</v>
      </c>
    </row>
    <row r="218" spans="2:21">
      <c r="B218" t="s">
        <v>914</v>
      </c>
      <c r="C218" t="s">
        <v>915</v>
      </c>
      <c r="D218" t="s">
        <v>100</v>
      </c>
      <c r="E218" t="s">
        <v>123</v>
      </c>
      <c r="F218" t="s">
        <v>912</v>
      </c>
      <c r="G218" t="s">
        <v>913</v>
      </c>
      <c r="H218" t="s">
        <v>697</v>
      </c>
      <c r="I218" t="s">
        <v>150</v>
      </c>
      <c r="J218" t="s">
        <v>275</v>
      </c>
      <c r="K218" s="78">
        <v>4.6900000000000004</v>
      </c>
      <c r="L218" t="s">
        <v>102</v>
      </c>
      <c r="M218" s="79">
        <v>2.1600000000000001E-2</v>
      </c>
      <c r="N218" s="79">
        <v>0.1336</v>
      </c>
      <c r="O218" s="78">
        <v>32484.75</v>
      </c>
      <c r="P218" s="78">
        <v>58.64</v>
      </c>
      <c r="Q218" s="78">
        <v>0</v>
      </c>
      <c r="R218" s="78">
        <v>19.049057399999999</v>
      </c>
      <c r="S218" s="79">
        <v>1E-4</v>
      </c>
      <c r="T218" s="79">
        <v>1.1999999999999999E-3</v>
      </c>
      <c r="U218" s="79">
        <v>5.0000000000000001E-4</v>
      </c>
    </row>
    <row r="219" spans="2:21">
      <c r="B219" t="s">
        <v>916</v>
      </c>
      <c r="C219" t="s">
        <v>917</v>
      </c>
      <c r="D219" t="s">
        <v>100</v>
      </c>
      <c r="E219" t="s">
        <v>123</v>
      </c>
      <c r="F219" t="s">
        <v>918</v>
      </c>
      <c r="G219" t="s">
        <v>919</v>
      </c>
      <c r="H219" t="s">
        <v>701</v>
      </c>
      <c r="I219" t="s">
        <v>210</v>
      </c>
      <c r="J219" t="s">
        <v>337</v>
      </c>
      <c r="K219" s="78">
        <v>2.89</v>
      </c>
      <c r="L219" t="s">
        <v>102</v>
      </c>
      <c r="M219" s="79">
        <v>3.3500000000000002E-2</v>
      </c>
      <c r="N219" s="79">
        <v>1.47E-2</v>
      </c>
      <c r="O219" s="78">
        <v>18384.37</v>
      </c>
      <c r="P219" s="78">
        <v>105.47</v>
      </c>
      <c r="Q219" s="78">
        <v>0.30793999999999999</v>
      </c>
      <c r="R219" s="78">
        <v>19.697935039000001</v>
      </c>
      <c r="S219" s="79">
        <v>0</v>
      </c>
      <c r="T219" s="79">
        <v>1.1999999999999999E-3</v>
      </c>
      <c r="U219" s="79">
        <v>5.0000000000000001E-4</v>
      </c>
    </row>
    <row r="220" spans="2:21">
      <c r="B220" t="s">
        <v>920</v>
      </c>
      <c r="C220" t="s">
        <v>921</v>
      </c>
      <c r="D220" t="s">
        <v>100</v>
      </c>
      <c r="E220" t="s">
        <v>123</v>
      </c>
      <c r="F220" t="s">
        <v>918</v>
      </c>
      <c r="G220" t="s">
        <v>919</v>
      </c>
      <c r="H220" t="s">
        <v>701</v>
      </c>
      <c r="I220" t="s">
        <v>210</v>
      </c>
      <c r="J220" t="s">
        <v>337</v>
      </c>
      <c r="K220" s="78">
        <v>4.9000000000000004</v>
      </c>
      <c r="L220" t="s">
        <v>102</v>
      </c>
      <c r="M220" s="79">
        <v>3.3500000000000002E-2</v>
      </c>
      <c r="N220" s="79">
        <v>1.8499999999999999E-2</v>
      </c>
      <c r="O220" s="78">
        <v>17894.21</v>
      </c>
      <c r="P220" s="78">
        <v>104.45</v>
      </c>
      <c r="Q220" s="78">
        <v>0</v>
      </c>
      <c r="R220" s="78">
        <v>18.690502344999999</v>
      </c>
      <c r="S220" s="79">
        <v>0</v>
      </c>
      <c r="T220" s="79">
        <v>1.1999999999999999E-3</v>
      </c>
      <c r="U220" s="79">
        <v>5.0000000000000001E-4</v>
      </c>
    </row>
    <row r="221" spans="2:21">
      <c r="B221" t="s">
        <v>922</v>
      </c>
      <c r="C221" t="s">
        <v>923</v>
      </c>
      <c r="D221" t="s">
        <v>100</v>
      </c>
      <c r="E221" t="s">
        <v>123</v>
      </c>
      <c r="F221" t="s">
        <v>924</v>
      </c>
      <c r="G221" t="s">
        <v>127</v>
      </c>
      <c r="H221" t="s">
        <v>701</v>
      </c>
      <c r="I221" t="s">
        <v>210</v>
      </c>
      <c r="J221" t="s">
        <v>925</v>
      </c>
      <c r="K221" s="78">
        <v>0.81</v>
      </c>
      <c r="L221" t="s">
        <v>102</v>
      </c>
      <c r="M221" s="79">
        <v>3.3000000000000002E-2</v>
      </c>
      <c r="N221" s="79">
        <v>0.24429999999999999</v>
      </c>
      <c r="O221" s="78">
        <v>7207.37</v>
      </c>
      <c r="P221" s="78">
        <v>86</v>
      </c>
      <c r="Q221" s="78">
        <v>0</v>
      </c>
      <c r="R221" s="78">
        <v>6.1983382000000002</v>
      </c>
      <c r="S221" s="79">
        <v>0</v>
      </c>
      <c r="T221" s="79">
        <v>4.0000000000000002E-4</v>
      </c>
      <c r="U221" s="79">
        <v>2.0000000000000001E-4</v>
      </c>
    </row>
    <row r="222" spans="2:21">
      <c r="B222" t="s">
        <v>926</v>
      </c>
      <c r="C222" t="s">
        <v>927</v>
      </c>
      <c r="D222" t="s">
        <v>100</v>
      </c>
      <c r="E222" t="s">
        <v>123</v>
      </c>
      <c r="F222" t="s">
        <v>700</v>
      </c>
      <c r="G222" t="s">
        <v>127</v>
      </c>
      <c r="H222" t="s">
        <v>701</v>
      </c>
      <c r="I222" t="s">
        <v>210</v>
      </c>
      <c r="J222" t="s">
        <v>928</v>
      </c>
      <c r="K222" s="78">
        <v>0.63</v>
      </c>
      <c r="L222" t="s">
        <v>102</v>
      </c>
      <c r="M222" s="79">
        <v>4.2999999999999997E-2</v>
      </c>
      <c r="N222" s="79">
        <v>0.65129999999999999</v>
      </c>
      <c r="O222" s="78">
        <v>9961.01</v>
      </c>
      <c r="P222" s="78">
        <v>74.7</v>
      </c>
      <c r="Q222" s="78">
        <v>0</v>
      </c>
      <c r="R222" s="78">
        <v>7.4408744699999998</v>
      </c>
      <c r="S222" s="79">
        <v>1E-4</v>
      </c>
      <c r="T222" s="79">
        <v>5.0000000000000001E-4</v>
      </c>
      <c r="U222" s="79">
        <v>2.0000000000000001E-4</v>
      </c>
    </row>
    <row r="223" spans="2:21">
      <c r="B223" t="s">
        <v>929</v>
      </c>
      <c r="C223" t="s">
        <v>930</v>
      </c>
      <c r="D223" t="s">
        <v>100</v>
      </c>
      <c r="E223" t="s">
        <v>123</v>
      </c>
      <c r="F223" t="s">
        <v>700</v>
      </c>
      <c r="G223" t="s">
        <v>127</v>
      </c>
      <c r="H223" t="s">
        <v>701</v>
      </c>
      <c r="I223" t="s">
        <v>210</v>
      </c>
      <c r="J223" t="s">
        <v>874</v>
      </c>
      <c r="K223" s="78">
        <v>0.95</v>
      </c>
      <c r="L223" t="s">
        <v>102</v>
      </c>
      <c r="M223" s="79">
        <v>4.2500000000000003E-2</v>
      </c>
      <c r="N223" s="79">
        <v>0.34789999999999999</v>
      </c>
      <c r="O223" s="78">
        <v>13304.17</v>
      </c>
      <c r="P223" s="78">
        <v>78</v>
      </c>
      <c r="Q223" s="78">
        <v>0</v>
      </c>
      <c r="R223" s="78">
        <v>10.3772526</v>
      </c>
      <c r="S223" s="79">
        <v>0</v>
      </c>
      <c r="T223" s="79">
        <v>6.9999999999999999E-4</v>
      </c>
      <c r="U223" s="79">
        <v>2.9999999999999997E-4</v>
      </c>
    </row>
    <row r="224" spans="2:21">
      <c r="B224" t="s">
        <v>931</v>
      </c>
      <c r="C224" t="s">
        <v>932</v>
      </c>
      <c r="D224" t="s">
        <v>100</v>
      </c>
      <c r="E224" t="s">
        <v>123</v>
      </c>
      <c r="F224" t="s">
        <v>700</v>
      </c>
      <c r="G224" t="s">
        <v>127</v>
      </c>
      <c r="H224" t="s">
        <v>701</v>
      </c>
      <c r="I224" t="s">
        <v>210</v>
      </c>
      <c r="J224" t="s">
        <v>933</v>
      </c>
      <c r="K224" s="78">
        <v>1.38</v>
      </c>
      <c r="L224" t="s">
        <v>102</v>
      </c>
      <c r="M224" s="79">
        <v>3.6999999999999998E-2</v>
      </c>
      <c r="N224" s="79">
        <v>0.27379999999999999</v>
      </c>
      <c r="O224" s="78">
        <v>23686.53</v>
      </c>
      <c r="P224" s="78">
        <v>75.400000000000006</v>
      </c>
      <c r="Q224" s="78">
        <v>0</v>
      </c>
      <c r="R224" s="78">
        <v>17.85964362</v>
      </c>
      <c r="S224" s="79">
        <v>1E-4</v>
      </c>
      <c r="T224" s="79">
        <v>1.1000000000000001E-3</v>
      </c>
      <c r="U224" s="79">
        <v>4.0000000000000002E-4</v>
      </c>
    </row>
    <row r="225" spans="2:21">
      <c r="B225" t="s">
        <v>934</v>
      </c>
      <c r="C225" t="s">
        <v>935</v>
      </c>
      <c r="D225" t="s">
        <v>100</v>
      </c>
      <c r="E225" t="s">
        <v>123</v>
      </c>
      <c r="F225" t="s">
        <v>936</v>
      </c>
      <c r="G225" t="s">
        <v>496</v>
      </c>
      <c r="H225" t="s">
        <v>701</v>
      </c>
      <c r="I225" t="s">
        <v>210</v>
      </c>
      <c r="J225" t="s">
        <v>337</v>
      </c>
      <c r="K225" s="78">
        <v>1.65</v>
      </c>
      <c r="L225" t="s">
        <v>102</v>
      </c>
      <c r="M225" s="79">
        <v>3.4000000000000002E-2</v>
      </c>
      <c r="N225" s="79">
        <v>5.6399999999999999E-2</v>
      </c>
      <c r="O225" s="78">
        <v>2090.64</v>
      </c>
      <c r="P225" s="78">
        <v>97.04</v>
      </c>
      <c r="Q225" s="78">
        <v>0</v>
      </c>
      <c r="R225" s="78">
        <v>2.0287570559999999</v>
      </c>
      <c r="S225" s="79">
        <v>0</v>
      </c>
      <c r="T225" s="79">
        <v>1E-4</v>
      </c>
      <c r="U225" s="79">
        <v>1E-4</v>
      </c>
    </row>
    <row r="226" spans="2:21">
      <c r="B226" t="s">
        <v>937</v>
      </c>
      <c r="C226" t="s">
        <v>938</v>
      </c>
      <c r="D226" t="s">
        <v>100</v>
      </c>
      <c r="E226" t="s">
        <v>123</v>
      </c>
      <c r="F226" t="s">
        <v>939</v>
      </c>
      <c r="G226" t="s">
        <v>622</v>
      </c>
      <c r="H226" t="s">
        <v>701</v>
      </c>
      <c r="I226" t="s">
        <v>210</v>
      </c>
      <c r="J226" t="s">
        <v>580</v>
      </c>
      <c r="K226" s="78">
        <v>1.97</v>
      </c>
      <c r="L226" t="s">
        <v>102</v>
      </c>
      <c r="M226" s="79">
        <v>6.0499999999999998E-2</v>
      </c>
      <c r="N226" s="79">
        <v>6.0400000000000002E-2</v>
      </c>
      <c r="O226" s="78">
        <v>66.14</v>
      </c>
      <c r="P226" s="78">
        <v>102.44</v>
      </c>
      <c r="Q226" s="78">
        <v>0</v>
      </c>
      <c r="R226" s="78">
        <v>6.7753815999999994E-2</v>
      </c>
      <c r="S226" s="79">
        <v>0</v>
      </c>
      <c r="T226" s="79">
        <v>0</v>
      </c>
      <c r="U226" s="79">
        <v>0</v>
      </c>
    </row>
    <row r="227" spans="2:21">
      <c r="B227" t="s">
        <v>940</v>
      </c>
      <c r="C227" t="s">
        <v>941</v>
      </c>
      <c r="D227" t="s">
        <v>100</v>
      </c>
      <c r="E227" t="s">
        <v>123</v>
      </c>
      <c r="F227" t="s">
        <v>942</v>
      </c>
      <c r="G227" t="s">
        <v>127</v>
      </c>
      <c r="H227" t="s">
        <v>701</v>
      </c>
      <c r="I227" t="s">
        <v>210</v>
      </c>
      <c r="J227" t="s">
        <v>337</v>
      </c>
      <c r="K227" s="78">
        <v>2.33</v>
      </c>
      <c r="L227" t="s">
        <v>102</v>
      </c>
      <c r="M227" s="79">
        <v>2.9499999999999998E-2</v>
      </c>
      <c r="N227" s="79">
        <v>5.57E-2</v>
      </c>
      <c r="O227" s="78">
        <v>22383.52</v>
      </c>
      <c r="P227" s="78">
        <v>95</v>
      </c>
      <c r="Q227" s="78">
        <v>0</v>
      </c>
      <c r="R227" s="78">
        <v>21.264344000000001</v>
      </c>
      <c r="S227" s="79">
        <v>1E-4</v>
      </c>
      <c r="T227" s="79">
        <v>1.2999999999999999E-3</v>
      </c>
      <c r="U227" s="79">
        <v>5.0000000000000001E-4</v>
      </c>
    </row>
    <row r="228" spans="2:21">
      <c r="B228" t="s">
        <v>943</v>
      </c>
      <c r="C228" t="s">
        <v>944</v>
      </c>
      <c r="D228" t="s">
        <v>100</v>
      </c>
      <c r="E228" t="s">
        <v>123</v>
      </c>
      <c r="F228" t="s">
        <v>669</v>
      </c>
      <c r="G228" t="s">
        <v>533</v>
      </c>
      <c r="H228" t="s">
        <v>701</v>
      </c>
      <c r="I228" t="s">
        <v>210</v>
      </c>
      <c r="J228" t="s">
        <v>945</v>
      </c>
      <c r="K228" s="78">
        <v>7.97</v>
      </c>
      <c r="L228" t="s">
        <v>102</v>
      </c>
      <c r="M228" s="79">
        <v>1.72E-2</v>
      </c>
      <c r="N228" s="79">
        <v>0.03</v>
      </c>
      <c r="O228" s="78">
        <v>40005.5</v>
      </c>
      <c r="P228" s="78">
        <v>104.5</v>
      </c>
      <c r="Q228" s="78">
        <v>0</v>
      </c>
      <c r="R228" s="78">
        <v>41.805747500000003</v>
      </c>
      <c r="S228" s="79">
        <v>2.0000000000000001E-4</v>
      </c>
      <c r="T228" s="79">
        <v>2.5999999999999999E-3</v>
      </c>
      <c r="U228" s="79">
        <v>1.1000000000000001E-3</v>
      </c>
    </row>
    <row r="229" spans="2:21">
      <c r="B229" t="s">
        <v>946</v>
      </c>
      <c r="C229" t="s">
        <v>947</v>
      </c>
      <c r="D229" t="s">
        <v>100</v>
      </c>
      <c r="E229" t="s">
        <v>123</v>
      </c>
      <c r="F229" t="s">
        <v>948</v>
      </c>
      <c r="G229" t="s">
        <v>622</v>
      </c>
      <c r="H229" t="s">
        <v>701</v>
      </c>
      <c r="I229" t="s">
        <v>210</v>
      </c>
      <c r="J229" t="s">
        <v>949</v>
      </c>
      <c r="K229" s="78">
        <v>4.12</v>
      </c>
      <c r="L229" t="s">
        <v>102</v>
      </c>
      <c r="M229" s="79">
        <v>3.9E-2</v>
      </c>
      <c r="N229" s="79">
        <v>4.1599999999999998E-2</v>
      </c>
      <c r="O229" s="78">
        <v>38057.83</v>
      </c>
      <c r="P229" s="78">
        <v>100.39</v>
      </c>
      <c r="Q229" s="78">
        <v>0</v>
      </c>
      <c r="R229" s="78">
        <v>38.206255536999997</v>
      </c>
      <c r="S229" s="79">
        <v>1E-4</v>
      </c>
      <c r="T229" s="79">
        <v>2.3999999999999998E-3</v>
      </c>
      <c r="U229" s="79">
        <v>1E-3</v>
      </c>
    </row>
    <row r="230" spans="2:21">
      <c r="B230" t="s">
        <v>950</v>
      </c>
      <c r="C230" t="s">
        <v>951</v>
      </c>
      <c r="D230" t="s">
        <v>100</v>
      </c>
      <c r="E230" t="s">
        <v>123</v>
      </c>
      <c r="F230" t="s">
        <v>952</v>
      </c>
      <c r="G230" t="s">
        <v>132</v>
      </c>
      <c r="H230" t="s">
        <v>701</v>
      </c>
      <c r="I230" t="s">
        <v>210</v>
      </c>
      <c r="J230" t="s">
        <v>337</v>
      </c>
      <c r="K230" s="78">
        <v>1.23</v>
      </c>
      <c r="L230" t="s">
        <v>102</v>
      </c>
      <c r="M230" s="79">
        <v>1.3100000000000001E-2</v>
      </c>
      <c r="N230" s="79">
        <v>2.7400000000000001E-2</v>
      </c>
      <c r="O230" s="78">
        <v>16515.68</v>
      </c>
      <c r="P230" s="78">
        <v>98.42</v>
      </c>
      <c r="Q230" s="78">
        <v>0</v>
      </c>
      <c r="R230" s="78">
        <v>16.254732256</v>
      </c>
      <c r="S230" s="79">
        <v>1E-4</v>
      </c>
      <c r="T230" s="79">
        <v>1E-3</v>
      </c>
      <c r="U230" s="79">
        <v>4.0000000000000002E-4</v>
      </c>
    </row>
    <row r="231" spans="2:21">
      <c r="B231" t="s">
        <v>953</v>
      </c>
      <c r="C231" t="s">
        <v>954</v>
      </c>
      <c r="D231" t="s">
        <v>100</v>
      </c>
      <c r="E231" t="s">
        <v>123</v>
      </c>
      <c r="F231" t="s">
        <v>952</v>
      </c>
      <c r="G231" t="s">
        <v>132</v>
      </c>
      <c r="H231" t="s">
        <v>701</v>
      </c>
      <c r="I231" t="s">
        <v>210</v>
      </c>
      <c r="J231" t="s">
        <v>955</v>
      </c>
      <c r="K231" s="78">
        <v>2.17</v>
      </c>
      <c r="L231" t="s">
        <v>102</v>
      </c>
      <c r="M231" s="79">
        <v>2.1600000000000001E-2</v>
      </c>
      <c r="N231" s="79">
        <v>1.6E-2</v>
      </c>
      <c r="O231" s="78">
        <v>84818.42</v>
      </c>
      <c r="P231" s="78">
        <v>101.8</v>
      </c>
      <c r="Q231" s="78">
        <v>0</v>
      </c>
      <c r="R231" s="78">
        <v>86.345151560000005</v>
      </c>
      <c r="S231" s="79">
        <v>1E-4</v>
      </c>
      <c r="T231" s="79">
        <v>5.4000000000000003E-3</v>
      </c>
      <c r="U231" s="79">
        <v>2.2000000000000001E-3</v>
      </c>
    </row>
    <row r="232" spans="2:21">
      <c r="B232" t="s">
        <v>956</v>
      </c>
      <c r="C232" t="s">
        <v>957</v>
      </c>
      <c r="D232" t="s">
        <v>100</v>
      </c>
      <c r="E232" t="s">
        <v>123</v>
      </c>
      <c r="F232" t="s">
        <v>897</v>
      </c>
      <c r="G232" t="s">
        <v>496</v>
      </c>
      <c r="H232" t="s">
        <v>697</v>
      </c>
      <c r="I232" t="s">
        <v>150</v>
      </c>
      <c r="J232" t="s">
        <v>446</v>
      </c>
      <c r="K232" s="78">
        <v>2.0499999999999998</v>
      </c>
      <c r="L232" t="s">
        <v>102</v>
      </c>
      <c r="M232" s="79">
        <v>2.4E-2</v>
      </c>
      <c r="N232" s="79">
        <v>5.8099999999999999E-2</v>
      </c>
      <c r="O232" s="78">
        <v>14441.84</v>
      </c>
      <c r="P232" s="78">
        <v>93.65</v>
      </c>
      <c r="Q232" s="78">
        <v>0</v>
      </c>
      <c r="R232" s="78">
        <v>13.52478316</v>
      </c>
      <c r="S232" s="79">
        <v>0</v>
      </c>
      <c r="T232" s="79">
        <v>8.0000000000000004E-4</v>
      </c>
      <c r="U232" s="79">
        <v>2.9999999999999997E-4</v>
      </c>
    </row>
    <row r="233" spans="2:21">
      <c r="B233" t="s">
        <v>958</v>
      </c>
      <c r="C233" t="s">
        <v>959</v>
      </c>
      <c r="D233" t="s">
        <v>100</v>
      </c>
      <c r="E233" t="s">
        <v>123</v>
      </c>
      <c r="F233" t="s">
        <v>696</v>
      </c>
      <c r="G233" t="s">
        <v>357</v>
      </c>
      <c r="H233" t="s">
        <v>724</v>
      </c>
      <c r="I233" t="s">
        <v>150</v>
      </c>
      <c r="J233" t="s">
        <v>337</v>
      </c>
      <c r="K233" s="78">
        <v>0.44</v>
      </c>
      <c r="L233" t="s">
        <v>102</v>
      </c>
      <c r="M233" s="79">
        <v>3.7600000000000001E-2</v>
      </c>
      <c r="N233" s="79">
        <v>3.27E-2</v>
      </c>
      <c r="O233" s="78">
        <v>2016.57</v>
      </c>
      <c r="P233" s="78">
        <v>99.9</v>
      </c>
      <c r="Q233" s="78">
        <v>0</v>
      </c>
      <c r="R233" s="78">
        <v>2.0145534299999999</v>
      </c>
      <c r="S233" s="79">
        <v>0</v>
      </c>
      <c r="T233" s="79">
        <v>1E-4</v>
      </c>
      <c r="U233" s="79">
        <v>1E-4</v>
      </c>
    </row>
    <row r="234" spans="2:21">
      <c r="B234" t="s">
        <v>960</v>
      </c>
      <c r="C234" t="s">
        <v>961</v>
      </c>
      <c r="D234" t="s">
        <v>100</v>
      </c>
      <c r="E234" t="s">
        <v>123</v>
      </c>
      <c r="F234" t="s">
        <v>962</v>
      </c>
      <c r="G234" t="s">
        <v>125</v>
      </c>
      <c r="H234" t="s">
        <v>732</v>
      </c>
      <c r="I234" t="s">
        <v>210</v>
      </c>
      <c r="J234" t="s">
        <v>331</v>
      </c>
      <c r="K234" s="78">
        <v>5.61</v>
      </c>
      <c r="L234" t="s">
        <v>102</v>
      </c>
      <c r="M234" s="79">
        <v>2.0500000000000001E-2</v>
      </c>
      <c r="N234" s="79">
        <v>3.04E-2</v>
      </c>
      <c r="O234" s="78">
        <v>6034.19</v>
      </c>
      <c r="P234" s="78">
        <v>95.08</v>
      </c>
      <c r="Q234" s="78">
        <v>0</v>
      </c>
      <c r="R234" s="78">
        <v>5.7373078519999998</v>
      </c>
      <c r="S234" s="79">
        <v>0</v>
      </c>
      <c r="T234" s="79">
        <v>4.0000000000000002E-4</v>
      </c>
      <c r="U234" s="79">
        <v>1E-4</v>
      </c>
    </row>
    <row r="235" spans="2:21">
      <c r="B235" t="s">
        <v>963</v>
      </c>
      <c r="C235" t="s">
        <v>964</v>
      </c>
      <c r="D235" t="s">
        <v>100</v>
      </c>
      <c r="E235" t="s">
        <v>123</v>
      </c>
      <c r="F235" t="s">
        <v>965</v>
      </c>
      <c r="G235" t="s">
        <v>622</v>
      </c>
      <c r="H235" t="s">
        <v>724</v>
      </c>
      <c r="I235" t="s">
        <v>150</v>
      </c>
      <c r="J235" t="s">
        <v>933</v>
      </c>
      <c r="K235" s="78">
        <v>3.39</v>
      </c>
      <c r="L235" t="s">
        <v>102</v>
      </c>
      <c r="M235" s="79">
        <v>3.95E-2</v>
      </c>
      <c r="N235" s="79">
        <v>0.1215</v>
      </c>
      <c r="O235" s="78">
        <v>31361.33</v>
      </c>
      <c r="P235" s="78">
        <v>77.8</v>
      </c>
      <c r="Q235" s="78">
        <v>0</v>
      </c>
      <c r="R235" s="78">
        <v>24.399114740000002</v>
      </c>
      <c r="S235" s="79">
        <v>1E-4</v>
      </c>
      <c r="T235" s="79">
        <v>1.5E-3</v>
      </c>
      <c r="U235" s="79">
        <v>5.9999999999999995E-4</v>
      </c>
    </row>
    <row r="236" spans="2:21">
      <c r="B236" t="s">
        <v>966</v>
      </c>
      <c r="C236" t="s">
        <v>967</v>
      </c>
      <c r="D236" t="s">
        <v>100</v>
      </c>
      <c r="E236" t="s">
        <v>123</v>
      </c>
      <c r="F236" t="s">
        <v>965</v>
      </c>
      <c r="G236" t="s">
        <v>622</v>
      </c>
      <c r="H236" t="s">
        <v>724</v>
      </c>
      <c r="I236" t="s">
        <v>150</v>
      </c>
      <c r="J236" t="s">
        <v>968</v>
      </c>
      <c r="K236" s="78">
        <v>3.92</v>
      </c>
      <c r="L236" t="s">
        <v>102</v>
      </c>
      <c r="M236" s="79">
        <v>0.03</v>
      </c>
      <c r="N236" s="79">
        <v>4.2299999999999997E-2</v>
      </c>
      <c r="O236" s="78">
        <v>53072.22</v>
      </c>
      <c r="P236" s="78">
        <v>96</v>
      </c>
      <c r="Q236" s="78">
        <v>0</v>
      </c>
      <c r="R236" s="78">
        <v>50.949331200000003</v>
      </c>
      <c r="S236" s="79">
        <v>1E-4</v>
      </c>
      <c r="T236" s="79">
        <v>3.2000000000000002E-3</v>
      </c>
      <c r="U236" s="79">
        <v>1.2999999999999999E-3</v>
      </c>
    </row>
    <row r="237" spans="2:21">
      <c r="B237" t="s">
        <v>969</v>
      </c>
      <c r="C237" t="s">
        <v>970</v>
      </c>
      <c r="D237" t="s">
        <v>100</v>
      </c>
      <c r="E237" t="s">
        <v>123</v>
      </c>
      <c r="F237" t="s">
        <v>971</v>
      </c>
      <c r="G237" t="s">
        <v>533</v>
      </c>
      <c r="H237" t="s">
        <v>724</v>
      </c>
      <c r="I237" t="s">
        <v>150</v>
      </c>
      <c r="J237" t="s">
        <v>331</v>
      </c>
      <c r="K237" s="78">
        <v>2.19</v>
      </c>
      <c r="L237" t="s">
        <v>102</v>
      </c>
      <c r="M237" s="79">
        <v>4.3499999999999997E-2</v>
      </c>
      <c r="N237" s="79">
        <v>9.4999999999999998E-3</v>
      </c>
      <c r="O237" s="78">
        <v>83.57</v>
      </c>
      <c r="P237" s="78">
        <v>108.6</v>
      </c>
      <c r="Q237" s="78">
        <v>0</v>
      </c>
      <c r="R237" s="78">
        <v>9.0757019999999994E-2</v>
      </c>
      <c r="S237" s="79">
        <v>0</v>
      </c>
      <c r="T237" s="79">
        <v>0</v>
      </c>
      <c r="U237" s="79">
        <v>0</v>
      </c>
    </row>
    <row r="238" spans="2:21">
      <c r="B238" t="s">
        <v>972</v>
      </c>
      <c r="C238" t="s">
        <v>973</v>
      </c>
      <c r="D238" t="s">
        <v>100</v>
      </c>
      <c r="E238" t="s">
        <v>123</v>
      </c>
      <c r="F238" t="s">
        <v>971</v>
      </c>
      <c r="G238" t="s">
        <v>533</v>
      </c>
      <c r="H238" t="s">
        <v>724</v>
      </c>
      <c r="I238" t="s">
        <v>150</v>
      </c>
      <c r="J238" t="s">
        <v>337</v>
      </c>
      <c r="K238" s="78">
        <v>5.13</v>
      </c>
      <c r="L238" t="s">
        <v>102</v>
      </c>
      <c r="M238" s="79">
        <v>3.27E-2</v>
      </c>
      <c r="N238" s="79">
        <v>3.1899999999999998E-2</v>
      </c>
      <c r="O238" s="78">
        <v>17199.689999999999</v>
      </c>
      <c r="P238" s="78">
        <v>101.76</v>
      </c>
      <c r="Q238" s="78">
        <v>0</v>
      </c>
      <c r="R238" s="78">
        <v>17.502404544000001</v>
      </c>
      <c r="S238" s="79">
        <v>1E-4</v>
      </c>
      <c r="T238" s="79">
        <v>1.1000000000000001E-3</v>
      </c>
      <c r="U238" s="79">
        <v>4.0000000000000002E-4</v>
      </c>
    </row>
    <row r="239" spans="2:21">
      <c r="B239" t="s">
        <v>974</v>
      </c>
      <c r="C239" t="s">
        <v>975</v>
      </c>
      <c r="D239" t="s">
        <v>100</v>
      </c>
      <c r="E239" t="s">
        <v>123</v>
      </c>
      <c r="F239" t="s">
        <v>700</v>
      </c>
      <c r="G239" t="s">
        <v>127</v>
      </c>
      <c r="H239" t="s">
        <v>732</v>
      </c>
      <c r="I239" t="s">
        <v>210</v>
      </c>
      <c r="J239" t="s">
        <v>275</v>
      </c>
      <c r="K239" s="78">
        <v>2.97</v>
      </c>
      <c r="L239" t="s">
        <v>102</v>
      </c>
      <c r="M239" s="79">
        <v>2.8000000000000001E-2</v>
      </c>
      <c r="N239" s="79">
        <v>0.1777</v>
      </c>
      <c r="O239" s="78">
        <v>33300.57</v>
      </c>
      <c r="P239" s="78">
        <v>65.02</v>
      </c>
      <c r="Q239" s="78">
        <v>0</v>
      </c>
      <c r="R239" s="78">
        <v>21.652030614000001</v>
      </c>
      <c r="S239" s="79">
        <v>1E-4</v>
      </c>
      <c r="T239" s="79">
        <v>1.4E-3</v>
      </c>
      <c r="U239" s="79">
        <v>5.0000000000000001E-4</v>
      </c>
    </row>
    <row r="240" spans="2:21">
      <c r="B240" t="s">
        <v>976</v>
      </c>
      <c r="C240" t="s">
        <v>977</v>
      </c>
      <c r="D240" t="s">
        <v>100</v>
      </c>
      <c r="E240" t="s">
        <v>123</v>
      </c>
      <c r="F240" t="s">
        <v>747</v>
      </c>
      <c r="G240" t="s">
        <v>132</v>
      </c>
      <c r="H240" t="s">
        <v>732</v>
      </c>
      <c r="I240" t="s">
        <v>210</v>
      </c>
      <c r="J240" t="s">
        <v>856</v>
      </c>
      <c r="K240" s="78">
        <v>2.69</v>
      </c>
      <c r="L240" t="s">
        <v>102</v>
      </c>
      <c r="M240" s="79">
        <v>4.1399999999999999E-2</v>
      </c>
      <c r="N240" s="79">
        <v>3.5299999999999998E-2</v>
      </c>
      <c r="O240" s="78">
        <v>20574.400000000001</v>
      </c>
      <c r="P240" s="78">
        <v>102.69</v>
      </c>
      <c r="Q240" s="78">
        <v>0</v>
      </c>
      <c r="R240" s="78">
        <v>21.127851360000001</v>
      </c>
      <c r="S240" s="79">
        <v>0</v>
      </c>
      <c r="T240" s="79">
        <v>1.2999999999999999E-3</v>
      </c>
      <c r="U240" s="79">
        <v>5.0000000000000001E-4</v>
      </c>
    </row>
    <row r="241" spans="2:21">
      <c r="B241" t="s">
        <v>978</v>
      </c>
      <c r="C241" t="s">
        <v>979</v>
      </c>
      <c r="D241" t="s">
        <v>100</v>
      </c>
      <c r="E241" t="s">
        <v>123</v>
      </c>
      <c r="F241" t="s">
        <v>747</v>
      </c>
      <c r="G241" t="s">
        <v>132</v>
      </c>
      <c r="H241" t="s">
        <v>732</v>
      </c>
      <c r="I241" t="s">
        <v>210</v>
      </c>
      <c r="J241" t="s">
        <v>586</v>
      </c>
      <c r="K241" s="78">
        <v>3.64</v>
      </c>
      <c r="L241" t="s">
        <v>102</v>
      </c>
      <c r="M241" s="79">
        <v>3.5499999999999997E-2</v>
      </c>
      <c r="N241" s="79">
        <v>3.9300000000000002E-2</v>
      </c>
      <c r="O241" s="78">
        <v>28652.28</v>
      </c>
      <c r="P241" s="78">
        <v>99.61</v>
      </c>
      <c r="Q241" s="78">
        <v>0</v>
      </c>
      <c r="R241" s="78">
        <v>28.540536108000001</v>
      </c>
      <c r="S241" s="79">
        <v>0</v>
      </c>
      <c r="T241" s="79">
        <v>1.8E-3</v>
      </c>
      <c r="U241" s="79">
        <v>6.9999999999999999E-4</v>
      </c>
    </row>
    <row r="242" spans="2:21">
      <c r="B242" t="s">
        <v>980</v>
      </c>
      <c r="C242" t="s">
        <v>981</v>
      </c>
      <c r="D242" t="s">
        <v>100</v>
      </c>
      <c r="E242" t="s">
        <v>123</v>
      </c>
      <c r="F242" t="s">
        <v>747</v>
      </c>
      <c r="G242" t="s">
        <v>132</v>
      </c>
      <c r="H242" t="s">
        <v>732</v>
      </c>
      <c r="I242" t="s">
        <v>210</v>
      </c>
      <c r="J242" t="s">
        <v>982</v>
      </c>
      <c r="K242" s="78">
        <v>5.0599999999999996</v>
      </c>
      <c r="L242" t="s">
        <v>102</v>
      </c>
      <c r="M242" s="79">
        <v>2.5000000000000001E-2</v>
      </c>
      <c r="N242" s="79">
        <v>4.1300000000000003E-2</v>
      </c>
      <c r="O242" s="78">
        <v>65696.25</v>
      </c>
      <c r="P242" s="78">
        <v>92.81</v>
      </c>
      <c r="Q242" s="78">
        <v>0</v>
      </c>
      <c r="R242" s="78">
        <v>60.972689625000001</v>
      </c>
      <c r="S242" s="79">
        <v>1E-4</v>
      </c>
      <c r="T242" s="79">
        <v>3.8E-3</v>
      </c>
      <c r="U242" s="79">
        <v>1.5E-3</v>
      </c>
    </row>
    <row r="243" spans="2:21">
      <c r="B243" t="s">
        <v>983</v>
      </c>
      <c r="C243" t="s">
        <v>984</v>
      </c>
      <c r="D243" t="s">
        <v>100</v>
      </c>
      <c r="E243" t="s">
        <v>123</v>
      </c>
      <c r="F243" t="s">
        <v>985</v>
      </c>
      <c r="G243" t="s">
        <v>537</v>
      </c>
      <c r="H243" t="s">
        <v>756</v>
      </c>
      <c r="I243" t="s">
        <v>210</v>
      </c>
      <c r="J243" t="s">
        <v>337</v>
      </c>
      <c r="K243" s="78">
        <v>5.0999999999999996</v>
      </c>
      <c r="L243" t="s">
        <v>102</v>
      </c>
      <c r="M243" s="79">
        <v>4.4499999999999998E-2</v>
      </c>
      <c r="N243" s="79">
        <v>0.03</v>
      </c>
      <c r="O243" s="78">
        <v>36010.44</v>
      </c>
      <c r="P243" s="78">
        <v>108.72</v>
      </c>
      <c r="Q243" s="78">
        <v>0</v>
      </c>
      <c r="R243" s="78">
        <v>39.150550367999998</v>
      </c>
      <c r="S243" s="79">
        <v>1E-4</v>
      </c>
      <c r="T243" s="79">
        <v>2.5000000000000001E-3</v>
      </c>
      <c r="U243" s="79">
        <v>1E-3</v>
      </c>
    </row>
    <row r="244" spans="2:21">
      <c r="B244" t="s">
        <v>986</v>
      </c>
      <c r="C244" t="s">
        <v>987</v>
      </c>
      <c r="D244" t="s">
        <v>100</v>
      </c>
      <c r="E244" t="s">
        <v>123</v>
      </c>
      <c r="F244" t="s">
        <v>988</v>
      </c>
      <c r="G244" t="s">
        <v>125</v>
      </c>
      <c r="H244" t="s">
        <v>752</v>
      </c>
      <c r="I244" t="s">
        <v>150</v>
      </c>
      <c r="J244" t="s">
        <v>331</v>
      </c>
      <c r="K244" s="78">
        <v>4.37</v>
      </c>
      <c r="L244" t="s">
        <v>102</v>
      </c>
      <c r="M244" s="79">
        <v>3.4500000000000003E-2</v>
      </c>
      <c r="N244" s="79">
        <v>2.6599999999999999E-2</v>
      </c>
      <c r="O244" s="78">
        <v>5654.59</v>
      </c>
      <c r="P244" s="78">
        <v>103.8</v>
      </c>
      <c r="Q244" s="78">
        <v>0</v>
      </c>
      <c r="R244" s="78">
        <v>5.8694644199999999</v>
      </c>
      <c r="S244" s="79">
        <v>0</v>
      </c>
      <c r="T244" s="79">
        <v>4.0000000000000002E-4</v>
      </c>
      <c r="U244" s="79">
        <v>1E-4</v>
      </c>
    </row>
    <row r="245" spans="2:21">
      <c r="B245" t="s">
        <v>989</v>
      </c>
      <c r="C245" t="s">
        <v>990</v>
      </c>
      <c r="D245" t="s">
        <v>100</v>
      </c>
      <c r="E245" t="s">
        <v>123</v>
      </c>
      <c r="F245" t="s">
        <v>755</v>
      </c>
      <c r="G245" t="s">
        <v>537</v>
      </c>
      <c r="H245" t="s">
        <v>756</v>
      </c>
      <c r="I245" t="s">
        <v>210</v>
      </c>
      <c r="J245" t="s">
        <v>337</v>
      </c>
      <c r="K245" s="78">
        <v>1.2</v>
      </c>
      <c r="L245" t="s">
        <v>102</v>
      </c>
      <c r="M245" s="79">
        <v>0.06</v>
      </c>
      <c r="N245" s="79">
        <v>6.1600000000000002E-2</v>
      </c>
      <c r="O245" s="78">
        <v>20062.5</v>
      </c>
      <c r="P245" s="78">
        <v>101.4</v>
      </c>
      <c r="Q245" s="78">
        <v>0</v>
      </c>
      <c r="R245" s="78">
        <v>20.343375000000002</v>
      </c>
      <c r="S245" s="79">
        <v>1E-4</v>
      </c>
      <c r="T245" s="79">
        <v>1.2999999999999999E-3</v>
      </c>
      <c r="U245" s="79">
        <v>5.0000000000000001E-4</v>
      </c>
    </row>
    <row r="246" spans="2:21">
      <c r="B246" t="s">
        <v>991</v>
      </c>
      <c r="C246" t="s">
        <v>992</v>
      </c>
      <c r="D246" t="s">
        <v>100</v>
      </c>
      <c r="E246" t="s">
        <v>123</v>
      </c>
      <c r="F246" t="s">
        <v>755</v>
      </c>
      <c r="G246" t="s">
        <v>537</v>
      </c>
      <c r="H246" t="s">
        <v>756</v>
      </c>
      <c r="I246" t="s">
        <v>210</v>
      </c>
      <c r="J246" t="s">
        <v>337</v>
      </c>
      <c r="K246" s="78">
        <v>2.5099999999999998</v>
      </c>
      <c r="L246" t="s">
        <v>102</v>
      </c>
      <c r="M246" s="79">
        <v>5.8999999999999997E-2</v>
      </c>
      <c r="N246" s="79">
        <v>4.2299999999999997E-2</v>
      </c>
      <c r="O246" s="78">
        <v>2597.56</v>
      </c>
      <c r="P246" s="78">
        <v>105.79</v>
      </c>
      <c r="Q246" s="78">
        <v>0</v>
      </c>
      <c r="R246" s="78">
        <v>2.7479587240000001</v>
      </c>
      <c r="S246" s="79">
        <v>0</v>
      </c>
      <c r="T246" s="79">
        <v>2.0000000000000001E-4</v>
      </c>
      <c r="U246" s="79">
        <v>1E-4</v>
      </c>
    </row>
    <row r="247" spans="2:21">
      <c r="B247" t="s">
        <v>993</v>
      </c>
      <c r="C247" t="s">
        <v>994</v>
      </c>
      <c r="D247" t="s">
        <v>100</v>
      </c>
      <c r="E247" t="s">
        <v>123</v>
      </c>
      <c r="F247" t="s">
        <v>755</v>
      </c>
      <c r="G247" t="s">
        <v>537</v>
      </c>
      <c r="H247" t="s">
        <v>756</v>
      </c>
      <c r="I247" t="s">
        <v>210</v>
      </c>
      <c r="J247" t="s">
        <v>331</v>
      </c>
      <c r="K247" s="78">
        <v>5.3</v>
      </c>
      <c r="L247" t="s">
        <v>102</v>
      </c>
      <c r="M247" s="79">
        <v>2.7E-2</v>
      </c>
      <c r="N247" s="79">
        <v>5.6300000000000003E-2</v>
      </c>
      <c r="O247" s="78">
        <v>6043.35</v>
      </c>
      <c r="P247" s="78">
        <v>86</v>
      </c>
      <c r="Q247" s="78">
        <v>0</v>
      </c>
      <c r="R247" s="78">
        <v>5.1972810000000003</v>
      </c>
      <c r="S247" s="79">
        <v>0</v>
      </c>
      <c r="T247" s="79">
        <v>2.9999999999999997E-4</v>
      </c>
      <c r="U247" s="79">
        <v>1E-4</v>
      </c>
    </row>
    <row r="248" spans="2:21">
      <c r="B248" t="s">
        <v>995</v>
      </c>
      <c r="C248" t="s">
        <v>996</v>
      </c>
      <c r="D248" t="s">
        <v>100</v>
      </c>
      <c r="E248" t="s">
        <v>123</v>
      </c>
      <c r="F248" t="s">
        <v>997</v>
      </c>
      <c r="G248" t="s">
        <v>622</v>
      </c>
      <c r="H248" t="s">
        <v>752</v>
      </c>
      <c r="I248" t="s">
        <v>150</v>
      </c>
      <c r="J248" t="s">
        <v>998</v>
      </c>
      <c r="K248" s="78">
        <v>2.87</v>
      </c>
      <c r="L248" t="s">
        <v>102</v>
      </c>
      <c r="M248" s="79">
        <v>4.5999999999999999E-2</v>
      </c>
      <c r="N248" s="79">
        <v>0.13420000000000001</v>
      </c>
      <c r="O248" s="78">
        <v>18144.57</v>
      </c>
      <c r="P248" s="78">
        <v>79.12</v>
      </c>
      <c r="Q248" s="78">
        <v>0</v>
      </c>
      <c r="R248" s="78">
        <v>14.355983783999999</v>
      </c>
      <c r="S248" s="79">
        <v>1E-4</v>
      </c>
      <c r="T248" s="79">
        <v>8.9999999999999998E-4</v>
      </c>
      <c r="U248" s="79">
        <v>4.0000000000000002E-4</v>
      </c>
    </row>
    <row r="249" spans="2:21">
      <c r="B249" t="s">
        <v>999</v>
      </c>
      <c r="C249" t="s">
        <v>1000</v>
      </c>
      <c r="D249" t="s">
        <v>100</v>
      </c>
      <c r="E249" t="s">
        <v>123</v>
      </c>
      <c r="F249" t="s">
        <v>1001</v>
      </c>
      <c r="G249" t="s">
        <v>537</v>
      </c>
      <c r="H249" t="s">
        <v>1002</v>
      </c>
      <c r="I249" t="s">
        <v>210</v>
      </c>
      <c r="J249" t="s">
        <v>337</v>
      </c>
      <c r="K249" s="78">
        <v>0.66</v>
      </c>
      <c r="L249" t="s">
        <v>102</v>
      </c>
      <c r="M249" s="79">
        <v>4.7E-2</v>
      </c>
      <c r="N249" s="79">
        <v>7.0400000000000004E-2</v>
      </c>
      <c r="O249" s="78">
        <v>1663.48</v>
      </c>
      <c r="P249" s="78">
        <v>100.12</v>
      </c>
      <c r="Q249" s="78">
        <v>0</v>
      </c>
      <c r="R249" s="78">
        <v>1.6654761760000001</v>
      </c>
      <c r="S249" s="79">
        <v>1E-4</v>
      </c>
      <c r="T249" s="79">
        <v>1E-4</v>
      </c>
      <c r="U249" s="79">
        <v>0</v>
      </c>
    </row>
    <row r="250" spans="2:21">
      <c r="B250" t="s">
        <v>1003</v>
      </c>
      <c r="C250" t="s">
        <v>1004</v>
      </c>
      <c r="D250" t="s">
        <v>100</v>
      </c>
      <c r="E250" t="s">
        <v>123</v>
      </c>
      <c r="F250" t="s">
        <v>1005</v>
      </c>
      <c r="G250" t="s">
        <v>622</v>
      </c>
      <c r="H250" t="s">
        <v>1006</v>
      </c>
      <c r="I250" t="s">
        <v>210</v>
      </c>
      <c r="J250" t="s">
        <v>337</v>
      </c>
      <c r="K250" s="78">
        <v>0.5</v>
      </c>
      <c r="L250" t="s">
        <v>102</v>
      </c>
      <c r="M250" s="79">
        <v>0.04</v>
      </c>
      <c r="N250" s="79">
        <v>0.37580000000000002</v>
      </c>
      <c r="O250" s="78">
        <v>64769.37</v>
      </c>
      <c r="P250" s="78">
        <v>88</v>
      </c>
      <c r="Q250" s="78">
        <v>0</v>
      </c>
      <c r="R250" s="78">
        <v>56.9970456</v>
      </c>
      <c r="S250" s="79">
        <v>1E-4</v>
      </c>
      <c r="T250" s="79">
        <v>3.5999999999999999E-3</v>
      </c>
      <c r="U250" s="79">
        <v>1.4E-3</v>
      </c>
    </row>
    <row r="251" spans="2:21">
      <c r="B251" t="s">
        <v>1007</v>
      </c>
      <c r="C251" t="s">
        <v>1008</v>
      </c>
      <c r="D251" t="s">
        <v>100</v>
      </c>
      <c r="E251" t="s">
        <v>123</v>
      </c>
      <c r="F251" t="s">
        <v>988</v>
      </c>
      <c r="G251" t="s">
        <v>125</v>
      </c>
      <c r="H251" t="s">
        <v>212</v>
      </c>
      <c r="I251" t="s">
        <v>213</v>
      </c>
      <c r="J251" t="s">
        <v>331</v>
      </c>
      <c r="K251" s="78">
        <v>3.71</v>
      </c>
      <c r="L251" t="s">
        <v>102</v>
      </c>
      <c r="M251" s="79">
        <v>4.2500000000000003E-2</v>
      </c>
      <c r="N251" s="79">
        <v>4.1200000000000001E-2</v>
      </c>
      <c r="O251" s="78">
        <v>3590.6</v>
      </c>
      <c r="P251" s="78">
        <v>100.95</v>
      </c>
      <c r="Q251" s="78">
        <v>0</v>
      </c>
      <c r="R251" s="78">
        <v>3.6247107000000001</v>
      </c>
      <c r="S251" s="79">
        <v>0</v>
      </c>
      <c r="T251" s="79">
        <v>2.0000000000000001E-4</v>
      </c>
      <c r="U251" s="79">
        <v>1E-4</v>
      </c>
    </row>
    <row r="252" spans="2:21">
      <c r="B252" s="80" t="s">
        <v>351</v>
      </c>
      <c r="C252" s="16"/>
      <c r="D252" s="16"/>
      <c r="E252" s="16"/>
      <c r="F252" s="16"/>
      <c r="K252" s="82">
        <v>3.58</v>
      </c>
      <c r="N252" s="81">
        <v>8.2100000000000006E-2</v>
      </c>
      <c r="O252" s="82">
        <v>551244.89</v>
      </c>
      <c r="Q252" s="82">
        <v>0</v>
      </c>
      <c r="R252" s="82">
        <v>468.22977098299998</v>
      </c>
      <c r="T252" s="81">
        <v>2.9399999999999999E-2</v>
      </c>
      <c r="U252" s="81">
        <v>1.18E-2</v>
      </c>
    </row>
    <row r="253" spans="2:21">
      <c r="B253" t="s">
        <v>1009</v>
      </c>
      <c r="C253" t="s">
        <v>1010</v>
      </c>
      <c r="D253" t="s">
        <v>100</v>
      </c>
      <c r="E253" t="s">
        <v>123</v>
      </c>
      <c r="F253" t="s">
        <v>1011</v>
      </c>
      <c r="G253" t="s">
        <v>1012</v>
      </c>
      <c r="H253" t="s">
        <v>465</v>
      </c>
      <c r="I253" t="s">
        <v>210</v>
      </c>
      <c r="J253" t="s">
        <v>1013</v>
      </c>
      <c r="K253" s="78">
        <v>2.5299999999999998</v>
      </c>
      <c r="L253" t="s">
        <v>102</v>
      </c>
      <c r="M253" s="79">
        <v>3.49E-2</v>
      </c>
      <c r="N253" s="79">
        <v>5.1799999999999999E-2</v>
      </c>
      <c r="O253" s="78">
        <v>221310.07</v>
      </c>
      <c r="P253" s="78">
        <v>96.05</v>
      </c>
      <c r="Q253" s="78">
        <v>0</v>
      </c>
      <c r="R253" s="78">
        <v>212.56832223500001</v>
      </c>
      <c r="S253" s="79">
        <v>1E-4</v>
      </c>
      <c r="T253" s="79">
        <v>1.3299999999999999E-2</v>
      </c>
      <c r="U253" s="79">
        <v>5.3E-3</v>
      </c>
    </row>
    <row r="254" spans="2:21">
      <c r="B254" t="s">
        <v>1014</v>
      </c>
      <c r="C254" t="s">
        <v>1015</v>
      </c>
      <c r="D254" t="s">
        <v>100</v>
      </c>
      <c r="E254" t="s">
        <v>123</v>
      </c>
      <c r="F254" t="s">
        <v>1016</v>
      </c>
      <c r="G254" t="s">
        <v>1012</v>
      </c>
      <c r="H254" t="s">
        <v>697</v>
      </c>
      <c r="I254" t="s">
        <v>150</v>
      </c>
      <c r="J254" t="s">
        <v>331</v>
      </c>
      <c r="K254" s="78">
        <v>1.68</v>
      </c>
      <c r="L254" t="s">
        <v>102</v>
      </c>
      <c r="M254" s="79">
        <v>4.4999999999999998E-2</v>
      </c>
      <c r="N254" s="79">
        <v>0.15240000000000001</v>
      </c>
      <c r="O254" s="78">
        <v>2178.17</v>
      </c>
      <c r="P254" s="78">
        <v>79.87</v>
      </c>
      <c r="Q254" s="78">
        <v>0</v>
      </c>
      <c r="R254" s="78">
        <v>1.739704379</v>
      </c>
      <c r="S254" s="79">
        <v>0</v>
      </c>
      <c r="T254" s="79">
        <v>1E-4</v>
      </c>
      <c r="U254" s="79">
        <v>0</v>
      </c>
    </row>
    <row r="255" spans="2:21">
      <c r="B255" t="s">
        <v>1017</v>
      </c>
      <c r="C255" t="s">
        <v>1018</v>
      </c>
      <c r="D255" t="s">
        <v>100</v>
      </c>
      <c r="E255" t="s">
        <v>123</v>
      </c>
      <c r="F255" t="s">
        <v>1019</v>
      </c>
      <c r="G255" t="s">
        <v>1012</v>
      </c>
      <c r="H255" t="s">
        <v>697</v>
      </c>
      <c r="I255" t="s">
        <v>150</v>
      </c>
      <c r="J255" t="s">
        <v>1020</v>
      </c>
      <c r="K255" s="78">
        <v>4.93</v>
      </c>
      <c r="L255" t="s">
        <v>102</v>
      </c>
      <c r="M255" s="79">
        <v>4.6899999999999997E-2</v>
      </c>
      <c r="N255" s="79">
        <v>0.1104</v>
      </c>
      <c r="O255" s="78">
        <v>187516.52</v>
      </c>
      <c r="P255" s="78">
        <v>76.150000000000006</v>
      </c>
      <c r="Q255" s="78">
        <v>0</v>
      </c>
      <c r="R255" s="78">
        <v>142.79382998</v>
      </c>
      <c r="S255" s="79">
        <v>1E-4</v>
      </c>
      <c r="T255" s="79">
        <v>8.9999999999999993E-3</v>
      </c>
      <c r="U255" s="79">
        <v>3.5999999999999999E-3</v>
      </c>
    </row>
    <row r="256" spans="2:21">
      <c r="B256" t="s">
        <v>1021</v>
      </c>
      <c r="C256" t="s">
        <v>1022</v>
      </c>
      <c r="D256" t="s">
        <v>100</v>
      </c>
      <c r="E256" t="s">
        <v>123</v>
      </c>
      <c r="F256" t="s">
        <v>1019</v>
      </c>
      <c r="G256" t="s">
        <v>1012</v>
      </c>
      <c r="H256" t="s">
        <v>697</v>
      </c>
      <c r="I256" t="s">
        <v>150</v>
      </c>
      <c r="J256" t="s">
        <v>1023</v>
      </c>
      <c r="K256" s="78">
        <v>4.63</v>
      </c>
      <c r="L256" t="s">
        <v>102</v>
      </c>
      <c r="M256" s="79">
        <v>4.6899999999999997E-2</v>
      </c>
      <c r="N256" s="79">
        <v>0.11600000000000001</v>
      </c>
      <c r="O256" s="78">
        <v>95111.63</v>
      </c>
      <c r="P256" s="78">
        <v>74.19</v>
      </c>
      <c r="Q256" s="78">
        <v>0</v>
      </c>
      <c r="R256" s="78">
        <v>70.563318296999995</v>
      </c>
      <c r="S256" s="79">
        <v>0</v>
      </c>
      <c r="T256" s="79">
        <v>4.4000000000000003E-3</v>
      </c>
      <c r="U256" s="79">
        <v>1.8E-3</v>
      </c>
    </row>
    <row r="257" spans="2:21">
      <c r="B257" t="s">
        <v>1024</v>
      </c>
      <c r="C257" t="s">
        <v>1025</v>
      </c>
      <c r="D257" t="s">
        <v>100</v>
      </c>
      <c r="E257" t="s">
        <v>123</v>
      </c>
      <c r="F257" t="s">
        <v>755</v>
      </c>
      <c r="G257" t="s">
        <v>537</v>
      </c>
      <c r="H257" t="s">
        <v>756</v>
      </c>
      <c r="I257" t="s">
        <v>210</v>
      </c>
      <c r="J257" t="s">
        <v>283</v>
      </c>
      <c r="K257" s="78">
        <v>3.39</v>
      </c>
      <c r="L257" t="s">
        <v>102</v>
      </c>
      <c r="M257" s="79">
        <v>4.7E-2</v>
      </c>
      <c r="N257" s="79">
        <v>8.1100000000000005E-2</v>
      </c>
      <c r="O257" s="78">
        <v>18320.14</v>
      </c>
      <c r="P257" s="78">
        <v>87.38</v>
      </c>
      <c r="Q257" s="78">
        <v>0</v>
      </c>
      <c r="R257" s="78">
        <v>16.008138332000001</v>
      </c>
      <c r="S257" s="79">
        <v>0</v>
      </c>
      <c r="T257" s="79">
        <v>1E-3</v>
      </c>
      <c r="U257" s="79">
        <v>4.0000000000000002E-4</v>
      </c>
    </row>
    <row r="258" spans="2:21">
      <c r="B258" t="s">
        <v>1026</v>
      </c>
      <c r="C258" t="s">
        <v>1027</v>
      </c>
      <c r="D258" t="s">
        <v>100</v>
      </c>
      <c r="E258" t="s">
        <v>123</v>
      </c>
      <c r="F258" t="s">
        <v>755</v>
      </c>
      <c r="G258" t="s">
        <v>537</v>
      </c>
      <c r="H258" t="s">
        <v>756</v>
      </c>
      <c r="I258" t="s">
        <v>210</v>
      </c>
      <c r="J258" t="s">
        <v>337</v>
      </c>
      <c r="K258" s="78">
        <v>2.0499999999999998</v>
      </c>
      <c r="L258" t="s">
        <v>102</v>
      </c>
      <c r="M258" s="79">
        <v>6.7000000000000004E-2</v>
      </c>
      <c r="N258" s="79">
        <v>7.7200000000000005E-2</v>
      </c>
      <c r="O258" s="78">
        <v>26808.36</v>
      </c>
      <c r="P258" s="78">
        <v>91.6</v>
      </c>
      <c r="Q258" s="78">
        <v>0</v>
      </c>
      <c r="R258" s="78">
        <v>24.556457760000001</v>
      </c>
      <c r="S258" s="79">
        <v>0</v>
      </c>
      <c r="T258" s="79">
        <v>1.5E-3</v>
      </c>
      <c r="U258" s="79">
        <v>5.9999999999999995E-4</v>
      </c>
    </row>
    <row r="259" spans="2:21">
      <c r="B259" s="80" t="s">
        <v>1028</v>
      </c>
      <c r="C259" s="16"/>
      <c r="D259" s="16"/>
      <c r="E259" s="16"/>
      <c r="F259" s="16"/>
      <c r="K259" s="82">
        <v>0</v>
      </c>
      <c r="N259" s="81">
        <v>0</v>
      </c>
      <c r="O259" s="82">
        <v>0</v>
      </c>
      <c r="Q259" s="82">
        <v>0</v>
      </c>
      <c r="R259" s="82">
        <v>0</v>
      </c>
      <c r="T259" s="81">
        <v>0</v>
      </c>
      <c r="U259" s="81">
        <v>0</v>
      </c>
    </row>
    <row r="260" spans="2:21">
      <c r="B260" t="s">
        <v>212</v>
      </c>
      <c r="C260" t="s">
        <v>212</v>
      </c>
      <c r="D260" s="16"/>
      <c r="E260" s="16"/>
      <c r="F260" s="16"/>
      <c r="G260" t="s">
        <v>212</v>
      </c>
      <c r="H260" t="s">
        <v>212</v>
      </c>
      <c r="K260" s="78">
        <v>0</v>
      </c>
      <c r="L260" t="s">
        <v>212</v>
      </c>
      <c r="M260" s="79">
        <v>0</v>
      </c>
      <c r="N260" s="79">
        <v>0</v>
      </c>
      <c r="O260" s="78">
        <v>0</v>
      </c>
      <c r="P260" s="78">
        <v>0</v>
      </c>
      <c r="R260" s="78">
        <v>0</v>
      </c>
      <c r="S260" s="79">
        <v>0</v>
      </c>
      <c r="T260" s="79">
        <v>0</v>
      </c>
      <c r="U260" s="79">
        <v>0</v>
      </c>
    </row>
    <row r="261" spans="2:21">
      <c r="B261" s="80" t="s">
        <v>226</v>
      </c>
      <c r="C261" s="16"/>
      <c r="D261" s="16"/>
      <c r="E261" s="16"/>
      <c r="F261" s="16"/>
      <c r="K261" s="82">
        <v>8.48</v>
      </c>
      <c r="N261" s="81">
        <v>5.5899999999999998E-2</v>
      </c>
      <c r="O261" s="82">
        <v>669381.44999999995</v>
      </c>
      <c r="Q261" s="82">
        <v>0</v>
      </c>
      <c r="R261" s="82">
        <v>2343.149375597824</v>
      </c>
      <c r="T261" s="81">
        <v>0.14710000000000001</v>
      </c>
      <c r="U261" s="81">
        <v>5.8900000000000001E-2</v>
      </c>
    </row>
    <row r="262" spans="2:21">
      <c r="B262" s="80" t="s">
        <v>352</v>
      </c>
      <c r="C262" s="16"/>
      <c r="D262" s="16"/>
      <c r="E262" s="16"/>
      <c r="F262" s="16"/>
      <c r="K262" s="82">
        <v>7.08</v>
      </c>
      <c r="N262" s="81">
        <v>5.6599999999999998E-2</v>
      </c>
      <c r="O262" s="82">
        <v>56214.63</v>
      </c>
      <c r="Q262" s="82">
        <v>0</v>
      </c>
      <c r="R262" s="82">
        <v>212.0456309104444</v>
      </c>
      <c r="T262" s="81">
        <v>1.3299999999999999E-2</v>
      </c>
      <c r="U262" s="81">
        <v>5.3E-3</v>
      </c>
    </row>
    <row r="263" spans="2:21">
      <c r="B263" t="s">
        <v>1029</v>
      </c>
      <c r="C263" t="s">
        <v>1030</v>
      </c>
      <c r="D263" t="s">
        <v>1031</v>
      </c>
      <c r="E263" t="s">
        <v>1032</v>
      </c>
      <c r="F263" t="s">
        <v>1033</v>
      </c>
      <c r="G263" t="s">
        <v>1034</v>
      </c>
      <c r="H263" t="s">
        <v>756</v>
      </c>
      <c r="I263" t="s">
        <v>210</v>
      </c>
      <c r="J263" t="s">
        <v>278</v>
      </c>
      <c r="K263" s="78">
        <v>4.17</v>
      </c>
      <c r="L263" t="s">
        <v>110</v>
      </c>
      <c r="M263" s="79">
        <v>0.06</v>
      </c>
      <c r="N263" s="79">
        <v>6.3700000000000007E-2</v>
      </c>
      <c r="O263" s="78">
        <v>9025.49</v>
      </c>
      <c r="P263" s="78">
        <v>99.703332982475189</v>
      </c>
      <c r="Q263" s="78">
        <v>0</v>
      </c>
      <c r="R263" s="78">
        <v>35.0976855715044</v>
      </c>
      <c r="S263" s="79">
        <v>0</v>
      </c>
      <c r="T263" s="79">
        <v>2.2000000000000001E-3</v>
      </c>
      <c r="U263" s="79">
        <v>8.9999999999999998E-4</v>
      </c>
    </row>
    <row r="264" spans="2:21">
      <c r="B264" t="s">
        <v>1035</v>
      </c>
      <c r="C264" t="s">
        <v>1036</v>
      </c>
      <c r="D264" t="s">
        <v>1037</v>
      </c>
      <c r="E264" t="s">
        <v>1032</v>
      </c>
      <c r="F264" t="s">
        <v>1038</v>
      </c>
      <c r="G264" t="s">
        <v>1012</v>
      </c>
      <c r="H264" t="s">
        <v>1039</v>
      </c>
      <c r="I264" t="s">
        <v>225</v>
      </c>
      <c r="J264" t="s">
        <v>705</v>
      </c>
      <c r="K264" s="78">
        <v>4.92</v>
      </c>
      <c r="L264" t="s">
        <v>106</v>
      </c>
      <c r="M264" s="79">
        <v>5.4100000000000002E-2</v>
      </c>
      <c r="N264" s="79">
        <v>6.4699999999999994E-2</v>
      </c>
      <c r="O264" s="78">
        <v>14428.57</v>
      </c>
      <c r="P264" s="78">
        <v>96.353000331980226</v>
      </c>
      <c r="Q264" s="78">
        <v>0</v>
      </c>
      <c r="R264" s="78">
        <v>49.561913756499997</v>
      </c>
      <c r="S264" s="79">
        <v>0</v>
      </c>
      <c r="T264" s="79">
        <v>3.0999999999999999E-3</v>
      </c>
      <c r="U264" s="79">
        <v>1.1999999999999999E-3</v>
      </c>
    </row>
    <row r="265" spans="2:21">
      <c r="B265" t="s">
        <v>1040</v>
      </c>
      <c r="C265" t="s">
        <v>1041</v>
      </c>
      <c r="D265" t="s">
        <v>123</v>
      </c>
      <c r="E265" t="s">
        <v>1032</v>
      </c>
      <c r="F265" t="s">
        <v>837</v>
      </c>
      <c r="G265" t="s">
        <v>590</v>
      </c>
      <c r="H265" t="s">
        <v>1039</v>
      </c>
      <c r="I265" t="s">
        <v>225</v>
      </c>
      <c r="J265" t="s">
        <v>705</v>
      </c>
      <c r="K265" s="78">
        <v>10.97</v>
      </c>
      <c r="L265" t="s">
        <v>106</v>
      </c>
      <c r="M265" s="79">
        <v>6.4399999999999999E-2</v>
      </c>
      <c r="N265" s="79">
        <v>5.4800000000000001E-2</v>
      </c>
      <c r="O265" s="78">
        <v>22377.24</v>
      </c>
      <c r="P265" s="78">
        <v>112.125</v>
      </c>
      <c r="Q265" s="78">
        <v>0</v>
      </c>
      <c r="R265" s="78">
        <v>89.447562447750002</v>
      </c>
      <c r="S265" s="79">
        <v>0</v>
      </c>
      <c r="T265" s="79">
        <v>5.5999999999999999E-3</v>
      </c>
      <c r="U265" s="79">
        <v>2.2000000000000001E-3</v>
      </c>
    </row>
    <row r="266" spans="2:21">
      <c r="B266" t="s">
        <v>1042</v>
      </c>
      <c r="C266" t="s">
        <v>1043</v>
      </c>
      <c r="D266" t="s">
        <v>1037</v>
      </c>
      <c r="E266" t="s">
        <v>1032</v>
      </c>
      <c r="F266" t="s">
        <v>1038</v>
      </c>
      <c r="G266" t="s">
        <v>1012</v>
      </c>
      <c r="H266" t="s">
        <v>212</v>
      </c>
      <c r="I266" t="s">
        <v>213</v>
      </c>
      <c r="J266" t="s">
        <v>705</v>
      </c>
      <c r="K266" s="78">
        <v>3.42</v>
      </c>
      <c r="L266" t="s">
        <v>106</v>
      </c>
      <c r="M266" s="79">
        <v>5.0799999999999998E-2</v>
      </c>
      <c r="N266" s="79">
        <v>4.3900000000000002E-2</v>
      </c>
      <c r="O266" s="78">
        <v>10383.33</v>
      </c>
      <c r="P266" s="78">
        <v>102.49049992632422</v>
      </c>
      <c r="Q266" s="78">
        <v>0</v>
      </c>
      <c r="R266" s="78">
        <v>37.938469134690003</v>
      </c>
      <c r="S266" s="79">
        <v>0</v>
      </c>
      <c r="T266" s="79">
        <v>2.3999999999999998E-3</v>
      </c>
      <c r="U266" s="79">
        <v>1E-3</v>
      </c>
    </row>
    <row r="267" spans="2:21">
      <c r="B267" s="80" t="s">
        <v>353</v>
      </c>
      <c r="C267" s="16"/>
      <c r="D267" s="16"/>
      <c r="E267" s="16"/>
      <c r="F267" s="16"/>
      <c r="K267" s="82">
        <v>8.6199999999999992</v>
      </c>
      <c r="N267" s="81">
        <v>5.5899999999999998E-2</v>
      </c>
      <c r="O267" s="82">
        <v>613166.81999999995</v>
      </c>
      <c r="Q267" s="82">
        <v>0</v>
      </c>
      <c r="R267" s="82">
        <v>2131.1037446873797</v>
      </c>
      <c r="T267" s="81">
        <v>0.1338</v>
      </c>
      <c r="U267" s="81">
        <v>5.3600000000000002E-2</v>
      </c>
    </row>
    <row r="268" spans="2:21">
      <c r="B268" t="s">
        <v>1044</v>
      </c>
      <c r="C268" t="s">
        <v>1045</v>
      </c>
      <c r="D268" t="s">
        <v>123</v>
      </c>
      <c r="E268" t="s">
        <v>1032</v>
      </c>
      <c r="F268" t="s">
        <v>1046</v>
      </c>
      <c r="G268" t="s">
        <v>1047</v>
      </c>
      <c r="H268" t="s">
        <v>1048</v>
      </c>
      <c r="I268" t="s">
        <v>225</v>
      </c>
      <c r="J268" t="s">
        <v>331</v>
      </c>
      <c r="K268" s="78">
        <v>8.51</v>
      </c>
      <c r="L268" t="s">
        <v>106</v>
      </c>
      <c r="M268" s="79">
        <v>3.5999999999999997E-2</v>
      </c>
      <c r="N268" s="79">
        <v>3.4000000000000002E-2</v>
      </c>
      <c r="O268" s="78">
        <v>7459.08</v>
      </c>
      <c r="P268" s="78">
        <v>101.93000420946784</v>
      </c>
      <c r="Q268" s="78">
        <v>0</v>
      </c>
      <c r="R268" s="78">
        <v>27.104839589225701</v>
      </c>
      <c r="S268" s="79">
        <v>0</v>
      </c>
      <c r="T268" s="79">
        <v>1.6999999999999999E-3</v>
      </c>
      <c r="U268" s="79">
        <v>6.9999999999999999E-4</v>
      </c>
    </row>
    <row r="269" spans="2:21">
      <c r="B269" t="s">
        <v>1049</v>
      </c>
      <c r="C269" t="s">
        <v>1050</v>
      </c>
      <c r="D269" t="s">
        <v>123</v>
      </c>
      <c r="E269" t="s">
        <v>1032</v>
      </c>
      <c r="F269" t="s">
        <v>1051</v>
      </c>
      <c r="G269" t="s">
        <v>1047</v>
      </c>
      <c r="H269" t="s">
        <v>1048</v>
      </c>
      <c r="I269" t="s">
        <v>225</v>
      </c>
      <c r="J269" t="s">
        <v>331</v>
      </c>
      <c r="K269" s="78">
        <v>8.6</v>
      </c>
      <c r="L269" t="s">
        <v>106</v>
      </c>
      <c r="M269" s="79">
        <v>3.3799999999999997E-2</v>
      </c>
      <c r="N269" s="79">
        <v>3.2399999999999998E-2</v>
      </c>
      <c r="O269" s="78">
        <v>8204.99</v>
      </c>
      <c r="P269" s="78">
        <v>101.27522121781989</v>
      </c>
      <c r="Q269" s="78">
        <v>0</v>
      </c>
      <c r="R269" s="78">
        <v>29.623801622171001</v>
      </c>
      <c r="S269" s="79">
        <v>0</v>
      </c>
      <c r="T269" s="79">
        <v>1.9E-3</v>
      </c>
      <c r="U269" s="79">
        <v>6.9999999999999999E-4</v>
      </c>
    </row>
    <row r="270" spans="2:21">
      <c r="B270" t="s">
        <v>1052</v>
      </c>
      <c r="C270" t="s">
        <v>1053</v>
      </c>
      <c r="D270" t="s">
        <v>123</v>
      </c>
      <c r="E270" t="s">
        <v>1032</v>
      </c>
      <c r="F270" t="s">
        <v>1054</v>
      </c>
      <c r="G270" t="s">
        <v>1055</v>
      </c>
      <c r="H270" t="s">
        <v>1048</v>
      </c>
      <c r="I270" t="s">
        <v>225</v>
      </c>
      <c r="J270" t="s">
        <v>331</v>
      </c>
      <c r="K270" s="78">
        <v>8.7799999999999994</v>
      </c>
      <c r="L270" t="s">
        <v>106</v>
      </c>
      <c r="M270" s="79">
        <v>3.3000000000000002E-2</v>
      </c>
      <c r="N270" s="79">
        <v>3.3300000000000003E-2</v>
      </c>
      <c r="O270" s="78">
        <v>6340.22</v>
      </c>
      <c r="P270" s="78">
        <v>99.935017037263691</v>
      </c>
      <c r="Q270" s="78">
        <v>0</v>
      </c>
      <c r="R270" s="78">
        <v>22.588196276118001</v>
      </c>
      <c r="S270" s="79">
        <v>0</v>
      </c>
      <c r="T270" s="79">
        <v>1.4E-3</v>
      </c>
      <c r="U270" s="79">
        <v>5.9999999999999995E-4</v>
      </c>
    </row>
    <row r="271" spans="2:21">
      <c r="B271" t="s">
        <v>1056</v>
      </c>
      <c r="C271" t="s">
        <v>1057</v>
      </c>
      <c r="D271" t="s">
        <v>1037</v>
      </c>
      <c r="E271" t="s">
        <v>123</v>
      </c>
      <c r="F271" t="s">
        <v>1058</v>
      </c>
      <c r="G271" t="s">
        <v>1059</v>
      </c>
      <c r="H271" t="s">
        <v>1048</v>
      </c>
      <c r="I271" t="s">
        <v>225</v>
      </c>
      <c r="J271" t="s">
        <v>278</v>
      </c>
      <c r="K271" s="78">
        <v>4.62</v>
      </c>
      <c r="L271" t="s">
        <v>106</v>
      </c>
      <c r="M271" s="79">
        <v>0</v>
      </c>
      <c r="N271" s="79">
        <v>2.8000000000000001E-2</v>
      </c>
      <c r="O271" s="78">
        <v>1902.07</v>
      </c>
      <c r="P271" s="78">
        <v>310.86797903513593</v>
      </c>
      <c r="Q271" s="78">
        <v>0</v>
      </c>
      <c r="R271" s="78">
        <v>5.9129265688336101</v>
      </c>
      <c r="S271" s="79">
        <v>0</v>
      </c>
      <c r="T271" s="79">
        <v>4.0000000000000002E-4</v>
      </c>
      <c r="U271" s="79">
        <v>1E-4</v>
      </c>
    </row>
    <row r="272" spans="2:21">
      <c r="B272" t="s">
        <v>1060</v>
      </c>
      <c r="C272" t="s">
        <v>1061</v>
      </c>
      <c r="D272" t="s">
        <v>1031</v>
      </c>
      <c r="E272" t="s">
        <v>1032</v>
      </c>
      <c r="F272" t="s">
        <v>1062</v>
      </c>
      <c r="G272" t="s">
        <v>1059</v>
      </c>
      <c r="H272" t="s">
        <v>1048</v>
      </c>
      <c r="I272" t="s">
        <v>225</v>
      </c>
      <c r="J272" t="s">
        <v>331</v>
      </c>
      <c r="K272" s="78">
        <v>20.82</v>
      </c>
      <c r="L272" t="s">
        <v>106</v>
      </c>
      <c r="M272" s="79">
        <v>3.85E-2</v>
      </c>
      <c r="N272" s="79">
        <v>3.7499999999999999E-2</v>
      </c>
      <c r="O272" s="78">
        <v>10069.76</v>
      </c>
      <c r="P272" s="78">
        <v>101.96251961516461</v>
      </c>
      <c r="Q272" s="78">
        <v>0</v>
      </c>
      <c r="R272" s="78">
        <v>36.603213319188001</v>
      </c>
      <c r="S272" s="79">
        <v>0</v>
      </c>
      <c r="T272" s="79">
        <v>2.3E-3</v>
      </c>
      <c r="U272" s="79">
        <v>8.9999999999999998E-4</v>
      </c>
    </row>
    <row r="273" spans="2:21">
      <c r="B273" t="s">
        <v>1063</v>
      </c>
      <c r="C273" t="s">
        <v>1064</v>
      </c>
      <c r="D273" t="s">
        <v>123</v>
      </c>
      <c r="E273" t="s">
        <v>1032</v>
      </c>
      <c r="F273" t="s">
        <v>1065</v>
      </c>
      <c r="G273" t="s">
        <v>1066</v>
      </c>
      <c r="H273" t="s">
        <v>1048</v>
      </c>
      <c r="I273" t="s">
        <v>225</v>
      </c>
      <c r="J273" t="s">
        <v>331</v>
      </c>
      <c r="K273" s="78">
        <v>7.76</v>
      </c>
      <c r="L273" t="s">
        <v>106</v>
      </c>
      <c r="M273" s="79">
        <v>5.9499999999999997E-2</v>
      </c>
      <c r="N273" s="79">
        <v>5.2600000000000001E-2</v>
      </c>
      <c r="O273" s="78">
        <v>3729.54</v>
      </c>
      <c r="P273" s="78">
        <v>105.8282566965363</v>
      </c>
      <c r="Q273" s="78">
        <v>0</v>
      </c>
      <c r="R273" s="78">
        <v>14.070724042511999</v>
      </c>
      <c r="S273" s="79">
        <v>0</v>
      </c>
      <c r="T273" s="79">
        <v>8.9999999999999998E-4</v>
      </c>
      <c r="U273" s="79">
        <v>4.0000000000000002E-4</v>
      </c>
    </row>
    <row r="274" spans="2:21">
      <c r="B274" t="s">
        <v>1067</v>
      </c>
      <c r="C274" t="s">
        <v>1068</v>
      </c>
      <c r="D274" t="s">
        <v>1031</v>
      </c>
      <c r="E274" t="s">
        <v>1032</v>
      </c>
      <c r="F274" t="s">
        <v>1062</v>
      </c>
      <c r="G274" t="s">
        <v>1069</v>
      </c>
      <c r="H274" t="s">
        <v>1070</v>
      </c>
      <c r="I274" t="s">
        <v>225</v>
      </c>
      <c r="J274" t="s">
        <v>331</v>
      </c>
      <c r="K274" s="78">
        <v>14.29</v>
      </c>
      <c r="L274" t="s">
        <v>110</v>
      </c>
      <c r="M274" s="79">
        <v>3.6999999999999998E-2</v>
      </c>
      <c r="N274" s="79">
        <v>3.5200000000000002E-2</v>
      </c>
      <c r="O274" s="78">
        <v>4848.3999999999996</v>
      </c>
      <c r="P274" s="78">
        <v>102.60010848939856</v>
      </c>
      <c r="Q274" s="78">
        <v>0</v>
      </c>
      <c r="R274" s="78">
        <v>19.401900613098</v>
      </c>
      <c r="S274" s="79">
        <v>0</v>
      </c>
      <c r="T274" s="79">
        <v>1.1999999999999999E-3</v>
      </c>
      <c r="U274" s="79">
        <v>5.0000000000000001E-4</v>
      </c>
    </row>
    <row r="275" spans="2:21">
      <c r="B275" t="s">
        <v>1071</v>
      </c>
      <c r="C275" t="s">
        <v>1072</v>
      </c>
      <c r="D275" t="s">
        <v>1073</v>
      </c>
      <c r="E275" t="s">
        <v>1032</v>
      </c>
      <c r="F275" t="s">
        <v>1074</v>
      </c>
      <c r="G275" t="s">
        <v>1075</v>
      </c>
      <c r="H275" t="s">
        <v>1076</v>
      </c>
      <c r="I275" t="s">
        <v>344</v>
      </c>
      <c r="J275" t="s">
        <v>705</v>
      </c>
      <c r="K275" s="78">
        <v>4.01</v>
      </c>
      <c r="L275" t="s">
        <v>106</v>
      </c>
      <c r="M275" s="79">
        <v>4.4999999999999998E-2</v>
      </c>
      <c r="N275" s="79">
        <v>6.6600000000000006E-2</v>
      </c>
      <c r="O275" s="78">
        <v>4.8499999999999996</v>
      </c>
      <c r="P275" s="78">
        <v>93.847597938144332</v>
      </c>
      <c r="Q275" s="78">
        <v>0</v>
      </c>
      <c r="R275" s="78">
        <v>1.62264843025E-2</v>
      </c>
      <c r="S275" s="79">
        <v>0</v>
      </c>
      <c r="T275" s="79">
        <v>0</v>
      </c>
      <c r="U275" s="79">
        <v>0</v>
      </c>
    </row>
    <row r="276" spans="2:21">
      <c r="B276" t="s">
        <v>1077</v>
      </c>
      <c r="C276" t="s">
        <v>1078</v>
      </c>
      <c r="D276" t="s">
        <v>123</v>
      </c>
      <c r="E276" t="s">
        <v>1032</v>
      </c>
      <c r="F276" t="s">
        <v>1079</v>
      </c>
      <c r="G276" t="s">
        <v>1047</v>
      </c>
      <c r="H276" t="s">
        <v>756</v>
      </c>
      <c r="I276" t="s">
        <v>210</v>
      </c>
      <c r="J276" t="s">
        <v>705</v>
      </c>
      <c r="K276" s="78">
        <v>6.56</v>
      </c>
      <c r="L276" t="s">
        <v>106</v>
      </c>
      <c r="M276" s="79">
        <v>5.1299999999999998E-2</v>
      </c>
      <c r="N276" s="79">
        <v>5.67E-2</v>
      </c>
      <c r="O276" s="78">
        <v>4488.5</v>
      </c>
      <c r="P276" s="78">
        <v>99.882597972596642</v>
      </c>
      <c r="Q276" s="78">
        <v>0</v>
      </c>
      <c r="R276" s="78">
        <v>15.982716411649999</v>
      </c>
      <c r="S276" s="79">
        <v>0</v>
      </c>
      <c r="T276" s="79">
        <v>1E-3</v>
      </c>
      <c r="U276" s="79">
        <v>4.0000000000000002E-4</v>
      </c>
    </row>
    <row r="277" spans="2:21">
      <c r="B277" t="s">
        <v>1080</v>
      </c>
      <c r="C277" t="s">
        <v>1081</v>
      </c>
      <c r="D277" t="s">
        <v>123</v>
      </c>
      <c r="E277" t="s">
        <v>1032</v>
      </c>
      <c r="F277" t="s">
        <v>1082</v>
      </c>
      <c r="G277" t="s">
        <v>1034</v>
      </c>
      <c r="H277" t="s">
        <v>1083</v>
      </c>
      <c r="I277" t="s">
        <v>225</v>
      </c>
      <c r="J277" t="s">
        <v>269</v>
      </c>
      <c r="K277" s="78">
        <v>8.0299999999999994</v>
      </c>
      <c r="L277" t="s">
        <v>110</v>
      </c>
      <c r="M277" s="79">
        <v>2.8799999999999999E-2</v>
      </c>
      <c r="N277" s="79">
        <v>3.39E-2</v>
      </c>
      <c r="O277" s="78">
        <v>7682.85</v>
      </c>
      <c r="P277" s="78">
        <v>97.580088026543692</v>
      </c>
      <c r="Q277" s="78">
        <v>0</v>
      </c>
      <c r="R277" s="78">
        <v>29.240283072032401</v>
      </c>
      <c r="S277" s="79">
        <v>0</v>
      </c>
      <c r="T277" s="79">
        <v>1.8E-3</v>
      </c>
      <c r="U277" s="79">
        <v>6.9999999999999999E-4</v>
      </c>
    </row>
    <row r="278" spans="2:21">
      <c r="B278" t="s">
        <v>1084</v>
      </c>
      <c r="C278" t="s">
        <v>1085</v>
      </c>
      <c r="D278" t="s">
        <v>123</v>
      </c>
      <c r="E278" t="s">
        <v>1032</v>
      </c>
      <c r="F278" t="s">
        <v>1086</v>
      </c>
      <c r="G278" t="s">
        <v>1087</v>
      </c>
      <c r="H278" t="s">
        <v>764</v>
      </c>
      <c r="I278" t="s">
        <v>225</v>
      </c>
      <c r="J278" t="s">
        <v>499</v>
      </c>
      <c r="K278" s="78">
        <v>7.73</v>
      </c>
      <c r="L278" t="s">
        <v>106</v>
      </c>
      <c r="M278" s="79">
        <v>4.1099999999999998E-2</v>
      </c>
      <c r="N278" s="79">
        <v>4.6300000000000001E-2</v>
      </c>
      <c r="O278" s="78">
        <v>8204.99</v>
      </c>
      <c r="P278" s="78">
        <v>94.728500004265697</v>
      </c>
      <c r="Q278" s="78">
        <v>0</v>
      </c>
      <c r="R278" s="78">
        <v>27.708833990662502</v>
      </c>
      <c r="S278" s="79">
        <v>0</v>
      </c>
      <c r="T278" s="79">
        <v>1.6999999999999999E-3</v>
      </c>
      <c r="U278" s="79">
        <v>6.9999999999999999E-4</v>
      </c>
    </row>
    <row r="279" spans="2:21">
      <c r="B279" t="s">
        <v>1088</v>
      </c>
      <c r="C279" t="s">
        <v>1089</v>
      </c>
      <c r="D279" t="s">
        <v>123</v>
      </c>
      <c r="E279" t="s">
        <v>1032</v>
      </c>
      <c r="F279" t="s">
        <v>1090</v>
      </c>
      <c r="G279" t="s">
        <v>1034</v>
      </c>
      <c r="H279" t="s">
        <v>1091</v>
      </c>
      <c r="I279" t="s">
        <v>344</v>
      </c>
      <c r="J279" t="s">
        <v>499</v>
      </c>
      <c r="K279" s="78">
        <v>15.81</v>
      </c>
      <c r="L279" t="s">
        <v>106</v>
      </c>
      <c r="M279" s="79">
        <v>4.4499999999999998E-2</v>
      </c>
      <c r="N279" s="79">
        <v>3.8100000000000002E-2</v>
      </c>
      <c r="O279" s="78">
        <v>11506.38</v>
      </c>
      <c r="P279" s="78">
        <v>109.70949583384396</v>
      </c>
      <c r="Q279" s="78">
        <v>0</v>
      </c>
      <c r="R279" s="78">
        <v>45.003103650179099</v>
      </c>
      <c r="S279" s="79">
        <v>0</v>
      </c>
      <c r="T279" s="79">
        <v>2.8E-3</v>
      </c>
      <c r="U279" s="79">
        <v>1.1000000000000001E-3</v>
      </c>
    </row>
    <row r="280" spans="2:21">
      <c r="B280" t="s">
        <v>1092</v>
      </c>
      <c r="C280" t="s">
        <v>1093</v>
      </c>
      <c r="D280" t="s">
        <v>123</v>
      </c>
      <c r="E280" t="s">
        <v>1032</v>
      </c>
      <c r="F280" t="s">
        <v>1094</v>
      </c>
      <c r="G280" t="s">
        <v>1069</v>
      </c>
      <c r="H280" t="s">
        <v>764</v>
      </c>
      <c r="I280" t="s">
        <v>225</v>
      </c>
      <c r="J280" t="s">
        <v>705</v>
      </c>
      <c r="K280" s="78">
        <v>15.57</v>
      </c>
      <c r="L280" t="s">
        <v>106</v>
      </c>
      <c r="M280" s="79">
        <v>5.5500000000000001E-2</v>
      </c>
      <c r="N280" s="79">
        <v>4.3799999999999999E-2</v>
      </c>
      <c r="O280" s="78">
        <v>9323.85</v>
      </c>
      <c r="P280" s="78">
        <v>118.28276947204624</v>
      </c>
      <c r="Q280" s="78">
        <v>0</v>
      </c>
      <c r="R280" s="78">
        <v>39.316631025060097</v>
      </c>
      <c r="S280" s="79">
        <v>0</v>
      </c>
      <c r="T280" s="79">
        <v>2.5000000000000001E-3</v>
      </c>
      <c r="U280" s="79">
        <v>1E-3</v>
      </c>
    </row>
    <row r="281" spans="2:21">
      <c r="B281" t="s">
        <v>1095</v>
      </c>
      <c r="C281" t="s">
        <v>1096</v>
      </c>
      <c r="D281" t="s">
        <v>123</v>
      </c>
      <c r="E281" t="s">
        <v>1032</v>
      </c>
      <c r="F281" t="s">
        <v>1097</v>
      </c>
      <c r="G281" t="s">
        <v>1087</v>
      </c>
      <c r="H281" t="s">
        <v>764</v>
      </c>
      <c r="I281" t="s">
        <v>225</v>
      </c>
      <c r="J281" t="s">
        <v>499</v>
      </c>
      <c r="K281" s="78">
        <v>16.72</v>
      </c>
      <c r="L281" t="s">
        <v>106</v>
      </c>
      <c r="M281" s="79">
        <v>4.5499999999999999E-2</v>
      </c>
      <c r="N281" s="79">
        <v>4.0099999999999997E-2</v>
      </c>
      <c r="O281" s="78">
        <v>11188.62</v>
      </c>
      <c r="P281" s="78">
        <v>106.98041700406306</v>
      </c>
      <c r="Q281" s="78">
        <v>0</v>
      </c>
      <c r="R281" s="78">
        <v>42.671739267145</v>
      </c>
      <c r="S281" s="79">
        <v>0</v>
      </c>
      <c r="T281" s="79">
        <v>2.7000000000000001E-3</v>
      </c>
      <c r="U281" s="79">
        <v>1.1000000000000001E-3</v>
      </c>
    </row>
    <row r="282" spans="2:21">
      <c r="B282" t="s">
        <v>1098</v>
      </c>
      <c r="C282" t="s">
        <v>1099</v>
      </c>
      <c r="D282" t="s">
        <v>123</v>
      </c>
      <c r="E282" t="s">
        <v>1032</v>
      </c>
      <c r="F282" t="s">
        <v>1100</v>
      </c>
      <c r="G282" t="s">
        <v>1075</v>
      </c>
      <c r="H282" t="s">
        <v>764</v>
      </c>
      <c r="I282" t="s">
        <v>225</v>
      </c>
      <c r="J282" t="s">
        <v>705</v>
      </c>
      <c r="K282" s="78">
        <v>3.04</v>
      </c>
      <c r="L282" t="s">
        <v>106</v>
      </c>
      <c r="M282" s="79">
        <v>6.5000000000000002E-2</v>
      </c>
      <c r="N282" s="79">
        <v>5.7799999999999997E-2</v>
      </c>
      <c r="O282" s="78">
        <v>17.53</v>
      </c>
      <c r="P282" s="78">
        <v>102.25096177980605</v>
      </c>
      <c r="Q282" s="78">
        <v>0</v>
      </c>
      <c r="R282" s="78">
        <v>6.3901176184E-2</v>
      </c>
      <c r="S282" s="79">
        <v>0</v>
      </c>
      <c r="T282" s="79">
        <v>0</v>
      </c>
      <c r="U282" s="79">
        <v>0</v>
      </c>
    </row>
    <row r="283" spans="2:21">
      <c r="B283" t="s">
        <v>1101</v>
      </c>
      <c r="C283" t="s">
        <v>1102</v>
      </c>
      <c r="D283" t="s">
        <v>123</v>
      </c>
      <c r="E283" t="s">
        <v>1032</v>
      </c>
      <c r="F283" t="s">
        <v>1090</v>
      </c>
      <c r="G283" t="s">
        <v>1103</v>
      </c>
      <c r="H283" t="s">
        <v>764</v>
      </c>
      <c r="I283" t="s">
        <v>225</v>
      </c>
      <c r="J283" t="s">
        <v>499</v>
      </c>
      <c r="K283" s="78">
        <v>13.92</v>
      </c>
      <c r="L283" t="s">
        <v>106</v>
      </c>
      <c r="M283" s="79">
        <v>5.0999999999999997E-2</v>
      </c>
      <c r="N283" s="79">
        <v>5.0500000000000003E-2</v>
      </c>
      <c r="O283" s="78">
        <v>4475.45</v>
      </c>
      <c r="P283" s="78">
        <v>98.911499886417587</v>
      </c>
      <c r="Q283" s="78">
        <v>0</v>
      </c>
      <c r="R283" s="78">
        <v>15.781309282741701</v>
      </c>
      <c r="S283" s="79">
        <v>0</v>
      </c>
      <c r="T283" s="79">
        <v>1E-3</v>
      </c>
      <c r="U283" s="79">
        <v>4.0000000000000002E-4</v>
      </c>
    </row>
    <row r="284" spans="2:21">
      <c r="B284" t="s">
        <v>1104</v>
      </c>
      <c r="C284" t="s">
        <v>1105</v>
      </c>
      <c r="D284" t="s">
        <v>123</v>
      </c>
      <c r="E284" t="s">
        <v>1032</v>
      </c>
      <c r="F284" t="s">
        <v>1106</v>
      </c>
      <c r="G284" t="s">
        <v>1047</v>
      </c>
      <c r="H284" t="s">
        <v>1006</v>
      </c>
      <c r="I284" t="s">
        <v>210</v>
      </c>
      <c r="J284" t="s">
        <v>705</v>
      </c>
      <c r="K284" s="78">
        <v>6.27</v>
      </c>
      <c r="L284" t="s">
        <v>106</v>
      </c>
      <c r="M284" s="79">
        <v>4.4999999999999998E-2</v>
      </c>
      <c r="N284" s="79">
        <v>7.6600000000000001E-2</v>
      </c>
      <c r="O284" s="78">
        <v>6750.47</v>
      </c>
      <c r="P284" s="78">
        <v>81.327499537069272</v>
      </c>
      <c r="Q284" s="78">
        <v>0</v>
      </c>
      <c r="R284" s="78">
        <v>19.571808852770001</v>
      </c>
      <c r="S284" s="79">
        <v>0</v>
      </c>
      <c r="T284" s="79">
        <v>1.1999999999999999E-3</v>
      </c>
      <c r="U284" s="79">
        <v>5.0000000000000001E-4</v>
      </c>
    </row>
    <row r="285" spans="2:21">
      <c r="B285" t="s">
        <v>1107</v>
      </c>
      <c r="C285" t="s">
        <v>1108</v>
      </c>
      <c r="D285" t="s">
        <v>123</v>
      </c>
      <c r="E285" t="s">
        <v>1032</v>
      </c>
      <c r="F285" t="s">
        <v>1109</v>
      </c>
      <c r="G285" t="s">
        <v>1047</v>
      </c>
      <c r="H285" t="s">
        <v>764</v>
      </c>
      <c r="I285" t="s">
        <v>225</v>
      </c>
      <c r="J285" t="s">
        <v>705</v>
      </c>
      <c r="K285" s="78">
        <v>4.6100000000000003</v>
      </c>
      <c r="L285" t="s">
        <v>106</v>
      </c>
      <c r="M285" s="79">
        <v>5.7500000000000002E-2</v>
      </c>
      <c r="N285" s="79">
        <v>5.6899999999999999E-2</v>
      </c>
      <c r="O285" s="78">
        <v>3160.79</v>
      </c>
      <c r="P285" s="78">
        <v>103.42275029660307</v>
      </c>
      <c r="Q285" s="78">
        <v>0</v>
      </c>
      <c r="R285" s="78">
        <v>11.6538992585415</v>
      </c>
      <c r="S285" s="79">
        <v>0</v>
      </c>
      <c r="T285" s="79">
        <v>6.9999999999999999E-4</v>
      </c>
      <c r="U285" s="79">
        <v>2.9999999999999997E-4</v>
      </c>
    </row>
    <row r="286" spans="2:21">
      <c r="B286" t="s">
        <v>1110</v>
      </c>
      <c r="C286" t="s">
        <v>1111</v>
      </c>
      <c r="D286" t="s">
        <v>123</v>
      </c>
      <c r="E286" t="s">
        <v>1032</v>
      </c>
      <c r="F286" t="s">
        <v>1112</v>
      </c>
      <c r="G286" t="s">
        <v>1113</v>
      </c>
      <c r="H286" t="s">
        <v>1114</v>
      </c>
      <c r="I286" t="s">
        <v>210</v>
      </c>
      <c r="J286" t="s">
        <v>705</v>
      </c>
      <c r="K286" s="78">
        <v>2.34</v>
      </c>
      <c r="L286" t="s">
        <v>106</v>
      </c>
      <c r="M286" s="79">
        <v>4.7500000000000001E-2</v>
      </c>
      <c r="N286" s="79">
        <v>5.8000000000000003E-2</v>
      </c>
      <c r="O286" s="78">
        <v>15028.55</v>
      </c>
      <c r="P286" s="78">
        <v>97.252722411676444</v>
      </c>
      <c r="Q286" s="78">
        <v>0</v>
      </c>
      <c r="R286" s="78">
        <v>52.104877859909998</v>
      </c>
      <c r="S286" s="79">
        <v>0</v>
      </c>
      <c r="T286" s="79">
        <v>3.3E-3</v>
      </c>
      <c r="U286" s="79">
        <v>1.2999999999999999E-3</v>
      </c>
    </row>
    <row r="287" spans="2:21">
      <c r="B287" t="s">
        <v>1115</v>
      </c>
      <c r="C287" t="s">
        <v>1116</v>
      </c>
      <c r="D287" t="s">
        <v>123</v>
      </c>
      <c r="E287" t="s">
        <v>1032</v>
      </c>
      <c r="F287" t="s">
        <v>1117</v>
      </c>
      <c r="G287" t="s">
        <v>1118</v>
      </c>
      <c r="H287" t="s">
        <v>1039</v>
      </c>
      <c r="I287" t="s">
        <v>225</v>
      </c>
      <c r="J287" t="s">
        <v>705</v>
      </c>
      <c r="K287" s="78">
        <v>5.39</v>
      </c>
      <c r="L287" t="s">
        <v>106</v>
      </c>
      <c r="M287" s="79">
        <v>5.2499999999999998E-2</v>
      </c>
      <c r="N287" s="79">
        <v>6.1499999999999999E-2</v>
      </c>
      <c r="O287" s="78">
        <v>10390.129999999999</v>
      </c>
      <c r="P287" s="78">
        <v>95.502416568416379</v>
      </c>
      <c r="Q287" s="78">
        <v>0</v>
      </c>
      <c r="R287" s="78">
        <v>35.374871961349001</v>
      </c>
      <c r="S287" s="79">
        <v>0</v>
      </c>
      <c r="T287" s="79">
        <v>2.2000000000000001E-3</v>
      </c>
      <c r="U287" s="79">
        <v>8.9999999999999998E-4</v>
      </c>
    </row>
    <row r="288" spans="2:21">
      <c r="B288" t="s">
        <v>1119</v>
      </c>
      <c r="C288" t="s">
        <v>1120</v>
      </c>
      <c r="D288" t="s">
        <v>123</v>
      </c>
      <c r="E288" t="s">
        <v>1032</v>
      </c>
      <c r="F288" t="s">
        <v>1117</v>
      </c>
      <c r="G288" t="s">
        <v>1121</v>
      </c>
      <c r="H288" t="s">
        <v>1039</v>
      </c>
      <c r="I288" t="s">
        <v>225</v>
      </c>
      <c r="J288" t="s">
        <v>272</v>
      </c>
      <c r="K288" s="78">
        <v>7.64</v>
      </c>
      <c r="L288" t="s">
        <v>106</v>
      </c>
      <c r="M288" s="79">
        <v>4.2500000000000003E-2</v>
      </c>
      <c r="N288" s="79">
        <v>6.4100000000000004E-2</v>
      </c>
      <c r="O288" s="78">
        <v>8204.99</v>
      </c>
      <c r="P288" s="78">
        <v>86.430080791133591</v>
      </c>
      <c r="Q288" s="78">
        <v>0</v>
      </c>
      <c r="R288" s="78">
        <v>25.2814808672493</v>
      </c>
      <c r="S288" s="79">
        <v>0</v>
      </c>
      <c r="T288" s="79">
        <v>1.6000000000000001E-3</v>
      </c>
      <c r="U288" s="79">
        <v>5.9999999999999995E-4</v>
      </c>
    </row>
    <row r="289" spans="2:21">
      <c r="B289" t="s">
        <v>1122</v>
      </c>
      <c r="C289" t="s">
        <v>1120</v>
      </c>
      <c r="D289" t="s">
        <v>123</v>
      </c>
      <c r="E289" t="s">
        <v>1032</v>
      </c>
      <c r="F289" t="s">
        <v>1123</v>
      </c>
      <c r="G289" t="s">
        <v>1069</v>
      </c>
      <c r="H289" t="s">
        <v>1039</v>
      </c>
      <c r="I289" t="s">
        <v>225</v>
      </c>
      <c r="J289" t="s">
        <v>272</v>
      </c>
      <c r="K289" s="78">
        <v>15.55</v>
      </c>
      <c r="L289" t="s">
        <v>106</v>
      </c>
      <c r="M289" s="79">
        <v>4.2000000000000003E-2</v>
      </c>
      <c r="N289" s="79">
        <v>4.7399999999999998E-2</v>
      </c>
      <c r="O289" s="78">
        <v>7459.08</v>
      </c>
      <c r="P289" s="78">
        <v>90.888337039073306</v>
      </c>
      <c r="Q289" s="78">
        <v>0</v>
      </c>
      <c r="R289" s="78">
        <v>24.168681391526299</v>
      </c>
      <c r="S289" s="79">
        <v>0</v>
      </c>
      <c r="T289" s="79">
        <v>1.5E-3</v>
      </c>
      <c r="U289" s="79">
        <v>5.9999999999999995E-4</v>
      </c>
    </row>
    <row r="290" spans="2:21">
      <c r="B290" t="s">
        <v>1124</v>
      </c>
      <c r="C290" t="s">
        <v>1125</v>
      </c>
      <c r="D290" t="s">
        <v>123</v>
      </c>
      <c r="E290" t="s">
        <v>1032</v>
      </c>
      <c r="F290" t="s">
        <v>1126</v>
      </c>
      <c r="G290" t="s">
        <v>1059</v>
      </c>
      <c r="H290" t="s">
        <v>1039</v>
      </c>
      <c r="I290" t="s">
        <v>225</v>
      </c>
      <c r="J290" t="s">
        <v>705</v>
      </c>
      <c r="K290" s="78">
        <v>7.58</v>
      </c>
      <c r="L290" t="s">
        <v>106</v>
      </c>
      <c r="M290" s="79">
        <v>5.2999999999999999E-2</v>
      </c>
      <c r="N290" s="79">
        <v>5.3800000000000001E-2</v>
      </c>
      <c r="O290" s="78">
        <v>10703.78</v>
      </c>
      <c r="P290" s="78">
        <v>99.234241052483497</v>
      </c>
      <c r="Q290" s="78">
        <v>0</v>
      </c>
      <c r="R290" s="78">
        <v>37.866769929296602</v>
      </c>
      <c r="S290" s="79">
        <v>0</v>
      </c>
      <c r="T290" s="79">
        <v>2.3999999999999998E-3</v>
      </c>
      <c r="U290" s="79">
        <v>1E-3</v>
      </c>
    </row>
    <row r="291" spans="2:21">
      <c r="B291" t="s">
        <v>1127</v>
      </c>
      <c r="C291" t="s">
        <v>1128</v>
      </c>
      <c r="D291" t="s">
        <v>123</v>
      </c>
      <c r="E291" t="s">
        <v>1032</v>
      </c>
      <c r="F291" t="s">
        <v>1129</v>
      </c>
      <c r="G291" t="s">
        <v>1130</v>
      </c>
      <c r="H291" t="s">
        <v>1039</v>
      </c>
      <c r="I291" t="s">
        <v>225</v>
      </c>
      <c r="J291" t="s">
        <v>705</v>
      </c>
      <c r="K291" s="78">
        <v>6.91</v>
      </c>
      <c r="L291" t="s">
        <v>106</v>
      </c>
      <c r="M291" s="79">
        <v>5.2499999999999998E-2</v>
      </c>
      <c r="N291" s="79">
        <v>7.8799999999999995E-2</v>
      </c>
      <c r="O291" s="78">
        <v>12626.73</v>
      </c>
      <c r="P291" s="78">
        <v>85.625819313472292</v>
      </c>
      <c r="Q291" s="78">
        <v>0</v>
      </c>
      <c r="R291" s="78">
        <v>38.543856718474999</v>
      </c>
      <c r="S291" s="79">
        <v>0</v>
      </c>
      <c r="T291" s="79">
        <v>2.3999999999999998E-3</v>
      </c>
      <c r="U291" s="79">
        <v>1E-3</v>
      </c>
    </row>
    <row r="292" spans="2:21">
      <c r="B292" t="s">
        <v>1131</v>
      </c>
      <c r="C292" t="s">
        <v>1132</v>
      </c>
      <c r="D292" t="s">
        <v>123</v>
      </c>
      <c r="E292" t="s">
        <v>1032</v>
      </c>
      <c r="F292" t="s">
        <v>1133</v>
      </c>
      <c r="G292" t="s">
        <v>1134</v>
      </c>
      <c r="H292" t="s">
        <v>1135</v>
      </c>
      <c r="I292" t="s">
        <v>344</v>
      </c>
      <c r="J292" t="s">
        <v>290</v>
      </c>
      <c r="K292" s="78">
        <v>7.32</v>
      </c>
      <c r="L292" t="s">
        <v>106</v>
      </c>
      <c r="M292" s="79">
        <v>4.5999999999999999E-2</v>
      </c>
      <c r="N292" s="79">
        <v>4.0399999999999998E-2</v>
      </c>
      <c r="O292" s="78">
        <v>7249.85</v>
      </c>
      <c r="P292" s="78">
        <v>105.74777782837911</v>
      </c>
      <c r="Q292" s="78">
        <v>0</v>
      </c>
      <c r="R292" s="78">
        <v>27.331269540725501</v>
      </c>
      <c r="S292" s="79">
        <v>0</v>
      </c>
      <c r="T292" s="79">
        <v>1.6999999999999999E-3</v>
      </c>
      <c r="U292" s="79">
        <v>6.9999999999999999E-4</v>
      </c>
    </row>
    <row r="293" spans="2:21">
      <c r="B293" t="s">
        <v>1136</v>
      </c>
      <c r="C293" t="s">
        <v>1137</v>
      </c>
      <c r="D293" t="s">
        <v>1037</v>
      </c>
      <c r="E293" t="s">
        <v>1032</v>
      </c>
      <c r="F293" t="s">
        <v>1138</v>
      </c>
      <c r="G293" t="s">
        <v>1139</v>
      </c>
      <c r="H293" t="s">
        <v>1039</v>
      </c>
      <c r="I293" t="s">
        <v>225</v>
      </c>
      <c r="J293" t="s">
        <v>269</v>
      </c>
      <c r="K293" s="78">
        <v>7.47</v>
      </c>
      <c r="L293" t="s">
        <v>106</v>
      </c>
      <c r="M293" s="79">
        <v>4.2999999999999997E-2</v>
      </c>
      <c r="N293" s="79">
        <v>3.8199999999999998E-2</v>
      </c>
      <c r="O293" s="78">
        <v>5519.72</v>
      </c>
      <c r="P293" s="78">
        <v>104.77977819889415</v>
      </c>
      <c r="Q293" s="78">
        <v>0</v>
      </c>
      <c r="R293" s="78">
        <v>20.618357080458001</v>
      </c>
      <c r="S293" s="79">
        <v>0</v>
      </c>
      <c r="T293" s="79">
        <v>1.2999999999999999E-3</v>
      </c>
      <c r="U293" s="79">
        <v>5.0000000000000001E-4</v>
      </c>
    </row>
    <row r="294" spans="2:21">
      <c r="B294" t="s">
        <v>1140</v>
      </c>
      <c r="C294" t="s">
        <v>1141</v>
      </c>
      <c r="D294" t="s">
        <v>123</v>
      </c>
      <c r="E294" t="s">
        <v>1032</v>
      </c>
      <c r="F294" t="s">
        <v>1142</v>
      </c>
      <c r="G294" t="s">
        <v>1075</v>
      </c>
      <c r="H294" t="s">
        <v>1039</v>
      </c>
      <c r="I294" t="s">
        <v>225</v>
      </c>
      <c r="J294" t="s">
        <v>275</v>
      </c>
      <c r="K294" s="78">
        <v>4.76</v>
      </c>
      <c r="L294" t="s">
        <v>106</v>
      </c>
      <c r="M294" s="79">
        <v>3.7499999999999999E-2</v>
      </c>
      <c r="N294" s="79">
        <v>8.0199999999999994E-2</v>
      </c>
      <c r="O294" s="78">
        <v>20512.47</v>
      </c>
      <c r="P294" s="78">
        <v>80.759148820976321</v>
      </c>
      <c r="Q294" s="78">
        <v>0</v>
      </c>
      <c r="R294" s="78">
        <v>59.056706860873703</v>
      </c>
      <c r="S294" s="79">
        <v>0</v>
      </c>
      <c r="T294" s="79">
        <v>3.7000000000000002E-3</v>
      </c>
      <c r="U294" s="79">
        <v>1.5E-3</v>
      </c>
    </row>
    <row r="295" spans="2:21">
      <c r="B295" t="s">
        <v>1143</v>
      </c>
      <c r="C295" t="s">
        <v>1144</v>
      </c>
      <c r="D295" t="s">
        <v>123</v>
      </c>
      <c r="E295" t="s">
        <v>1032</v>
      </c>
      <c r="F295" t="s">
        <v>1145</v>
      </c>
      <c r="G295" t="s">
        <v>123</v>
      </c>
      <c r="H295" t="s">
        <v>1135</v>
      </c>
      <c r="I295" t="s">
        <v>344</v>
      </c>
      <c r="J295" t="s">
        <v>293</v>
      </c>
      <c r="K295" s="78">
        <v>5.29</v>
      </c>
      <c r="L295" t="s">
        <v>110</v>
      </c>
      <c r="M295" s="79">
        <v>6.4899999999999999E-2</v>
      </c>
      <c r="N295" s="79">
        <v>0.12180000000000001</v>
      </c>
      <c r="O295" s="78">
        <v>10802.61</v>
      </c>
      <c r="P295" s="78">
        <v>68.203904012409552</v>
      </c>
      <c r="Q295" s="78">
        <v>0</v>
      </c>
      <c r="R295" s="78">
        <v>28.7366371859429</v>
      </c>
      <c r="S295" s="79">
        <v>0</v>
      </c>
      <c r="T295" s="79">
        <v>1.8E-3</v>
      </c>
      <c r="U295" s="79">
        <v>6.9999999999999999E-4</v>
      </c>
    </row>
    <row r="296" spans="2:21">
      <c r="B296" t="s">
        <v>1146</v>
      </c>
      <c r="C296" t="s">
        <v>1147</v>
      </c>
      <c r="D296" t="s">
        <v>123</v>
      </c>
      <c r="E296" t="s">
        <v>1032</v>
      </c>
      <c r="F296" t="s">
        <v>1148</v>
      </c>
      <c r="G296" t="s">
        <v>1113</v>
      </c>
      <c r="H296" t="s">
        <v>1114</v>
      </c>
      <c r="I296" t="s">
        <v>210</v>
      </c>
      <c r="J296" t="s">
        <v>705</v>
      </c>
      <c r="K296" s="78">
        <v>5.68</v>
      </c>
      <c r="L296" t="s">
        <v>106</v>
      </c>
      <c r="M296" s="79">
        <v>5.2999999999999999E-2</v>
      </c>
      <c r="N296" s="79">
        <v>0.10639999999999999</v>
      </c>
      <c r="O296" s="78">
        <v>11542.93</v>
      </c>
      <c r="P296" s="78">
        <v>72.840213480459468</v>
      </c>
      <c r="Q296" s="78">
        <v>0</v>
      </c>
      <c r="R296" s="78">
        <v>29.974145154153501</v>
      </c>
      <c r="S296" s="79">
        <v>0</v>
      </c>
      <c r="T296" s="79">
        <v>1.9E-3</v>
      </c>
      <c r="U296" s="79">
        <v>8.0000000000000004E-4</v>
      </c>
    </row>
    <row r="297" spans="2:21">
      <c r="B297" t="s">
        <v>1149</v>
      </c>
      <c r="C297" t="s">
        <v>1150</v>
      </c>
      <c r="D297" t="s">
        <v>123</v>
      </c>
      <c r="E297" t="s">
        <v>1032</v>
      </c>
      <c r="F297" t="s">
        <v>1151</v>
      </c>
      <c r="G297" t="s">
        <v>1130</v>
      </c>
      <c r="H297" t="s">
        <v>1039</v>
      </c>
      <c r="I297" t="s">
        <v>225</v>
      </c>
      <c r="J297" t="s">
        <v>705</v>
      </c>
      <c r="K297" s="78">
        <v>5.23</v>
      </c>
      <c r="L297" t="s">
        <v>106</v>
      </c>
      <c r="M297" s="79">
        <v>5.8799999999999998E-2</v>
      </c>
      <c r="N297" s="79">
        <v>9.9900000000000003E-2</v>
      </c>
      <c r="O297" s="78">
        <v>2610.6799999999998</v>
      </c>
      <c r="P297" s="78">
        <v>80.795336709209863</v>
      </c>
      <c r="Q297" s="78">
        <v>0</v>
      </c>
      <c r="R297" s="78">
        <v>7.5196819376660002</v>
      </c>
      <c r="S297" s="79">
        <v>0</v>
      </c>
      <c r="T297" s="79">
        <v>5.0000000000000001E-4</v>
      </c>
      <c r="U297" s="79">
        <v>2.0000000000000001E-4</v>
      </c>
    </row>
    <row r="298" spans="2:21">
      <c r="B298" t="s">
        <v>1152</v>
      </c>
      <c r="C298" t="s">
        <v>1153</v>
      </c>
      <c r="D298" t="s">
        <v>1073</v>
      </c>
      <c r="E298" t="s">
        <v>1032</v>
      </c>
      <c r="F298" t="s">
        <v>1154</v>
      </c>
      <c r="G298" t="s">
        <v>1155</v>
      </c>
      <c r="H298" t="s">
        <v>1114</v>
      </c>
      <c r="I298" t="s">
        <v>210</v>
      </c>
      <c r="J298" t="s">
        <v>705</v>
      </c>
      <c r="K298" s="78">
        <v>6.73</v>
      </c>
      <c r="L298" t="s">
        <v>110</v>
      </c>
      <c r="M298" s="79">
        <v>4.6300000000000001E-2</v>
      </c>
      <c r="N298" s="79">
        <v>5.7799999999999997E-2</v>
      </c>
      <c r="O298" s="78">
        <v>11225.92</v>
      </c>
      <c r="P298" s="78">
        <v>95.540925334862152</v>
      </c>
      <c r="Q298" s="78">
        <v>0</v>
      </c>
      <c r="R298" s="78">
        <v>41.832074201223897</v>
      </c>
      <c r="S298" s="79">
        <v>0</v>
      </c>
      <c r="T298" s="79">
        <v>2.5999999999999999E-3</v>
      </c>
      <c r="U298" s="79">
        <v>1.1000000000000001E-3</v>
      </c>
    </row>
    <row r="299" spans="2:21">
      <c r="B299" t="s">
        <v>1156</v>
      </c>
      <c r="C299" t="s">
        <v>1157</v>
      </c>
      <c r="D299" t="s">
        <v>1031</v>
      </c>
      <c r="E299" t="s">
        <v>1032</v>
      </c>
      <c r="F299" t="s">
        <v>1158</v>
      </c>
      <c r="G299" t="s">
        <v>1130</v>
      </c>
      <c r="H299" t="s">
        <v>1159</v>
      </c>
      <c r="I299" t="s">
        <v>225</v>
      </c>
      <c r="J299" t="s">
        <v>275</v>
      </c>
      <c r="K299" s="78">
        <v>6.34</v>
      </c>
      <c r="L299" t="s">
        <v>106</v>
      </c>
      <c r="M299" s="79">
        <v>5.1299999999999998E-2</v>
      </c>
      <c r="N299" s="79">
        <v>0.10539999999999999</v>
      </c>
      <c r="O299" s="78">
        <v>12183.29</v>
      </c>
      <c r="P299" s="78">
        <v>72.315972626101569</v>
      </c>
      <c r="Q299" s="78">
        <v>0</v>
      </c>
      <c r="R299" s="78">
        <v>31.4093065177433</v>
      </c>
      <c r="S299" s="79">
        <v>0</v>
      </c>
      <c r="T299" s="79">
        <v>2E-3</v>
      </c>
      <c r="U299" s="79">
        <v>8.0000000000000004E-4</v>
      </c>
    </row>
    <row r="300" spans="2:21">
      <c r="B300" t="s">
        <v>1160</v>
      </c>
      <c r="C300" t="s">
        <v>1161</v>
      </c>
      <c r="D300" t="s">
        <v>123</v>
      </c>
      <c r="E300" t="s">
        <v>1032</v>
      </c>
      <c r="F300" t="s">
        <v>1162</v>
      </c>
      <c r="G300" t="s">
        <v>919</v>
      </c>
      <c r="H300" t="s">
        <v>1163</v>
      </c>
      <c r="I300" t="s">
        <v>344</v>
      </c>
      <c r="J300" t="s">
        <v>705</v>
      </c>
      <c r="K300" s="78">
        <v>3.95</v>
      </c>
      <c r="L300" t="s">
        <v>110</v>
      </c>
      <c r="M300" s="79">
        <v>0.03</v>
      </c>
      <c r="N300" s="79">
        <v>6.7100000000000007E-2</v>
      </c>
      <c r="O300" s="78">
        <v>9211.9599999999991</v>
      </c>
      <c r="P300" s="78">
        <v>88.165114864236202</v>
      </c>
      <c r="Q300" s="78">
        <v>0</v>
      </c>
      <c r="R300" s="78">
        <v>31.6772034699998</v>
      </c>
      <c r="S300" s="79">
        <v>0</v>
      </c>
      <c r="T300" s="79">
        <v>2E-3</v>
      </c>
      <c r="U300" s="79">
        <v>8.0000000000000004E-4</v>
      </c>
    </row>
    <row r="301" spans="2:21">
      <c r="B301" t="s">
        <v>1164</v>
      </c>
      <c r="C301" t="s">
        <v>1165</v>
      </c>
      <c r="D301" t="s">
        <v>123</v>
      </c>
      <c r="E301" t="s">
        <v>1032</v>
      </c>
      <c r="F301" t="s">
        <v>1166</v>
      </c>
      <c r="G301" t="s">
        <v>1134</v>
      </c>
      <c r="H301" t="s">
        <v>1159</v>
      </c>
      <c r="I301" t="s">
        <v>225</v>
      </c>
      <c r="J301" t="s">
        <v>331</v>
      </c>
      <c r="K301" s="78">
        <v>6</v>
      </c>
      <c r="L301" t="s">
        <v>106</v>
      </c>
      <c r="M301" s="79">
        <v>4.8800000000000003E-2</v>
      </c>
      <c r="N301" s="79">
        <v>4.9099999999999998E-2</v>
      </c>
      <c r="O301" s="78">
        <v>6713.17</v>
      </c>
      <c r="P301" s="78">
        <v>355.7</v>
      </c>
      <c r="Q301" s="78">
        <v>0</v>
      </c>
      <c r="R301" s="78">
        <v>23.878745689999999</v>
      </c>
      <c r="S301" s="79">
        <v>0</v>
      </c>
      <c r="T301" s="79">
        <v>1.5E-3</v>
      </c>
      <c r="U301" s="79">
        <v>5.9999999999999995E-4</v>
      </c>
    </row>
    <row r="302" spans="2:21">
      <c r="B302" t="s">
        <v>1167</v>
      </c>
      <c r="C302" t="s">
        <v>1168</v>
      </c>
      <c r="D302" t="s">
        <v>123</v>
      </c>
      <c r="E302" t="s">
        <v>1032</v>
      </c>
      <c r="F302" t="s">
        <v>1169</v>
      </c>
      <c r="G302" t="s">
        <v>1170</v>
      </c>
      <c r="H302" t="s">
        <v>1159</v>
      </c>
      <c r="I302" t="s">
        <v>225</v>
      </c>
      <c r="J302" t="s">
        <v>705</v>
      </c>
      <c r="K302" s="78">
        <v>3.68</v>
      </c>
      <c r="L302" t="s">
        <v>110</v>
      </c>
      <c r="M302" s="79">
        <v>4.2500000000000003E-2</v>
      </c>
      <c r="N302" s="79">
        <v>4.41E-2</v>
      </c>
      <c r="O302" s="78">
        <v>3729.54</v>
      </c>
      <c r="P302" s="78">
        <v>99.14691390895392</v>
      </c>
      <c r="Q302" s="78">
        <v>0</v>
      </c>
      <c r="R302" s="78">
        <v>14.4222321878439</v>
      </c>
      <c r="S302" s="79">
        <v>0</v>
      </c>
      <c r="T302" s="79">
        <v>8.9999999999999998E-4</v>
      </c>
      <c r="U302" s="79">
        <v>4.0000000000000002E-4</v>
      </c>
    </row>
    <row r="303" spans="2:21">
      <c r="B303" t="s">
        <v>1171</v>
      </c>
      <c r="C303" t="s">
        <v>1172</v>
      </c>
      <c r="D303" t="s">
        <v>1073</v>
      </c>
      <c r="E303" t="s">
        <v>1032</v>
      </c>
      <c r="F303" t="s">
        <v>1173</v>
      </c>
      <c r="G303" t="s">
        <v>1059</v>
      </c>
      <c r="H303" t="s">
        <v>1163</v>
      </c>
      <c r="I303" t="s">
        <v>344</v>
      </c>
      <c r="J303" t="s">
        <v>705</v>
      </c>
      <c r="K303" s="78">
        <v>6.31</v>
      </c>
      <c r="L303" t="s">
        <v>106</v>
      </c>
      <c r="M303" s="79">
        <v>4.4999999999999998E-2</v>
      </c>
      <c r="N303" s="79">
        <v>4.0800000000000003E-2</v>
      </c>
      <c r="O303" s="78">
        <v>5221.3599999999997</v>
      </c>
      <c r="P303" s="78">
        <v>101.43849942543704</v>
      </c>
      <c r="Q303" s="78">
        <v>0</v>
      </c>
      <c r="R303" s="78">
        <v>18.881912817783999</v>
      </c>
      <c r="S303" s="79">
        <v>0</v>
      </c>
      <c r="T303" s="79">
        <v>1.1999999999999999E-3</v>
      </c>
      <c r="U303" s="79">
        <v>5.0000000000000001E-4</v>
      </c>
    </row>
    <row r="304" spans="2:21">
      <c r="B304" t="s">
        <v>1174</v>
      </c>
      <c r="C304" t="s">
        <v>1175</v>
      </c>
      <c r="D304" t="s">
        <v>123</v>
      </c>
      <c r="E304" t="s">
        <v>1032</v>
      </c>
      <c r="F304" t="s">
        <v>1176</v>
      </c>
      <c r="G304" t="s">
        <v>1087</v>
      </c>
      <c r="H304" t="s">
        <v>1159</v>
      </c>
      <c r="I304" t="s">
        <v>225</v>
      </c>
      <c r="J304" t="s">
        <v>705</v>
      </c>
      <c r="K304" s="78">
        <v>3.75</v>
      </c>
      <c r="L304" t="s">
        <v>106</v>
      </c>
      <c r="M304" s="79">
        <v>6.25E-2</v>
      </c>
      <c r="N304" s="79">
        <v>6.6699999999999995E-2</v>
      </c>
      <c r="O304" s="78">
        <v>12307.48</v>
      </c>
      <c r="P304" s="78">
        <v>100.74791663281192</v>
      </c>
      <c r="Q304" s="78">
        <v>0</v>
      </c>
      <c r="R304" s="78">
        <v>44.204323344850003</v>
      </c>
      <c r="S304" s="79">
        <v>0</v>
      </c>
      <c r="T304" s="79">
        <v>2.8E-3</v>
      </c>
      <c r="U304" s="79">
        <v>1.1000000000000001E-3</v>
      </c>
    </row>
    <row r="305" spans="2:21">
      <c r="B305" t="s">
        <v>1177</v>
      </c>
      <c r="C305" t="s">
        <v>1178</v>
      </c>
      <c r="D305" t="s">
        <v>1031</v>
      </c>
      <c r="E305" t="s">
        <v>1032</v>
      </c>
      <c r="F305" t="s">
        <v>1179</v>
      </c>
      <c r="G305" t="s">
        <v>1113</v>
      </c>
      <c r="H305" t="s">
        <v>1180</v>
      </c>
      <c r="I305" t="s">
        <v>225</v>
      </c>
      <c r="J305" t="s">
        <v>278</v>
      </c>
      <c r="K305" s="78">
        <v>6.67</v>
      </c>
      <c r="L305" t="s">
        <v>110</v>
      </c>
      <c r="M305" s="79">
        <v>0.03</v>
      </c>
      <c r="N305" s="79">
        <v>4.0300000000000002E-2</v>
      </c>
      <c r="O305" s="78">
        <v>3804.13</v>
      </c>
      <c r="P305" s="78">
        <v>93.871411119798822</v>
      </c>
      <c r="Q305" s="78">
        <v>0</v>
      </c>
      <c r="R305" s="78">
        <v>13.927934293296801</v>
      </c>
      <c r="S305" s="79">
        <v>0</v>
      </c>
      <c r="T305" s="79">
        <v>8.9999999999999998E-4</v>
      </c>
      <c r="U305" s="79">
        <v>4.0000000000000002E-4</v>
      </c>
    </row>
    <row r="306" spans="2:21">
      <c r="B306" t="s">
        <v>1181</v>
      </c>
      <c r="C306" t="s">
        <v>1182</v>
      </c>
      <c r="D306" t="s">
        <v>1183</v>
      </c>
      <c r="E306" t="s">
        <v>1032</v>
      </c>
      <c r="F306" t="s">
        <v>1179</v>
      </c>
      <c r="G306" t="s">
        <v>1113</v>
      </c>
      <c r="H306" t="s">
        <v>1180</v>
      </c>
      <c r="I306" t="s">
        <v>225</v>
      </c>
      <c r="J306" t="s">
        <v>705</v>
      </c>
      <c r="K306" s="78">
        <v>5.14</v>
      </c>
      <c r="L306" t="s">
        <v>110</v>
      </c>
      <c r="M306" s="79">
        <v>0.05</v>
      </c>
      <c r="N306" s="79">
        <v>4.6100000000000002E-2</v>
      </c>
      <c r="O306" s="78">
        <v>3729.54</v>
      </c>
      <c r="P306" s="78">
        <v>102.23196174863415</v>
      </c>
      <c r="Q306" s="78">
        <v>0</v>
      </c>
      <c r="R306" s="78">
        <v>14.870993268751899</v>
      </c>
      <c r="S306" s="79">
        <v>0</v>
      </c>
      <c r="T306" s="79">
        <v>8.9999999999999998E-4</v>
      </c>
      <c r="U306" s="79">
        <v>4.0000000000000002E-4</v>
      </c>
    </row>
    <row r="307" spans="2:21">
      <c r="B307" t="s">
        <v>1184</v>
      </c>
      <c r="C307" t="s">
        <v>1185</v>
      </c>
      <c r="D307" t="s">
        <v>123</v>
      </c>
      <c r="E307" t="s">
        <v>1032</v>
      </c>
      <c r="F307" t="s">
        <v>1186</v>
      </c>
      <c r="G307" t="s">
        <v>1113</v>
      </c>
      <c r="H307" t="s">
        <v>1187</v>
      </c>
      <c r="I307" t="s">
        <v>210</v>
      </c>
      <c r="J307" t="s">
        <v>705</v>
      </c>
      <c r="K307" s="78">
        <v>4.9400000000000004</v>
      </c>
      <c r="L307" t="s">
        <v>113</v>
      </c>
      <c r="M307" s="79">
        <v>0.06</v>
      </c>
      <c r="N307" s="79">
        <v>6.5699999999999995E-2</v>
      </c>
      <c r="O307" s="78">
        <v>8839.01</v>
      </c>
      <c r="P307" s="78">
        <v>97.537990801239999</v>
      </c>
      <c r="Q307" s="78">
        <v>0</v>
      </c>
      <c r="R307" s="78">
        <v>37.922058197306001</v>
      </c>
      <c r="S307" s="79">
        <v>0</v>
      </c>
      <c r="T307" s="79">
        <v>2.3999999999999998E-3</v>
      </c>
      <c r="U307" s="79">
        <v>1E-3</v>
      </c>
    </row>
    <row r="308" spans="2:21">
      <c r="B308" t="s">
        <v>1188</v>
      </c>
      <c r="C308" t="s">
        <v>1189</v>
      </c>
      <c r="D308" t="s">
        <v>1073</v>
      </c>
      <c r="E308" t="s">
        <v>1032</v>
      </c>
      <c r="F308" t="s">
        <v>1190</v>
      </c>
      <c r="G308" t="s">
        <v>1113</v>
      </c>
      <c r="H308" t="s">
        <v>1187</v>
      </c>
      <c r="I308" t="s">
        <v>210</v>
      </c>
      <c r="J308" t="s">
        <v>705</v>
      </c>
      <c r="K308" s="78">
        <v>5.37</v>
      </c>
      <c r="L308" t="s">
        <v>106</v>
      </c>
      <c r="M308" s="79">
        <v>0.06</v>
      </c>
      <c r="N308" s="79">
        <v>0.1162</v>
      </c>
      <c r="O308" s="78">
        <v>11751.78</v>
      </c>
      <c r="P308" s="78">
        <v>75.364060445232255</v>
      </c>
      <c r="Q308" s="78">
        <v>0</v>
      </c>
      <c r="R308" s="78">
        <v>31.5738452469359</v>
      </c>
      <c r="S308" s="79">
        <v>0</v>
      </c>
      <c r="T308" s="79">
        <v>2E-3</v>
      </c>
      <c r="U308" s="79">
        <v>8.0000000000000004E-4</v>
      </c>
    </row>
    <row r="309" spans="2:21">
      <c r="B309" t="s">
        <v>1191</v>
      </c>
      <c r="C309" t="s">
        <v>1192</v>
      </c>
      <c r="D309" t="s">
        <v>1037</v>
      </c>
      <c r="E309" t="s">
        <v>1032</v>
      </c>
      <c r="F309" t="s">
        <v>1193</v>
      </c>
      <c r="G309" t="s">
        <v>1075</v>
      </c>
      <c r="H309" t="s">
        <v>1194</v>
      </c>
      <c r="I309" t="s">
        <v>344</v>
      </c>
      <c r="J309" t="s">
        <v>283</v>
      </c>
      <c r="K309" s="78">
        <v>8.68</v>
      </c>
      <c r="L309" t="s">
        <v>106</v>
      </c>
      <c r="M309" s="79">
        <v>3.6299999999999999E-2</v>
      </c>
      <c r="N309" s="79">
        <v>4.2799999999999998E-2</v>
      </c>
      <c r="O309" s="78">
        <v>13053.39</v>
      </c>
      <c r="P309" s="78">
        <v>94.824804129312668</v>
      </c>
      <c r="Q309" s="78">
        <v>0</v>
      </c>
      <c r="R309" s="78">
        <v>44.127040596556299</v>
      </c>
      <c r="S309" s="79">
        <v>0</v>
      </c>
      <c r="T309" s="79">
        <v>2.8E-3</v>
      </c>
      <c r="U309" s="79">
        <v>1.1000000000000001E-3</v>
      </c>
    </row>
    <row r="310" spans="2:21">
      <c r="B310" t="s">
        <v>1195</v>
      </c>
      <c r="C310" t="s">
        <v>1196</v>
      </c>
      <c r="D310" t="s">
        <v>123</v>
      </c>
      <c r="E310" t="s">
        <v>1032</v>
      </c>
      <c r="F310" t="s">
        <v>1197</v>
      </c>
      <c r="G310" t="s">
        <v>1198</v>
      </c>
      <c r="H310" t="s">
        <v>1180</v>
      </c>
      <c r="I310" t="s">
        <v>225</v>
      </c>
      <c r="J310" t="s">
        <v>272</v>
      </c>
      <c r="K310" s="78">
        <v>4.17</v>
      </c>
      <c r="L310" t="s">
        <v>106</v>
      </c>
      <c r="M310" s="79">
        <v>3.7499999999999999E-2</v>
      </c>
      <c r="N310" s="79">
        <v>5.6599999999999998E-2</v>
      </c>
      <c r="O310" s="78">
        <v>12792.32</v>
      </c>
      <c r="P310" s="78">
        <v>93.201091350529111</v>
      </c>
      <c r="Q310" s="78">
        <v>0</v>
      </c>
      <c r="R310" s="78">
        <v>42.504004291870402</v>
      </c>
      <c r="S310" s="79">
        <v>0</v>
      </c>
      <c r="T310" s="79">
        <v>2.7000000000000001E-3</v>
      </c>
      <c r="U310" s="79">
        <v>1.1000000000000001E-3</v>
      </c>
    </row>
    <row r="311" spans="2:21">
      <c r="B311" t="s">
        <v>1199</v>
      </c>
      <c r="C311" t="s">
        <v>1200</v>
      </c>
      <c r="D311" t="s">
        <v>1037</v>
      </c>
      <c r="E311" t="s">
        <v>1032</v>
      </c>
      <c r="F311" t="s">
        <v>1201</v>
      </c>
      <c r="G311" t="s">
        <v>1118</v>
      </c>
      <c r="H311" t="s">
        <v>1180</v>
      </c>
      <c r="I311" t="s">
        <v>225</v>
      </c>
      <c r="J311" t="s">
        <v>269</v>
      </c>
      <c r="K311" s="78">
        <v>3.06</v>
      </c>
      <c r="L311" t="s">
        <v>106</v>
      </c>
      <c r="M311" s="79">
        <v>4.6300000000000001E-2</v>
      </c>
      <c r="N311" s="79">
        <v>4.1300000000000003E-2</v>
      </c>
      <c r="O311" s="78">
        <v>7766.77</v>
      </c>
      <c r="P311" s="78">
        <v>102.4563943385748</v>
      </c>
      <c r="Q311" s="78">
        <v>0</v>
      </c>
      <c r="R311" s="78">
        <v>28.368674657402501</v>
      </c>
      <c r="S311" s="79">
        <v>0</v>
      </c>
      <c r="T311" s="79">
        <v>1.8E-3</v>
      </c>
      <c r="U311" s="79">
        <v>6.9999999999999999E-4</v>
      </c>
    </row>
    <row r="312" spans="2:21">
      <c r="B312" t="s">
        <v>1202</v>
      </c>
      <c r="C312" t="s">
        <v>1203</v>
      </c>
      <c r="D312" t="s">
        <v>1031</v>
      </c>
      <c r="E312" t="s">
        <v>1032</v>
      </c>
      <c r="F312" t="s">
        <v>1204</v>
      </c>
      <c r="G312" t="s">
        <v>1059</v>
      </c>
      <c r="H312" t="s">
        <v>1187</v>
      </c>
      <c r="I312" t="s">
        <v>210</v>
      </c>
      <c r="J312" t="s">
        <v>705</v>
      </c>
      <c r="K312" s="78">
        <v>1.05</v>
      </c>
      <c r="L312" t="s">
        <v>106</v>
      </c>
      <c r="M312" s="79">
        <v>4.6300000000000001E-2</v>
      </c>
      <c r="N312" s="79">
        <v>4.4699999999999997E-2</v>
      </c>
      <c r="O312" s="78">
        <v>10959.63</v>
      </c>
      <c r="P312" s="78">
        <v>101.0458391865406</v>
      </c>
      <c r="Q312" s="78">
        <v>0</v>
      </c>
      <c r="R312" s="78">
        <v>39.479701625180098</v>
      </c>
      <c r="S312" s="79">
        <v>0</v>
      </c>
      <c r="T312" s="79">
        <v>2.5000000000000001E-3</v>
      </c>
      <c r="U312" s="79">
        <v>1E-3</v>
      </c>
    </row>
    <row r="313" spans="2:21">
      <c r="B313" t="s">
        <v>1205</v>
      </c>
      <c r="C313" t="s">
        <v>1206</v>
      </c>
      <c r="D313" t="s">
        <v>123</v>
      </c>
      <c r="E313" t="s">
        <v>1032</v>
      </c>
      <c r="F313" t="s">
        <v>1207</v>
      </c>
      <c r="G313" t="s">
        <v>1155</v>
      </c>
      <c r="H313" t="s">
        <v>1208</v>
      </c>
      <c r="I313" t="s">
        <v>344</v>
      </c>
      <c r="J313" t="s">
        <v>705</v>
      </c>
      <c r="K313" s="78">
        <v>4.07</v>
      </c>
      <c r="L313" t="s">
        <v>106</v>
      </c>
      <c r="M313" s="79">
        <v>0.05</v>
      </c>
      <c r="N313" s="79">
        <v>5.8900000000000001E-2</v>
      </c>
      <c r="O313" s="78">
        <v>7981.22</v>
      </c>
      <c r="P313" s="78">
        <v>99.029111145915039</v>
      </c>
      <c r="Q313" s="78">
        <v>0</v>
      </c>
      <c r="R313" s="78">
        <v>28.176801815699001</v>
      </c>
      <c r="S313" s="79">
        <v>0</v>
      </c>
      <c r="T313" s="79">
        <v>1.8E-3</v>
      </c>
      <c r="U313" s="79">
        <v>6.9999999999999999E-4</v>
      </c>
    </row>
    <row r="314" spans="2:21">
      <c r="B314" t="s">
        <v>1209</v>
      </c>
      <c r="C314" t="s">
        <v>1192</v>
      </c>
      <c r="D314" t="s">
        <v>1037</v>
      </c>
      <c r="E314" t="s">
        <v>1032</v>
      </c>
      <c r="F314" t="s">
        <v>1210</v>
      </c>
      <c r="G314" t="s">
        <v>1087</v>
      </c>
      <c r="H314" t="s">
        <v>1208</v>
      </c>
      <c r="I314" t="s">
        <v>344</v>
      </c>
      <c r="J314" t="s">
        <v>275</v>
      </c>
      <c r="K314" s="78">
        <v>6.02</v>
      </c>
      <c r="L314" t="s">
        <v>106</v>
      </c>
      <c r="M314" s="79">
        <v>0.04</v>
      </c>
      <c r="N314" s="79">
        <v>4.4699999999999997E-2</v>
      </c>
      <c r="O314" s="78">
        <v>11561.57</v>
      </c>
      <c r="P314" s="78">
        <v>97.983333417603262</v>
      </c>
      <c r="Q314" s="78">
        <v>0</v>
      </c>
      <c r="R314" s="78">
        <v>40.385787644225204</v>
      </c>
      <c r="S314" s="79">
        <v>0</v>
      </c>
      <c r="T314" s="79">
        <v>2.5000000000000001E-3</v>
      </c>
      <c r="U314" s="79">
        <v>1E-3</v>
      </c>
    </row>
    <row r="315" spans="2:21">
      <c r="B315" t="s">
        <v>1211</v>
      </c>
      <c r="C315" t="s">
        <v>1212</v>
      </c>
      <c r="D315" t="s">
        <v>123</v>
      </c>
      <c r="E315" t="s">
        <v>1032</v>
      </c>
      <c r="F315" t="s">
        <v>1213</v>
      </c>
      <c r="G315" t="s">
        <v>1130</v>
      </c>
      <c r="H315" t="s">
        <v>1208</v>
      </c>
      <c r="I315" t="s">
        <v>344</v>
      </c>
      <c r="J315" t="s">
        <v>705</v>
      </c>
      <c r="K315" s="78">
        <v>3.63</v>
      </c>
      <c r="L315" t="s">
        <v>106</v>
      </c>
      <c r="M315" s="79">
        <v>7.0000000000000007E-2</v>
      </c>
      <c r="N315" s="79">
        <v>0.10829999999999999</v>
      </c>
      <c r="O315" s="78">
        <v>10773.9</v>
      </c>
      <c r="P315" s="78">
        <v>86.640000464084494</v>
      </c>
      <c r="Q315" s="78">
        <v>0</v>
      </c>
      <c r="R315" s="78">
        <v>33.277517490649998</v>
      </c>
      <c r="S315" s="79">
        <v>0</v>
      </c>
      <c r="T315" s="79">
        <v>2.0999999999999999E-3</v>
      </c>
      <c r="U315" s="79">
        <v>8.0000000000000004E-4</v>
      </c>
    </row>
    <row r="316" spans="2:21">
      <c r="B316" t="s">
        <v>1214</v>
      </c>
      <c r="C316" t="s">
        <v>1215</v>
      </c>
      <c r="D316" t="s">
        <v>123</v>
      </c>
      <c r="E316" t="s">
        <v>1032</v>
      </c>
      <c r="F316" t="s">
        <v>1216</v>
      </c>
      <c r="G316" t="s">
        <v>1075</v>
      </c>
      <c r="H316" t="s">
        <v>1208</v>
      </c>
      <c r="I316" t="s">
        <v>344</v>
      </c>
      <c r="J316" t="s">
        <v>705</v>
      </c>
      <c r="K316" s="78">
        <v>5.98</v>
      </c>
      <c r="L316" t="s">
        <v>106</v>
      </c>
      <c r="M316" s="79">
        <v>5.1299999999999998E-2</v>
      </c>
      <c r="N316" s="79">
        <v>7.0300000000000001E-2</v>
      </c>
      <c r="O316" s="78">
        <v>5034.88</v>
      </c>
      <c r="P316" s="78">
        <v>89.321248424887557</v>
      </c>
      <c r="Q316" s="78">
        <v>0</v>
      </c>
      <c r="R316" s="78">
        <v>16.032581003157599</v>
      </c>
      <c r="S316" s="79">
        <v>0</v>
      </c>
      <c r="T316" s="79">
        <v>1E-3</v>
      </c>
      <c r="U316" s="79">
        <v>4.0000000000000002E-4</v>
      </c>
    </row>
    <row r="317" spans="2:21">
      <c r="B317" t="s">
        <v>1217</v>
      </c>
      <c r="C317" t="s">
        <v>1218</v>
      </c>
      <c r="D317" t="s">
        <v>123</v>
      </c>
      <c r="E317" t="s">
        <v>1032</v>
      </c>
      <c r="F317" t="s">
        <v>1213</v>
      </c>
      <c r="G317" t="s">
        <v>1130</v>
      </c>
      <c r="H317" t="s">
        <v>1208</v>
      </c>
      <c r="I317" t="s">
        <v>344</v>
      </c>
      <c r="J317" t="s">
        <v>293</v>
      </c>
      <c r="K317" s="78">
        <v>7.57</v>
      </c>
      <c r="L317" t="s">
        <v>106</v>
      </c>
      <c r="M317" s="79">
        <v>4.4999999999999998E-2</v>
      </c>
      <c r="N317" s="79">
        <v>7.6899999999999996E-2</v>
      </c>
      <c r="O317" s="78">
        <v>11971.82</v>
      </c>
      <c r="P317" s="78">
        <v>79.975000208823715</v>
      </c>
      <c r="Q317" s="78">
        <v>0</v>
      </c>
      <c r="R317" s="78">
        <v>34.132960844549999</v>
      </c>
      <c r="S317" s="79">
        <v>0</v>
      </c>
      <c r="T317" s="79">
        <v>2.0999999999999999E-3</v>
      </c>
      <c r="U317" s="79">
        <v>8.9999999999999998E-4</v>
      </c>
    </row>
    <row r="318" spans="2:21">
      <c r="B318" t="s">
        <v>1219</v>
      </c>
      <c r="C318" t="s">
        <v>1192</v>
      </c>
      <c r="D318" t="s">
        <v>1037</v>
      </c>
      <c r="E318" t="s">
        <v>1032</v>
      </c>
      <c r="F318" t="s">
        <v>1220</v>
      </c>
      <c r="G318" t="s">
        <v>1075</v>
      </c>
      <c r="H318" t="s">
        <v>1208</v>
      </c>
      <c r="I318" t="s">
        <v>344</v>
      </c>
      <c r="J318" t="s">
        <v>283</v>
      </c>
      <c r="K318" s="78">
        <v>4.3600000000000003</v>
      </c>
      <c r="L318" t="s">
        <v>106</v>
      </c>
      <c r="M318" s="79">
        <v>4.2500000000000003E-2</v>
      </c>
      <c r="N318" s="79">
        <v>9.5500000000000002E-2</v>
      </c>
      <c r="O318" s="78">
        <v>13799.3</v>
      </c>
      <c r="P318" s="78">
        <v>80.293055175269629</v>
      </c>
      <c r="Q318" s="78">
        <v>0</v>
      </c>
      <c r="R318" s="78">
        <v>39.499770641385503</v>
      </c>
      <c r="S318" s="79">
        <v>0</v>
      </c>
      <c r="T318" s="79">
        <v>2.5000000000000001E-3</v>
      </c>
      <c r="U318" s="79">
        <v>1E-3</v>
      </c>
    </row>
    <row r="319" spans="2:21">
      <c r="B319" t="s">
        <v>1221</v>
      </c>
      <c r="C319" t="s">
        <v>1222</v>
      </c>
      <c r="D319" t="s">
        <v>123</v>
      </c>
      <c r="E319" t="s">
        <v>1032</v>
      </c>
      <c r="F319" t="s">
        <v>1223</v>
      </c>
      <c r="G319" t="s">
        <v>1224</v>
      </c>
      <c r="H319" t="s">
        <v>1225</v>
      </c>
      <c r="I319" t="s">
        <v>225</v>
      </c>
      <c r="J319" t="s">
        <v>705</v>
      </c>
      <c r="K319" s="78">
        <v>6.67</v>
      </c>
      <c r="L319" t="s">
        <v>106</v>
      </c>
      <c r="M319" s="79">
        <v>5.8799999999999998E-2</v>
      </c>
      <c r="N319" s="79">
        <v>5.3800000000000001E-2</v>
      </c>
      <c r="O319" s="78">
        <v>11188.62</v>
      </c>
      <c r="P319" s="78">
        <v>101.06969969717302</v>
      </c>
      <c r="Q319" s="78">
        <v>0</v>
      </c>
      <c r="R319" s="78">
        <v>40.314106021129199</v>
      </c>
      <c r="S319" s="79">
        <v>0</v>
      </c>
      <c r="T319" s="79">
        <v>2.5000000000000001E-3</v>
      </c>
      <c r="U319" s="79">
        <v>1E-3</v>
      </c>
    </row>
    <row r="320" spans="2:21">
      <c r="B320" t="s">
        <v>1226</v>
      </c>
      <c r="C320" t="s">
        <v>1227</v>
      </c>
      <c r="D320" t="s">
        <v>123</v>
      </c>
      <c r="E320" t="s">
        <v>1032</v>
      </c>
      <c r="F320" t="s">
        <v>1228</v>
      </c>
      <c r="G320" t="s">
        <v>1075</v>
      </c>
      <c r="H320" t="s">
        <v>1208</v>
      </c>
      <c r="I320" t="s">
        <v>344</v>
      </c>
      <c r="J320" t="s">
        <v>705</v>
      </c>
      <c r="K320" s="78">
        <v>5.66</v>
      </c>
      <c r="L320" t="s">
        <v>106</v>
      </c>
      <c r="M320" s="79">
        <v>6.88E-2</v>
      </c>
      <c r="N320" s="79">
        <v>9.9400000000000002E-2</v>
      </c>
      <c r="O320" s="78">
        <v>745.91</v>
      </c>
      <c r="P320" s="78">
        <v>82.075816077006607</v>
      </c>
      <c r="Q320" s="78">
        <v>0</v>
      </c>
      <c r="R320" s="78">
        <v>2.1825347807304998</v>
      </c>
      <c r="S320" s="79">
        <v>0</v>
      </c>
      <c r="T320" s="79">
        <v>1E-4</v>
      </c>
      <c r="U320" s="79">
        <v>1E-4</v>
      </c>
    </row>
    <row r="321" spans="2:21">
      <c r="B321" t="s">
        <v>1229</v>
      </c>
      <c r="C321" t="s">
        <v>1230</v>
      </c>
      <c r="D321" t="s">
        <v>123</v>
      </c>
      <c r="E321" t="s">
        <v>1032</v>
      </c>
      <c r="F321" t="s">
        <v>1228</v>
      </c>
      <c r="G321" t="s">
        <v>1075</v>
      </c>
      <c r="H321" t="s">
        <v>1208</v>
      </c>
      <c r="I321" t="s">
        <v>344</v>
      </c>
      <c r="J321" t="s">
        <v>705</v>
      </c>
      <c r="K321" s="78">
        <v>6.38</v>
      </c>
      <c r="L321" t="s">
        <v>106</v>
      </c>
      <c r="M321" s="79">
        <v>6.88E-2</v>
      </c>
      <c r="N321" s="79">
        <v>9.98E-2</v>
      </c>
      <c r="O321" s="78">
        <v>8577.94</v>
      </c>
      <c r="P321" s="78">
        <v>81.237883679577891</v>
      </c>
      <c r="Q321" s="78">
        <v>0</v>
      </c>
      <c r="R321" s="78">
        <v>24.842834117318699</v>
      </c>
      <c r="S321" s="79">
        <v>0</v>
      </c>
      <c r="T321" s="79">
        <v>1.6000000000000001E-3</v>
      </c>
      <c r="U321" s="79">
        <v>5.9999999999999995E-4</v>
      </c>
    </row>
    <row r="322" spans="2:21">
      <c r="B322" t="s">
        <v>1231</v>
      </c>
      <c r="C322" t="s">
        <v>1232</v>
      </c>
      <c r="D322" t="s">
        <v>123</v>
      </c>
      <c r="E322" t="s">
        <v>1032</v>
      </c>
      <c r="F322" t="s">
        <v>1201</v>
      </c>
      <c r="G322" t="s">
        <v>1087</v>
      </c>
      <c r="H322" t="s">
        <v>1208</v>
      </c>
      <c r="I322" t="s">
        <v>344</v>
      </c>
      <c r="J322" t="s">
        <v>705</v>
      </c>
      <c r="K322" s="78">
        <v>1.0900000000000001</v>
      </c>
      <c r="L322" t="s">
        <v>106</v>
      </c>
      <c r="M322" s="79">
        <v>4.6300000000000001E-2</v>
      </c>
      <c r="N322" s="79">
        <v>4.5699999999999998E-2</v>
      </c>
      <c r="O322" s="78">
        <v>1468.32</v>
      </c>
      <c r="P322" s="78">
        <v>100.64704305759042</v>
      </c>
      <c r="Q322" s="78">
        <v>0</v>
      </c>
      <c r="R322" s="78">
        <v>5.2684306622517498</v>
      </c>
      <c r="S322" s="79">
        <v>0</v>
      </c>
      <c r="T322" s="79">
        <v>2.9999999999999997E-4</v>
      </c>
      <c r="U322" s="79">
        <v>1E-4</v>
      </c>
    </row>
    <row r="323" spans="2:21">
      <c r="B323" t="s">
        <v>1233</v>
      </c>
      <c r="C323" t="s">
        <v>1141</v>
      </c>
      <c r="D323" t="s">
        <v>123</v>
      </c>
      <c r="E323" t="s">
        <v>1032</v>
      </c>
      <c r="F323" t="s">
        <v>1234</v>
      </c>
      <c r="G323" t="s">
        <v>1075</v>
      </c>
      <c r="H323" t="s">
        <v>1225</v>
      </c>
      <c r="I323" t="s">
        <v>225</v>
      </c>
      <c r="J323" t="s">
        <v>283</v>
      </c>
      <c r="K323" s="78">
        <v>8.3800000000000008</v>
      </c>
      <c r="L323" t="s">
        <v>106</v>
      </c>
      <c r="M323" s="79">
        <v>0.04</v>
      </c>
      <c r="N323" s="79">
        <v>5.2600000000000001E-2</v>
      </c>
      <c r="O323" s="78">
        <v>9323.85</v>
      </c>
      <c r="P323" s="78">
        <v>89.475654061327191</v>
      </c>
      <c r="Q323" s="78">
        <v>0</v>
      </c>
      <c r="R323" s="78">
        <v>29.741282624317499</v>
      </c>
      <c r="S323" s="79">
        <v>0</v>
      </c>
      <c r="T323" s="79">
        <v>1.9E-3</v>
      </c>
      <c r="U323" s="79">
        <v>6.9999999999999999E-4</v>
      </c>
    </row>
    <row r="324" spans="2:21">
      <c r="B324" t="s">
        <v>1235</v>
      </c>
      <c r="C324" t="s">
        <v>1236</v>
      </c>
      <c r="D324" t="s">
        <v>1037</v>
      </c>
      <c r="E324" t="s">
        <v>1032</v>
      </c>
      <c r="F324" t="s">
        <v>1237</v>
      </c>
      <c r="G324" t="s">
        <v>1238</v>
      </c>
      <c r="H324" t="s">
        <v>1239</v>
      </c>
      <c r="I324" t="s">
        <v>344</v>
      </c>
      <c r="J324" t="s">
        <v>331</v>
      </c>
      <c r="K324" s="78">
        <v>8.33</v>
      </c>
      <c r="L324" t="s">
        <v>106</v>
      </c>
      <c r="M324" s="79">
        <v>4.4999999999999998E-2</v>
      </c>
      <c r="N324" s="79">
        <v>4.7500000000000001E-2</v>
      </c>
      <c r="O324" s="78">
        <v>2610.6799999999998</v>
      </c>
      <c r="P324" s="78">
        <v>98.238997108035093</v>
      </c>
      <c r="Q324" s="78">
        <v>0</v>
      </c>
      <c r="R324" s="78">
        <v>9.1431763541806799</v>
      </c>
      <c r="S324" s="79">
        <v>0</v>
      </c>
      <c r="T324" s="79">
        <v>5.9999999999999995E-4</v>
      </c>
      <c r="U324" s="79">
        <v>2.0000000000000001E-4</v>
      </c>
    </row>
    <row r="325" spans="2:21">
      <c r="B325" t="s">
        <v>1240</v>
      </c>
      <c r="C325" t="s">
        <v>1241</v>
      </c>
      <c r="D325" t="s">
        <v>123</v>
      </c>
      <c r="E325" t="s">
        <v>1032</v>
      </c>
      <c r="F325" t="s">
        <v>1237</v>
      </c>
      <c r="G325" t="s">
        <v>1238</v>
      </c>
      <c r="H325" t="s">
        <v>1239</v>
      </c>
      <c r="I325" t="s">
        <v>344</v>
      </c>
      <c r="J325" t="s">
        <v>293</v>
      </c>
      <c r="K325" s="78">
        <v>6.32</v>
      </c>
      <c r="L325" t="s">
        <v>106</v>
      </c>
      <c r="M325" s="79">
        <v>4.7500000000000001E-2</v>
      </c>
      <c r="N325" s="79">
        <v>4.4900000000000002E-2</v>
      </c>
      <c r="O325" s="78">
        <v>11934.53</v>
      </c>
      <c r="P325" s="78">
        <v>97.522638972068307</v>
      </c>
      <c r="Q325" s="78">
        <v>0</v>
      </c>
      <c r="R325" s="78">
        <v>41.4925665765155</v>
      </c>
      <c r="S325" s="79">
        <v>0</v>
      </c>
      <c r="T325" s="79">
        <v>2.5999999999999999E-3</v>
      </c>
      <c r="U325" s="79">
        <v>1E-3</v>
      </c>
    </row>
    <row r="326" spans="2:21">
      <c r="B326" t="s">
        <v>1242</v>
      </c>
      <c r="C326" t="s">
        <v>1243</v>
      </c>
      <c r="D326" t="s">
        <v>1031</v>
      </c>
      <c r="E326" t="s">
        <v>1032</v>
      </c>
      <c r="F326" t="s">
        <v>1244</v>
      </c>
      <c r="G326" t="s">
        <v>1130</v>
      </c>
      <c r="H326" t="s">
        <v>1245</v>
      </c>
      <c r="I326" t="s">
        <v>210</v>
      </c>
      <c r="J326" t="s">
        <v>705</v>
      </c>
      <c r="K326" s="78">
        <v>2.35</v>
      </c>
      <c r="L326" t="s">
        <v>106</v>
      </c>
      <c r="M326" s="79">
        <v>7.7499999999999999E-2</v>
      </c>
      <c r="N326" s="79">
        <v>0.13919999999999999</v>
      </c>
      <c r="O326" s="78">
        <v>6016.31</v>
      </c>
      <c r="P326" s="78">
        <v>89.823609558793478</v>
      </c>
      <c r="Q326" s="78">
        <v>0</v>
      </c>
      <c r="R326" s="78">
        <v>19.265498157139302</v>
      </c>
      <c r="S326" s="79">
        <v>0</v>
      </c>
      <c r="T326" s="79">
        <v>1.1999999999999999E-3</v>
      </c>
      <c r="U326" s="79">
        <v>5.0000000000000001E-4</v>
      </c>
    </row>
    <row r="327" spans="2:21">
      <c r="B327" t="s">
        <v>1246</v>
      </c>
      <c r="C327" t="s">
        <v>1247</v>
      </c>
      <c r="D327" t="s">
        <v>123</v>
      </c>
      <c r="E327" t="s">
        <v>1032</v>
      </c>
      <c r="F327" t="s">
        <v>1248</v>
      </c>
      <c r="G327" t="s">
        <v>1139</v>
      </c>
      <c r="H327" t="s">
        <v>212</v>
      </c>
      <c r="I327" t="s">
        <v>213</v>
      </c>
      <c r="J327" t="s">
        <v>705</v>
      </c>
      <c r="K327" s="78">
        <v>7.14</v>
      </c>
      <c r="L327" t="s">
        <v>106</v>
      </c>
      <c r="M327" s="79">
        <v>4.7500000000000001E-2</v>
      </c>
      <c r="N327" s="79">
        <v>4.58E-2</v>
      </c>
      <c r="O327" s="78">
        <v>11188.62</v>
      </c>
      <c r="P327" s="78">
        <v>102.52939480923794</v>
      </c>
      <c r="Q327" s="78">
        <v>0</v>
      </c>
      <c r="R327" s="78">
        <v>40.8963408915466</v>
      </c>
      <c r="S327" s="79">
        <v>0</v>
      </c>
      <c r="T327" s="79">
        <v>2.5999999999999999E-3</v>
      </c>
      <c r="U327" s="79">
        <v>1E-3</v>
      </c>
    </row>
    <row r="328" spans="2:21">
      <c r="B328" t="s">
        <v>1249</v>
      </c>
      <c r="C328" t="s">
        <v>1236</v>
      </c>
      <c r="D328" t="s">
        <v>1037</v>
      </c>
      <c r="E328" t="s">
        <v>1032</v>
      </c>
      <c r="F328" t="s">
        <v>1250</v>
      </c>
      <c r="G328" t="s">
        <v>1224</v>
      </c>
      <c r="H328" t="s">
        <v>212</v>
      </c>
      <c r="I328" t="s">
        <v>213</v>
      </c>
      <c r="J328" t="s">
        <v>331</v>
      </c>
      <c r="K328" s="78">
        <v>8.27</v>
      </c>
      <c r="L328" t="s">
        <v>106</v>
      </c>
      <c r="M328" s="79">
        <v>3.95E-2</v>
      </c>
      <c r="N328" s="79">
        <v>2.9600000000000001E-2</v>
      </c>
      <c r="O328" s="78">
        <v>5221.3599999999997</v>
      </c>
      <c r="P328" s="78">
        <v>107.72488745511022</v>
      </c>
      <c r="Q328" s="78">
        <v>0</v>
      </c>
      <c r="R328" s="78">
        <v>20.052070414627199</v>
      </c>
      <c r="S328" s="79">
        <v>0</v>
      </c>
      <c r="T328" s="79">
        <v>1.2999999999999999E-3</v>
      </c>
      <c r="U328" s="79">
        <v>5.0000000000000001E-4</v>
      </c>
    </row>
    <row r="329" spans="2:21">
      <c r="B329" t="s">
        <v>1251</v>
      </c>
      <c r="C329" t="s">
        <v>1252</v>
      </c>
      <c r="D329" t="s">
        <v>1031</v>
      </c>
      <c r="E329" t="s">
        <v>1032</v>
      </c>
      <c r="F329" t="s">
        <v>1253</v>
      </c>
      <c r="G329" t="s">
        <v>1034</v>
      </c>
      <c r="H329" t="s">
        <v>212</v>
      </c>
      <c r="I329" t="s">
        <v>213</v>
      </c>
      <c r="J329" t="s">
        <v>278</v>
      </c>
      <c r="K329" s="78">
        <v>6.77</v>
      </c>
      <c r="L329" t="s">
        <v>110</v>
      </c>
      <c r="M329" s="79">
        <v>3.1300000000000001E-2</v>
      </c>
      <c r="N329" s="79">
        <v>4.3099999999999999E-2</v>
      </c>
      <c r="O329" s="78">
        <v>11188.62</v>
      </c>
      <c r="P329" s="78">
        <v>92.93622199232351</v>
      </c>
      <c r="Q329" s="78">
        <v>0</v>
      </c>
      <c r="R329" s="78">
        <v>40.556414296418602</v>
      </c>
      <c r="S329" s="79">
        <v>0</v>
      </c>
      <c r="T329" s="79">
        <v>2.5000000000000001E-3</v>
      </c>
      <c r="U329" s="79">
        <v>1E-3</v>
      </c>
    </row>
    <row r="330" spans="2:21">
      <c r="B330" t="s">
        <v>1254</v>
      </c>
      <c r="C330" t="s">
        <v>1255</v>
      </c>
      <c r="D330" t="s">
        <v>123</v>
      </c>
      <c r="E330" t="s">
        <v>1032</v>
      </c>
      <c r="F330" t="s">
        <v>1256</v>
      </c>
      <c r="G330" t="s">
        <v>1198</v>
      </c>
      <c r="H330" t="s">
        <v>212</v>
      </c>
      <c r="I330" t="s">
        <v>213</v>
      </c>
      <c r="J330" t="s">
        <v>293</v>
      </c>
      <c r="K330" s="78">
        <v>8.01</v>
      </c>
      <c r="L330" t="s">
        <v>106</v>
      </c>
      <c r="M330" s="79">
        <v>3.61E-2</v>
      </c>
      <c r="N330" s="79">
        <v>4.5499999999999999E-2</v>
      </c>
      <c r="O330" s="78">
        <v>11188.62</v>
      </c>
      <c r="P330" s="78">
        <v>91.315527762093268</v>
      </c>
      <c r="Q330" s="78">
        <v>0</v>
      </c>
      <c r="R330" s="78">
        <v>36.4234174891821</v>
      </c>
      <c r="S330" s="79">
        <v>0</v>
      </c>
      <c r="T330" s="79">
        <v>2.3E-3</v>
      </c>
      <c r="U330" s="79">
        <v>8.9999999999999998E-4</v>
      </c>
    </row>
    <row r="331" spans="2:21">
      <c r="B331" t="s">
        <v>1257</v>
      </c>
      <c r="C331" t="s">
        <v>1258</v>
      </c>
      <c r="D331" t="s">
        <v>1031</v>
      </c>
      <c r="E331" t="s">
        <v>1032</v>
      </c>
      <c r="F331" t="s">
        <v>1259</v>
      </c>
      <c r="G331" t="s">
        <v>1130</v>
      </c>
      <c r="H331" t="s">
        <v>212</v>
      </c>
      <c r="I331" t="s">
        <v>213</v>
      </c>
      <c r="J331" t="s">
        <v>278</v>
      </c>
      <c r="K331" s="78">
        <v>7.77</v>
      </c>
      <c r="L331" t="s">
        <v>106</v>
      </c>
      <c r="M331" s="79">
        <v>3.6999999999999998E-2</v>
      </c>
      <c r="N331" s="79">
        <v>7.2800000000000004E-2</v>
      </c>
      <c r="O331" s="78">
        <v>5780.79</v>
      </c>
      <c r="P331" s="78">
        <v>76.934054865974375</v>
      </c>
      <c r="Q331" s="78">
        <v>0</v>
      </c>
      <c r="R331" s="78">
        <v>15.854967275772299</v>
      </c>
      <c r="S331" s="79">
        <v>0</v>
      </c>
      <c r="T331" s="79">
        <v>1E-3</v>
      </c>
      <c r="U331" s="79">
        <v>4.0000000000000002E-4</v>
      </c>
    </row>
    <row r="332" spans="2:21">
      <c r="B332" t="s">
        <v>1260</v>
      </c>
      <c r="C332" t="s">
        <v>1261</v>
      </c>
      <c r="D332" t="s">
        <v>1031</v>
      </c>
      <c r="E332" t="s">
        <v>1032</v>
      </c>
      <c r="F332" t="s">
        <v>1262</v>
      </c>
      <c r="G332" t="s">
        <v>1224</v>
      </c>
      <c r="H332" t="s">
        <v>212</v>
      </c>
      <c r="I332" t="s">
        <v>213</v>
      </c>
      <c r="J332" t="s">
        <v>278</v>
      </c>
      <c r="K332" s="78">
        <v>6.48</v>
      </c>
      <c r="L332" t="s">
        <v>106</v>
      </c>
      <c r="M332" s="79">
        <v>4.6300000000000001E-2</v>
      </c>
      <c r="N332" s="79">
        <v>4.5900000000000003E-2</v>
      </c>
      <c r="O332" s="78">
        <v>1864.77</v>
      </c>
      <c r="P332" s="78">
        <v>101.11857399008294</v>
      </c>
      <c r="Q332" s="78">
        <v>0</v>
      </c>
      <c r="R332" s="78">
        <v>6.7222667867747097</v>
      </c>
      <c r="S332" s="79">
        <v>0</v>
      </c>
      <c r="T332" s="79">
        <v>4.0000000000000002E-4</v>
      </c>
      <c r="U332" s="79">
        <v>2.0000000000000001E-4</v>
      </c>
    </row>
    <row r="333" spans="2:21">
      <c r="B333" t="s">
        <v>1263</v>
      </c>
      <c r="C333" t="s">
        <v>1236</v>
      </c>
      <c r="D333" t="s">
        <v>1037</v>
      </c>
      <c r="E333" t="s">
        <v>1032</v>
      </c>
      <c r="F333" t="s">
        <v>1264</v>
      </c>
      <c r="G333" t="s">
        <v>1066</v>
      </c>
      <c r="H333" t="s">
        <v>212</v>
      </c>
      <c r="I333" t="s">
        <v>213</v>
      </c>
      <c r="J333" t="s">
        <v>331</v>
      </c>
      <c r="K333" s="78">
        <v>18.95</v>
      </c>
      <c r="L333" t="s">
        <v>106</v>
      </c>
      <c r="M333" s="79">
        <v>4.2000000000000003E-2</v>
      </c>
      <c r="N333" s="79">
        <v>2.7199999999999998E-2</v>
      </c>
      <c r="O333" s="78">
        <v>9696.7999999999993</v>
      </c>
      <c r="P333" s="78">
        <v>128.37333398006288</v>
      </c>
      <c r="Q333" s="78">
        <v>0</v>
      </c>
      <c r="R333" s="78">
        <v>44.377495927035199</v>
      </c>
      <c r="S333" s="79">
        <v>0</v>
      </c>
      <c r="T333" s="79">
        <v>2.8E-3</v>
      </c>
      <c r="U333" s="79">
        <v>1.1000000000000001E-3</v>
      </c>
    </row>
    <row r="334" spans="2:21">
      <c r="B334" t="s">
        <v>1265</v>
      </c>
      <c r="C334" t="s">
        <v>1236</v>
      </c>
      <c r="D334" t="s">
        <v>1037</v>
      </c>
      <c r="E334" t="s">
        <v>1032</v>
      </c>
      <c r="F334" t="s">
        <v>1266</v>
      </c>
      <c r="G334" t="s">
        <v>1238</v>
      </c>
      <c r="H334" t="s">
        <v>212</v>
      </c>
      <c r="I334" t="s">
        <v>213</v>
      </c>
      <c r="J334" t="s">
        <v>331</v>
      </c>
      <c r="K334" s="78">
        <v>14.3</v>
      </c>
      <c r="L334" t="s">
        <v>106</v>
      </c>
      <c r="M334" s="79">
        <v>3.7499999999999999E-2</v>
      </c>
      <c r="N334" s="79">
        <v>3.0300000000000001E-2</v>
      </c>
      <c r="O334" s="78">
        <v>6153.74</v>
      </c>
      <c r="P334" s="78">
        <v>109.51366567625409</v>
      </c>
      <c r="Q334" s="78">
        <v>0</v>
      </c>
      <c r="R334" s="78">
        <v>24.025198981912801</v>
      </c>
      <c r="S334" s="79">
        <v>0</v>
      </c>
      <c r="T334" s="79">
        <v>1.5E-3</v>
      </c>
      <c r="U334" s="79">
        <v>5.9999999999999995E-4</v>
      </c>
    </row>
    <row r="335" spans="2:21">
      <c r="B335" t="s">
        <v>1267</v>
      </c>
      <c r="C335" t="s">
        <v>1268</v>
      </c>
      <c r="D335" t="s">
        <v>1031</v>
      </c>
      <c r="E335" t="s">
        <v>1032</v>
      </c>
      <c r="F335" t="s">
        <v>1220</v>
      </c>
      <c r="G335" t="s">
        <v>128</v>
      </c>
      <c r="H335" t="s">
        <v>212</v>
      </c>
      <c r="I335" t="s">
        <v>213</v>
      </c>
      <c r="J335" t="s">
        <v>275</v>
      </c>
      <c r="K335" s="78">
        <v>4.3</v>
      </c>
      <c r="L335" t="s">
        <v>106</v>
      </c>
      <c r="M335" s="79">
        <v>4.1300000000000003E-2</v>
      </c>
      <c r="N335" s="79">
        <v>9.35E-2</v>
      </c>
      <c r="O335" s="78">
        <v>5594.31</v>
      </c>
      <c r="P335" s="78">
        <v>81.523581627280706</v>
      </c>
      <c r="Q335" s="78">
        <v>0</v>
      </c>
      <c r="R335" s="78">
        <v>16.258830899822598</v>
      </c>
      <c r="S335" s="79">
        <v>0</v>
      </c>
      <c r="T335" s="79">
        <v>1E-3</v>
      </c>
      <c r="U335" s="79">
        <v>4.0000000000000002E-4</v>
      </c>
    </row>
    <row r="336" spans="2:21">
      <c r="B336" t="s">
        <v>1269</v>
      </c>
      <c r="C336" t="s">
        <v>1270</v>
      </c>
      <c r="D336" t="s">
        <v>1037</v>
      </c>
      <c r="E336" t="s">
        <v>1032</v>
      </c>
      <c r="F336" t="s">
        <v>1271</v>
      </c>
      <c r="G336" t="s">
        <v>1272</v>
      </c>
      <c r="H336" t="s">
        <v>212</v>
      </c>
      <c r="I336" t="s">
        <v>213</v>
      </c>
      <c r="J336" t="s">
        <v>331</v>
      </c>
      <c r="K336" s="78">
        <v>18.41</v>
      </c>
      <c r="L336" t="s">
        <v>106</v>
      </c>
      <c r="M336" s="79">
        <v>4.2500000000000003E-2</v>
      </c>
      <c r="N336" s="79">
        <v>0.03</v>
      </c>
      <c r="O336" s="78">
        <v>7832.03</v>
      </c>
      <c r="P336" s="78">
        <v>122.90002763359385</v>
      </c>
      <c r="Q336" s="78">
        <v>0</v>
      </c>
      <c r="R336" s="78">
        <v>34.3151464771774</v>
      </c>
      <c r="S336" s="79">
        <v>0</v>
      </c>
      <c r="T336" s="79">
        <v>2.2000000000000001E-3</v>
      </c>
      <c r="U336" s="79">
        <v>8.9999999999999998E-4</v>
      </c>
    </row>
    <row r="337" spans="2:21">
      <c r="B337" t="s">
        <v>1273</v>
      </c>
      <c r="C337" t="s">
        <v>1274</v>
      </c>
      <c r="D337" t="s">
        <v>123</v>
      </c>
      <c r="E337" t="s">
        <v>1032</v>
      </c>
      <c r="F337" t="s">
        <v>1275</v>
      </c>
      <c r="G337" t="s">
        <v>1075</v>
      </c>
      <c r="H337" t="s">
        <v>212</v>
      </c>
      <c r="I337" t="s">
        <v>213</v>
      </c>
      <c r="J337" t="s">
        <v>283</v>
      </c>
      <c r="K337" s="78">
        <v>4.45</v>
      </c>
      <c r="L337" t="s">
        <v>106</v>
      </c>
      <c r="M337" s="79">
        <v>3.7499999999999999E-2</v>
      </c>
      <c r="N337" s="79">
        <v>5.1200000000000002E-2</v>
      </c>
      <c r="O337" s="78">
        <v>9323.85</v>
      </c>
      <c r="P337" s="78">
        <v>93.449220796201359</v>
      </c>
      <c r="Q337" s="78">
        <v>0</v>
      </c>
      <c r="R337" s="78">
        <v>31.062077342481601</v>
      </c>
      <c r="S337" s="79">
        <v>0</v>
      </c>
      <c r="T337" s="79">
        <v>2E-3</v>
      </c>
      <c r="U337" s="79">
        <v>8.0000000000000004E-4</v>
      </c>
    </row>
    <row r="338" spans="2:21">
      <c r="B338" t="s">
        <v>1276</v>
      </c>
      <c r="C338" t="s">
        <v>1236</v>
      </c>
      <c r="D338" t="s">
        <v>1037</v>
      </c>
      <c r="E338" t="s">
        <v>1032</v>
      </c>
      <c r="F338" t="s">
        <v>1277</v>
      </c>
      <c r="G338" t="s">
        <v>1139</v>
      </c>
      <c r="H338" t="s">
        <v>212</v>
      </c>
      <c r="I338" t="s">
        <v>213</v>
      </c>
      <c r="J338" t="s">
        <v>331</v>
      </c>
      <c r="K338" s="78">
        <v>17.96</v>
      </c>
      <c r="L338" t="s">
        <v>106</v>
      </c>
      <c r="M338" s="79">
        <v>4.7500000000000001E-2</v>
      </c>
      <c r="N338" s="79">
        <v>3.04E-2</v>
      </c>
      <c r="O338" s="78">
        <v>3729.54</v>
      </c>
      <c r="P338" s="78">
        <v>131.81897107327669</v>
      </c>
      <c r="Q338" s="78">
        <v>0</v>
      </c>
      <c r="R338" s="78">
        <v>17.5264000696768</v>
      </c>
      <c r="S338" s="79">
        <v>0</v>
      </c>
      <c r="T338" s="79">
        <v>1.1000000000000001E-3</v>
      </c>
      <c r="U338" s="79">
        <v>4.0000000000000002E-4</v>
      </c>
    </row>
    <row r="339" spans="2:21">
      <c r="B339" t="s">
        <v>1278</v>
      </c>
      <c r="C339" t="s">
        <v>1236</v>
      </c>
      <c r="D339" t="s">
        <v>1037</v>
      </c>
      <c r="E339" t="s">
        <v>1032</v>
      </c>
      <c r="F339" t="s">
        <v>1277</v>
      </c>
      <c r="G339" t="s">
        <v>1139</v>
      </c>
      <c r="H339" t="s">
        <v>212</v>
      </c>
      <c r="I339" t="s">
        <v>213</v>
      </c>
      <c r="J339" t="s">
        <v>331</v>
      </c>
      <c r="K339" s="78">
        <v>20.74</v>
      </c>
      <c r="L339" t="s">
        <v>106</v>
      </c>
      <c r="M339" s="79">
        <v>4.9500000000000002E-2</v>
      </c>
      <c r="N339" s="79">
        <v>3.2199999999999999E-2</v>
      </c>
      <c r="O339" s="78">
        <v>8204.99</v>
      </c>
      <c r="P339" s="78">
        <v>135.33575026412987</v>
      </c>
      <c r="Q339" s="78">
        <v>0</v>
      </c>
      <c r="R339" s="78">
        <v>39.586775225002697</v>
      </c>
      <c r="S339" s="79">
        <v>0</v>
      </c>
      <c r="T339" s="79">
        <v>2.5000000000000001E-3</v>
      </c>
      <c r="U339" s="79">
        <v>1E-3</v>
      </c>
    </row>
    <row r="340" spans="2:21">
      <c r="B340" t="s">
        <v>1279</v>
      </c>
      <c r="C340" t="s">
        <v>1236</v>
      </c>
      <c r="D340" t="s">
        <v>1037</v>
      </c>
      <c r="E340" t="s">
        <v>1032</v>
      </c>
      <c r="F340" t="s">
        <v>1280</v>
      </c>
      <c r="G340" t="s">
        <v>1281</v>
      </c>
      <c r="H340" t="s">
        <v>212</v>
      </c>
      <c r="I340" t="s">
        <v>213</v>
      </c>
      <c r="J340" t="s">
        <v>331</v>
      </c>
      <c r="K340" s="78">
        <v>16.77</v>
      </c>
      <c r="L340" t="s">
        <v>106</v>
      </c>
      <c r="M340" s="79">
        <v>5.1299999999999998E-2</v>
      </c>
      <c r="N340" s="79">
        <v>3.9300000000000002E-2</v>
      </c>
      <c r="O340" s="78">
        <v>6526.7</v>
      </c>
      <c r="P340" s="78">
        <v>118.65794114102583</v>
      </c>
      <c r="Q340" s="78">
        <v>0</v>
      </c>
      <c r="R340" s="78">
        <v>27.608956565469001</v>
      </c>
      <c r="S340" s="79">
        <v>0</v>
      </c>
      <c r="T340" s="79">
        <v>1.6999999999999999E-3</v>
      </c>
      <c r="U340" s="79">
        <v>6.9999999999999999E-4</v>
      </c>
    </row>
    <row r="341" spans="2:21">
      <c r="B341" t="s">
        <v>1282</v>
      </c>
      <c r="C341" t="s">
        <v>1236</v>
      </c>
      <c r="D341" t="s">
        <v>1037</v>
      </c>
      <c r="E341" t="s">
        <v>1032</v>
      </c>
      <c r="F341" t="s">
        <v>1283</v>
      </c>
      <c r="G341" t="s">
        <v>1284</v>
      </c>
      <c r="H341" t="s">
        <v>212</v>
      </c>
      <c r="I341" t="s">
        <v>213</v>
      </c>
      <c r="J341" t="s">
        <v>331</v>
      </c>
      <c r="K341" s="78">
        <v>17.82</v>
      </c>
      <c r="L341" t="s">
        <v>106</v>
      </c>
      <c r="M341" s="79">
        <v>4.2000000000000003E-2</v>
      </c>
      <c r="N341" s="79">
        <v>3.5999999999999997E-2</v>
      </c>
      <c r="O341" s="78">
        <v>11934.53</v>
      </c>
      <c r="P341" s="78">
        <v>109.76199944749004</v>
      </c>
      <c r="Q341" s="78">
        <v>0</v>
      </c>
      <c r="R341" s="78">
        <v>46.699998253234803</v>
      </c>
      <c r="S341" s="79">
        <v>0</v>
      </c>
      <c r="T341" s="79">
        <v>2.8999999999999998E-3</v>
      </c>
      <c r="U341" s="79">
        <v>1.1999999999999999E-3</v>
      </c>
    </row>
    <row r="342" spans="2:21">
      <c r="B342" t="s">
        <v>1285</v>
      </c>
      <c r="C342" t="s">
        <v>1286</v>
      </c>
      <c r="D342" t="s">
        <v>123</v>
      </c>
      <c r="E342" t="s">
        <v>1032</v>
      </c>
      <c r="F342" t="s">
        <v>1287</v>
      </c>
      <c r="G342" t="s">
        <v>357</v>
      </c>
      <c r="H342" t="s">
        <v>212</v>
      </c>
      <c r="I342" t="s">
        <v>213</v>
      </c>
      <c r="J342" t="s">
        <v>499</v>
      </c>
      <c r="K342" s="78">
        <v>7.81</v>
      </c>
      <c r="L342" t="s">
        <v>106</v>
      </c>
      <c r="M342" s="79">
        <v>3.9300000000000002E-2</v>
      </c>
      <c r="N342" s="79">
        <v>4.48E-2</v>
      </c>
      <c r="O342" s="78">
        <v>9752.75</v>
      </c>
      <c r="P342" s="78">
        <v>94.863109892081724</v>
      </c>
      <c r="Q342" s="78">
        <v>0</v>
      </c>
      <c r="R342" s="78">
        <v>32.982531351749998</v>
      </c>
      <c r="S342" s="79">
        <v>0</v>
      </c>
      <c r="T342" s="79">
        <v>2.0999999999999999E-3</v>
      </c>
      <c r="U342" s="79">
        <v>8.0000000000000004E-4</v>
      </c>
    </row>
    <row r="343" spans="2:21">
      <c r="B343" t="s">
        <v>1288</v>
      </c>
      <c r="C343" t="s">
        <v>1236</v>
      </c>
      <c r="D343" t="s">
        <v>1037</v>
      </c>
      <c r="E343" t="s">
        <v>1032</v>
      </c>
      <c r="F343" t="s">
        <v>1289</v>
      </c>
      <c r="G343" t="s">
        <v>1238</v>
      </c>
      <c r="H343" t="s">
        <v>212</v>
      </c>
      <c r="I343" t="s">
        <v>213</v>
      </c>
      <c r="J343" t="s">
        <v>331</v>
      </c>
      <c r="K343" s="78">
        <v>17.95</v>
      </c>
      <c r="L343" t="s">
        <v>106</v>
      </c>
      <c r="M343" s="79">
        <v>4.7E-2</v>
      </c>
      <c r="N343" s="79">
        <v>3.0800000000000001E-2</v>
      </c>
      <c r="O343" s="78">
        <v>9696.7999999999993</v>
      </c>
      <c r="P343" s="78">
        <v>128.51238993913697</v>
      </c>
      <c r="Q343" s="78">
        <v>0</v>
      </c>
      <c r="R343" s="78">
        <v>44.425566309459001</v>
      </c>
      <c r="S343" s="79">
        <v>0</v>
      </c>
      <c r="T343" s="79">
        <v>2.8E-3</v>
      </c>
      <c r="U343" s="79">
        <v>1.1000000000000001E-3</v>
      </c>
    </row>
    <row r="344" spans="2:21">
      <c r="B344" t="s">
        <v>228</v>
      </c>
      <c r="C344" s="16"/>
      <c r="D344" s="16"/>
      <c r="E344" s="16"/>
      <c r="F344" s="16"/>
    </row>
    <row r="345" spans="2:21">
      <c r="B345" t="s">
        <v>346</v>
      </c>
      <c r="C345" s="16"/>
      <c r="D345" s="16"/>
      <c r="E345" s="16"/>
      <c r="F345" s="16"/>
    </row>
    <row r="346" spans="2:21">
      <c r="B346" t="s">
        <v>347</v>
      </c>
      <c r="C346" s="16"/>
      <c r="D346" s="16"/>
      <c r="E346" s="16"/>
      <c r="F346" s="16"/>
    </row>
    <row r="347" spans="2:21">
      <c r="B347" t="s">
        <v>348</v>
      </c>
      <c r="C347" s="16"/>
      <c r="D347" s="16"/>
      <c r="E347" s="16"/>
      <c r="F347" s="16"/>
    </row>
    <row r="348" spans="2:21">
      <c r="B348" t="s">
        <v>349</v>
      </c>
      <c r="C348" s="16"/>
      <c r="D348" s="16"/>
      <c r="E348" s="16"/>
      <c r="F348" s="16"/>
    </row>
    <row r="349" spans="2:21">
      <c r="C349" s="16"/>
      <c r="D349" s="16"/>
      <c r="E349" s="16"/>
      <c r="F349" s="16"/>
    </row>
    <row r="350" spans="2:21">
      <c r="C350" s="16"/>
      <c r="D350" s="16"/>
      <c r="E350" s="16"/>
      <c r="F350" s="16"/>
    </row>
    <row r="351" spans="2:21"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G100" sqref="G10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43921</v>
      </c>
    </row>
    <row r="2" spans="2:62" s="1" customFormat="1">
      <c r="B2" s="2" t="s">
        <v>1</v>
      </c>
      <c r="C2" s="12" t="s">
        <v>2640</v>
      </c>
    </row>
    <row r="3" spans="2:62" s="1" customFormat="1">
      <c r="B3" s="2" t="s">
        <v>2</v>
      </c>
      <c r="C3" s="26" t="s">
        <v>2641</v>
      </c>
    </row>
    <row r="4" spans="2:62" s="1" customFormat="1">
      <c r="B4" s="2" t="s">
        <v>3</v>
      </c>
      <c r="C4" s="8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78.75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122510.3</v>
      </c>
      <c r="J11" s="7"/>
      <c r="K11" s="76">
        <v>0.92159000000000002</v>
      </c>
      <c r="L11" s="76">
        <v>1518.2043843189269</v>
      </c>
      <c r="M11" s="7"/>
      <c r="N11" s="77">
        <v>1</v>
      </c>
      <c r="O11" s="77">
        <v>3.8199999999999998E-2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117136.47</v>
      </c>
      <c r="K12" s="82">
        <v>0.51858000000000004</v>
      </c>
      <c r="L12" s="82">
        <v>984.56399738069001</v>
      </c>
      <c r="N12" s="81">
        <v>0.64849999999999997</v>
      </c>
      <c r="O12" s="81">
        <v>2.47E-2</v>
      </c>
    </row>
    <row r="13" spans="2:62">
      <c r="B13" s="80" t="s">
        <v>1290</v>
      </c>
      <c r="E13" s="16"/>
      <c r="F13" s="16"/>
      <c r="G13" s="16"/>
      <c r="I13" s="82">
        <v>39176.519999999997</v>
      </c>
      <c r="K13" s="82">
        <v>0.12891</v>
      </c>
      <c r="L13" s="82">
        <v>639.05362801000001</v>
      </c>
      <c r="N13" s="81">
        <v>0.4209</v>
      </c>
      <c r="O13" s="81">
        <v>1.61E-2</v>
      </c>
    </row>
    <row r="14" spans="2:62">
      <c r="B14" t="s">
        <v>1291</v>
      </c>
      <c r="C14" t="s">
        <v>1292</v>
      </c>
      <c r="D14" t="s">
        <v>100</v>
      </c>
      <c r="E14" t="s">
        <v>123</v>
      </c>
      <c r="F14" t="s">
        <v>1293</v>
      </c>
      <c r="G14" t="s">
        <v>1130</v>
      </c>
      <c r="H14" t="s">
        <v>102</v>
      </c>
      <c r="I14" s="78">
        <v>39.06</v>
      </c>
      <c r="J14" s="78">
        <v>2578</v>
      </c>
      <c r="K14" s="78">
        <v>0</v>
      </c>
      <c r="L14" s="78">
        <v>1.0069668000000001</v>
      </c>
      <c r="M14" s="79">
        <v>0</v>
      </c>
      <c r="N14" s="79">
        <v>6.9999999999999999E-4</v>
      </c>
      <c r="O14" s="79">
        <v>0</v>
      </c>
    </row>
    <row r="15" spans="2:62">
      <c r="B15" t="s">
        <v>1294</v>
      </c>
      <c r="C15" t="s">
        <v>1295</v>
      </c>
      <c r="D15" t="s">
        <v>100</v>
      </c>
      <c r="E15" t="s">
        <v>123</v>
      </c>
      <c r="F15" t="s">
        <v>755</v>
      </c>
      <c r="G15" t="s">
        <v>537</v>
      </c>
      <c r="H15" t="s">
        <v>102</v>
      </c>
      <c r="I15" s="78">
        <v>7559.61</v>
      </c>
      <c r="J15" s="78">
        <v>97.1</v>
      </c>
      <c r="K15" s="78">
        <v>0</v>
      </c>
      <c r="L15" s="78">
        <v>7.3403813099999997</v>
      </c>
      <c r="M15" s="79">
        <v>0</v>
      </c>
      <c r="N15" s="79">
        <v>4.7999999999999996E-3</v>
      </c>
      <c r="O15" s="79">
        <v>2.0000000000000001E-4</v>
      </c>
    </row>
    <row r="16" spans="2:62">
      <c r="B16" t="s">
        <v>1296</v>
      </c>
      <c r="C16" t="s">
        <v>1297</v>
      </c>
      <c r="D16" t="s">
        <v>100</v>
      </c>
      <c r="E16" t="s">
        <v>123</v>
      </c>
      <c r="F16" t="s">
        <v>1298</v>
      </c>
      <c r="G16" t="s">
        <v>533</v>
      </c>
      <c r="H16" t="s">
        <v>102</v>
      </c>
      <c r="I16" s="78">
        <v>605.02</v>
      </c>
      <c r="J16" s="78">
        <v>1700</v>
      </c>
      <c r="K16" s="78">
        <v>0</v>
      </c>
      <c r="L16" s="78">
        <v>10.28534</v>
      </c>
      <c r="M16" s="79">
        <v>0</v>
      </c>
      <c r="N16" s="79">
        <v>6.7999999999999996E-3</v>
      </c>
      <c r="O16" s="79">
        <v>2.9999999999999997E-4</v>
      </c>
    </row>
    <row r="17" spans="2:15">
      <c r="B17" t="s">
        <v>1299</v>
      </c>
      <c r="C17" t="s">
        <v>1300</v>
      </c>
      <c r="D17" t="s">
        <v>100</v>
      </c>
      <c r="E17" t="s">
        <v>123</v>
      </c>
      <c r="F17" t="s">
        <v>1301</v>
      </c>
      <c r="G17" t="s">
        <v>533</v>
      </c>
      <c r="H17" t="s">
        <v>102</v>
      </c>
      <c r="I17" s="78">
        <v>456.13</v>
      </c>
      <c r="J17" s="78">
        <v>1940</v>
      </c>
      <c r="K17" s="78">
        <v>0</v>
      </c>
      <c r="L17" s="78">
        <v>8.848922</v>
      </c>
      <c r="M17" s="79">
        <v>0</v>
      </c>
      <c r="N17" s="79">
        <v>5.7999999999999996E-3</v>
      </c>
      <c r="O17" s="79">
        <v>2.0000000000000001E-4</v>
      </c>
    </row>
    <row r="18" spans="2:15">
      <c r="B18" t="s">
        <v>1302</v>
      </c>
      <c r="C18" t="s">
        <v>1303</v>
      </c>
      <c r="D18" t="s">
        <v>100</v>
      </c>
      <c r="E18" t="s">
        <v>123</v>
      </c>
      <c r="F18" t="s">
        <v>794</v>
      </c>
      <c r="G18" t="s">
        <v>795</v>
      </c>
      <c r="H18" t="s">
        <v>102</v>
      </c>
      <c r="I18" s="78">
        <v>75.540000000000006</v>
      </c>
      <c r="J18" s="78">
        <v>46240</v>
      </c>
      <c r="K18" s="78">
        <v>0</v>
      </c>
      <c r="L18" s="78">
        <v>34.929696</v>
      </c>
      <c r="M18" s="79">
        <v>0</v>
      </c>
      <c r="N18" s="79">
        <v>2.3E-2</v>
      </c>
      <c r="O18" s="79">
        <v>8.9999999999999998E-4</v>
      </c>
    </row>
    <row r="19" spans="2:15">
      <c r="B19" t="s">
        <v>1304</v>
      </c>
      <c r="C19" t="s">
        <v>1305</v>
      </c>
      <c r="D19" t="s">
        <v>100</v>
      </c>
      <c r="E19" t="s">
        <v>123</v>
      </c>
      <c r="F19" t="s">
        <v>428</v>
      </c>
      <c r="G19" t="s">
        <v>357</v>
      </c>
      <c r="H19" t="s">
        <v>102</v>
      </c>
      <c r="I19" s="78">
        <v>2594.7600000000002</v>
      </c>
      <c r="J19" s="78">
        <v>1050</v>
      </c>
      <c r="K19" s="78">
        <v>0.10867</v>
      </c>
      <c r="L19" s="78">
        <v>27.353649999999998</v>
      </c>
      <c r="M19" s="79">
        <v>0</v>
      </c>
      <c r="N19" s="79">
        <v>1.7999999999999999E-2</v>
      </c>
      <c r="O19" s="79">
        <v>6.9999999999999999E-4</v>
      </c>
    </row>
    <row r="20" spans="2:15">
      <c r="B20" t="s">
        <v>1306</v>
      </c>
      <c r="C20" t="s">
        <v>1307</v>
      </c>
      <c r="D20" t="s">
        <v>100</v>
      </c>
      <c r="E20" t="s">
        <v>123</v>
      </c>
      <c r="F20" t="s">
        <v>1308</v>
      </c>
      <c r="G20" t="s">
        <v>357</v>
      </c>
      <c r="H20" t="s">
        <v>102</v>
      </c>
      <c r="I20" s="78">
        <v>3475.97</v>
      </c>
      <c r="J20" s="78">
        <v>2131</v>
      </c>
      <c r="K20" s="78">
        <v>0</v>
      </c>
      <c r="L20" s="78">
        <v>74.072920699999997</v>
      </c>
      <c r="M20" s="79">
        <v>0</v>
      </c>
      <c r="N20" s="79">
        <v>4.8800000000000003E-2</v>
      </c>
      <c r="O20" s="79">
        <v>1.9E-3</v>
      </c>
    </row>
    <row r="21" spans="2:15">
      <c r="B21" t="s">
        <v>1309</v>
      </c>
      <c r="C21" t="s">
        <v>1310</v>
      </c>
      <c r="D21" t="s">
        <v>100</v>
      </c>
      <c r="E21" t="s">
        <v>123</v>
      </c>
      <c r="F21" t="s">
        <v>362</v>
      </c>
      <c r="G21" t="s">
        <v>357</v>
      </c>
      <c r="H21" t="s">
        <v>102</v>
      </c>
      <c r="I21" s="78">
        <v>3811.31</v>
      </c>
      <c r="J21" s="78">
        <v>1960</v>
      </c>
      <c r="K21" s="78">
        <v>0</v>
      </c>
      <c r="L21" s="78">
        <v>74.701676000000006</v>
      </c>
      <c r="M21" s="79">
        <v>0</v>
      </c>
      <c r="N21" s="79">
        <v>4.9200000000000001E-2</v>
      </c>
      <c r="O21" s="79">
        <v>1.9E-3</v>
      </c>
    </row>
    <row r="22" spans="2:15">
      <c r="B22" t="s">
        <v>1311</v>
      </c>
      <c r="C22" t="s">
        <v>1312</v>
      </c>
      <c r="D22" t="s">
        <v>100</v>
      </c>
      <c r="E22" t="s">
        <v>123</v>
      </c>
      <c r="F22" t="s">
        <v>666</v>
      </c>
      <c r="G22" t="s">
        <v>357</v>
      </c>
      <c r="H22" t="s">
        <v>102</v>
      </c>
      <c r="I22" s="78">
        <v>617.28</v>
      </c>
      <c r="J22" s="78">
        <v>6623</v>
      </c>
      <c r="K22" s="78">
        <v>0</v>
      </c>
      <c r="L22" s="78">
        <v>40.8824544</v>
      </c>
      <c r="M22" s="79">
        <v>0</v>
      </c>
      <c r="N22" s="79">
        <v>2.69E-2</v>
      </c>
      <c r="O22" s="79">
        <v>1E-3</v>
      </c>
    </row>
    <row r="23" spans="2:15">
      <c r="B23" t="s">
        <v>1313</v>
      </c>
      <c r="C23" t="s">
        <v>1314</v>
      </c>
      <c r="D23" t="s">
        <v>100</v>
      </c>
      <c r="E23" t="s">
        <v>123</v>
      </c>
      <c r="F23" t="s">
        <v>1315</v>
      </c>
      <c r="G23" t="s">
        <v>357</v>
      </c>
      <c r="H23" t="s">
        <v>102</v>
      </c>
      <c r="I23" s="78">
        <v>172.63</v>
      </c>
      <c r="J23" s="78">
        <v>8676</v>
      </c>
      <c r="K23" s="78">
        <v>0</v>
      </c>
      <c r="L23" s="78">
        <v>14.9773788</v>
      </c>
      <c r="M23" s="79">
        <v>0</v>
      </c>
      <c r="N23" s="79">
        <v>9.9000000000000008E-3</v>
      </c>
      <c r="O23" s="79">
        <v>4.0000000000000002E-4</v>
      </c>
    </row>
    <row r="24" spans="2:15">
      <c r="B24" t="s">
        <v>1316</v>
      </c>
      <c r="C24" t="s">
        <v>1317</v>
      </c>
      <c r="D24" t="s">
        <v>100</v>
      </c>
      <c r="E24" t="s">
        <v>123</v>
      </c>
      <c r="F24" t="s">
        <v>906</v>
      </c>
      <c r="G24" t="s">
        <v>112</v>
      </c>
      <c r="H24" t="s">
        <v>102</v>
      </c>
      <c r="I24" s="78">
        <v>20.21</v>
      </c>
      <c r="J24" s="78">
        <v>148890</v>
      </c>
      <c r="K24" s="78">
        <v>0</v>
      </c>
      <c r="L24" s="78">
        <v>30.090668999999998</v>
      </c>
      <c r="M24" s="79">
        <v>0</v>
      </c>
      <c r="N24" s="79">
        <v>1.9800000000000002E-2</v>
      </c>
      <c r="O24" s="79">
        <v>8.0000000000000004E-4</v>
      </c>
    </row>
    <row r="25" spans="2:15">
      <c r="B25" t="s">
        <v>1318</v>
      </c>
      <c r="C25" t="s">
        <v>1319</v>
      </c>
      <c r="D25" t="s">
        <v>100</v>
      </c>
      <c r="E25" t="s">
        <v>123</v>
      </c>
      <c r="F25" t="s">
        <v>1016</v>
      </c>
      <c r="G25" t="s">
        <v>1012</v>
      </c>
      <c r="H25" t="s">
        <v>102</v>
      </c>
      <c r="I25" s="78">
        <v>3632.27</v>
      </c>
      <c r="J25" s="78">
        <v>297</v>
      </c>
      <c r="K25" s="78">
        <v>0</v>
      </c>
      <c r="L25" s="78">
        <v>10.7878419</v>
      </c>
      <c r="M25" s="79">
        <v>0</v>
      </c>
      <c r="N25" s="79">
        <v>7.1000000000000004E-3</v>
      </c>
      <c r="O25" s="79">
        <v>2.9999999999999997E-4</v>
      </c>
    </row>
    <row r="26" spans="2:15">
      <c r="B26" t="s">
        <v>1320</v>
      </c>
      <c r="C26" t="s">
        <v>1321</v>
      </c>
      <c r="D26" t="s">
        <v>100</v>
      </c>
      <c r="E26" t="s">
        <v>123</v>
      </c>
      <c r="F26" t="s">
        <v>837</v>
      </c>
      <c r="G26" t="s">
        <v>590</v>
      </c>
      <c r="H26" t="s">
        <v>102</v>
      </c>
      <c r="I26" s="78">
        <v>3283.41</v>
      </c>
      <c r="J26" s="78">
        <v>1128</v>
      </c>
      <c r="K26" s="78">
        <v>0</v>
      </c>
      <c r="L26" s="78">
        <v>37.036864799999996</v>
      </c>
      <c r="M26" s="79">
        <v>0</v>
      </c>
      <c r="N26" s="79">
        <v>2.4400000000000002E-2</v>
      </c>
      <c r="O26" s="79">
        <v>8.9999999999999998E-4</v>
      </c>
    </row>
    <row r="27" spans="2:15">
      <c r="B27" t="s">
        <v>1322</v>
      </c>
      <c r="C27" t="s">
        <v>1323</v>
      </c>
      <c r="D27" t="s">
        <v>100</v>
      </c>
      <c r="E27" t="s">
        <v>123</v>
      </c>
      <c r="F27" t="s">
        <v>1324</v>
      </c>
      <c r="G27" t="s">
        <v>1325</v>
      </c>
      <c r="H27" t="s">
        <v>102</v>
      </c>
      <c r="I27" s="78">
        <v>119.91</v>
      </c>
      <c r="J27" s="78">
        <v>5700</v>
      </c>
      <c r="K27" s="78">
        <v>0</v>
      </c>
      <c r="L27" s="78">
        <v>6.8348699999999996</v>
      </c>
      <c r="M27" s="79">
        <v>0</v>
      </c>
      <c r="N27" s="79">
        <v>4.4999999999999997E-3</v>
      </c>
      <c r="O27" s="79">
        <v>2.0000000000000001E-4</v>
      </c>
    </row>
    <row r="28" spans="2:15">
      <c r="B28" t="s">
        <v>1326</v>
      </c>
      <c r="C28" t="s">
        <v>1327</v>
      </c>
      <c r="D28" t="s">
        <v>100</v>
      </c>
      <c r="E28" t="s">
        <v>123</v>
      </c>
      <c r="F28" t="s">
        <v>1328</v>
      </c>
      <c r="G28" t="s">
        <v>805</v>
      </c>
      <c r="H28" t="s">
        <v>102</v>
      </c>
      <c r="I28" s="78">
        <v>7.42</v>
      </c>
      <c r="J28" s="78">
        <v>37960</v>
      </c>
      <c r="K28" s="78">
        <v>2.0240000000000001E-2</v>
      </c>
      <c r="L28" s="78">
        <v>2.8368720000000001</v>
      </c>
      <c r="M28" s="79">
        <v>0</v>
      </c>
      <c r="N28" s="79">
        <v>1.9E-3</v>
      </c>
      <c r="O28" s="79">
        <v>1E-4</v>
      </c>
    </row>
    <row r="29" spans="2:15">
      <c r="B29" t="s">
        <v>1329</v>
      </c>
      <c r="C29" t="s">
        <v>1330</v>
      </c>
      <c r="D29" t="s">
        <v>100</v>
      </c>
      <c r="E29" t="s">
        <v>123</v>
      </c>
      <c r="F29" t="s">
        <v>804</v>
      </c>
      <c r="G29" t="s">
        <v>805</v>
      </c>
      <c r="H29" t="s">
        <v>102</v>
      </c>
      <c r="I29" s="78">
        <v>296.97000000000003</v>
      </c>
      <c r="J29" s="78">
        <v>9250</v>
      </c>
      <c r="K29" s="78">
        <v>0</v>
      </c>
      <c r="L29" s="78">
        <v>27.469725</v>
      </c>
      <c r="M29" s="79">
        <v>0</v>
      </c>
      <c r="N29" s="79">
        <v>1.8100000000000002E-2</v>
      </c>
      <c r="O29" s="79">
        <v>6.9999999999999999E-4</v>
      </c>
    </row>
    <row r="30" spans="2:15">
      <c r="B30" t="s">
        <v>1331</v>
      </c>
      <c r="C30" t="s">
        <v>1332</v>
      </c>
      <c r="D30" t="s">
        <v>100</v>
      </c>
      <c r="E30" t="s">
        <v>123</v>
      </c>
      <c r="F30" t="s">
        <v>495</v>
      </c>
      <c r="G30" t="s">
        <v>496</v>
      </c>
      <c r="H30" t="s">
        <v>102</v>
      </c>
      <c r="I30" s="78">
        <v>833.52</v>
      </c>
      <c r="J30" s="78">
        <v>2010</v>
      </c>
      <c r="K30" s="78">
        <v>0</v>
      </c>
      <c r="L30" s="78">
        <v>16.753751999999999</v>
      </c>
      <c r="M30" s="79">
        <v>0</v>
      </c>
      <c r="N30" s="79">
        <v>1.0999999999999999E-2</v>
      </c>
      <c r="O30" s="79">
        <v>4.0000000000000002E-4</v>
      </c>
    </row>
    <row r="31" spans="2:15">
      <c r="B31" t="s">
        <v>1333</v>
      </c>
      <c r="C31" t="s">
        <v>1334</v>
      </c>
      <c r="D31" t="s">
        <v>100</v>
      </c>
      <c r="E31" t="s">
        <v>123</v>
      </c>
      <c r="F31" t="s">
        <v>918</v>
      </c>
      <c r="G31" t="s">
        <v>919</v>
      </c>
      <c r="H31" t="s">
        <v>102</v>
      </c>
      <c r="I31" s="78">
        <v>1061</v>
      </c>
      <c r="J31" s="78">
        <v>2269</v>
      </c>
      <c r="K31" s="78">
        <v>0</v>
      </c>
      <c r="L31" s="78">
        <v>24.074090000000002</v>
      </c>
      <c r="M31" s="79">
        <v>0</v>
      </c>
      <c r="N31" s="79">
        <v>1.5900000000000001E-2</v>
      </c>
      <c r="O31" s="79">
        <v>5.9999999999999995E-4</v>
      </c>
    </row>
    <row r="32" spans="2:15">
      <c r="B32" t="s">
        <v>1335</v>
      </c>
      <c r="C32" t="s">
        <v>1336</v>
      </c>
      <c r="D32" t="s">
        <v>100</v>
      </c>
      <c r="E32" t="s">
        <v>123</v>
      </c>
      <c r="F32" t="s">
        <v>502</v>
      </c>
      <c r="G32" t="s">
        <v>425</v>
      </c>
      <c r="H32" t="s">
        <v>102</v>
      </c>
      <c r="I32" s="78">
        <v>287.11</v>
      </c>
      <c r="J32" s="78">
        <v>5200</v>
      </c>
      <c r="K32" s="78">
        <v>0</v>
      </c>
      <c r="L32" s="78">
        <v>14.92972</v>
      </c>
      <c r="M32" s="79">
        <v>0</v>
      </c>
      <c r="N32" s="79">
        <v>9.7999999999999997E-3</v>
      </c>
      <c r="O32" s="79">
        <v>4.0000000000000002E-4</v>
      </c>
    </row>
    <row r="33" spans="2:15">
      <c r="B33" t="s">
        <v>1337</v>
      </c>
      <c r="C33" t="s">
        <v>1338</v>
      </c>
      <c r="D33" t="s">
        <v>100</v>
      </c>
      <c r="E33" t="s">
        <v>123</v>
      </c>
      <c r="F33" t="s">
        <v>506</v>
      </c>
      <c r="G33" t="s">
        <v>425</v>
      </c>
      <c r="H33" t="s">
        <v>102</v>
      </c>
      <c r="I33" s="78">
        <v>645.48</v>
      </c>
      <c r="J33" s="78">
        <v>2100</v>
      </c>
      <c r="K33" s="78">
        <v>0</v>
      </c>
      <c r="L33" s="78">
        <v>13.55508</v>
      </c>
      <c r="M33" s="79">
        <v>0</v>
      </c>
      <c r="N33" s="79">
        <v>8.8999999999999999E-3</v>
      </c>
      <c r="O33" s="79">
        <v>2.9999999999999997E-4</v>
      </c>
    </row>
    <row r="34" spans="2:15">
      <c r="B34" t="s">
        <v>1339</v>
      </c>
      <c r="C34" t="s">
        <v>1340</v>
      </c>
      <c r="D34" t="s">
        <v>100</v>
      </c>
      <c r="E34" t="s">
        <v>123</v>
      </c>
      <c r="F34" t="s">
        <v>565</v>
      </c>
      <c r="G34" t="s">
        <v>425</v>
      </c>
      <c r="H34" t="s">
        <v>102</v>
      </c>
      <c r="I34" s="78">
        <v>1647.33</v>
      </c>
      <c r="J34" s="78">
        <v>771</v>
      </c>
      <c r="K34" s="78">
        <v>0</v>
      </c>
      <c r="L34" s="78">
        <v>12.700914300000001</v>
      </c>
      <c r="M34" s="79">
        <v>0</v>
      </c>
      <c r="N34" s="79">
        <v>8.3999999999999995E-3</v>
      </c>
      <c r="O34" s="79">
        <v>2.9999999999999997E-4</v>
      </c>
    </row>
    <row r="35" spans="2:15">
      <c r="B35" t="s">
        <v>1341</v>
      </c>
      <c r="C35" t="s">
        <v>1342</v>
      </c>
      <c r="D35" t="s">
        <v>100</v>
      </c>
      <c r="E35" t="s">
        <v>123</v>
      </c>
      <c r="F35" t="s">
        <v>471</v>
      </c>
      <c r="G35" t="s">
        <v>425</v>
      </c>
      <c r="H35" t="s">
        <v>102</v>
      </c>
      <c r="I35" s="78">
        <v>143.84</v>
      </c>
      <c r="J35" s="78">
        <v>13830</v>
      </c>
      <c r="K35" s="78">
        <v>0</v>
      </c>
      <c r="L35" s="78">
        <v>19.893072</v>
      </c>
      <c r="M35" s="79">
        <v>0</v>
      </c>
      <c r="N35" s="79">
        <v>1.3100000000000001E-2</v>
      </c>
      <c r="O35" s="79">
        <v>5.0000000000000001E-4</v>
      </c>
    </row>
    <row r="36" spans="2:15">
      <c r="B36" t="s">
        <v>1343</v>
      </c>
      <c r="C36" t="s">
        <v>1344</v>
      </c>
      <c r="D36" t="s">
        <v>100</v>
      </c>
      <c r="E36" t="s">
        <v>123</v>
      </c>
      <c r="F36" t="s">
        <v>445</v>
      </c>
      <c r="G36" t="s">
        <v>425</v>
      </c>
      <c r="H36" t="s">
        <v>102</v>
      </c>
      <c r="I36" s="78">
        <v>249.67</v>
      </c>
      <c r="J36" s="78">
        <v>20480</v>
      </c>
      <c r="K36" s="78">
        <v>0</v>
      </c>
      <c r="L36" s="78">
        <v>51.132415999999999</v>
      </c>
      <c r="M36" s="79">
        <v>0</v>
      </c>
      <c r="N36" s="79">
        <v>3.3700000000000001E-2</v>
      </c>
      <c r="O36" s="79">
        <v>1.2999999999999999E-3</v>
      </c>
    </row>
    <row r="37" spans="2:15">
      <c r="B37" t="s">
        <v>1345</v>
      </c>
      <c r="C37" t="s">
        <v>1346</v>
      </c>
      <c r="D37" t="s">
        <v>100</v>
      </c>
      <c r="E37" t="s">
        <v>123</v>
      </c>
      <c r="F37" t="s">
        <v>1033</v>
      </c>
      <c r="G37" t="s">
        <v>1347</v>
      </c>
      <c r="H37" t="s">
        <v>102</v>
      </c>
      <c r="I37" s="78">
        <v>255.98</v>
      </c>
      <c r="J37" s="78">
        <v>3258</v>
      </c>
      <c r="K37" s="78">
        <v>0</v>
      </c>
      <c r="L37" s="78">
        <v>8.3398284</v>
      </c>
      <c r="M37" s="79">
        <v>0</v>
      </c>
      <c r="N37" s="79">
        <v>5.4999999999999997E-3</v>
      </c>
      <c r="O37" s="79">
        <v>2.0000000000000001E-4</v>
      </c>
    </row>
    <row r="38" spans="2:15">
      <c r="B38" t="s">
        <v>1348</v>
      </c>
      <c r="C38" t="s">
        <v>1349</v>
      </c>
      <c r="D38" t="s">
        <v>100</v>
      </c>
      <c r="E38" t="s">
        <v>123</v>
      </c>
      <c r="F38" t="s">
        <v>1350</v>
      </c>
      <c r="G38" t="s">
        <v>1347</v>
      </c>
      <c r="H38" t="s">
        <v>102</v>
      </c>
      <c r="I38" s="78">
        <v>69.66</v>
      </c>
      <c r="J38" s="78">
        <v>17380</v>
      </c>
      <c r="K38" s="78">
        <v>0</v>
      </c>
      <c r="L38" s="78">
        <v>12.106908000000001</v>
      </c>
      <c r="M38" s="79">
        <v>0</v>
      </c>
      <c r="N38" s="79">
        <v>8.0000000000000002E-3</v>
      </c>
      <c r="O38" s="79">
        <v>2.9999999999999997E-4</v>
      </c>
    </row>
    <row r="39" spans="2:15">
      <c r="B39" t="s">
        <v>1351</v>
      </c>
      <c r="C39" t="s">
        <v>1352</v>
      </c>
      <c r="D39" t="s">
        <v>100</v>
      </c>
      <c r="E39" t="s">
        <v>123</v>
      </c>
      <c r="F39" t="s">
        <v>1353</v>
      </c>
      <c r="G39" t="s">
        <v>125</v>
      </c>
      <c r="H39" t="s">
        <v>102</v>
      </c>
      <c r="I39" s="78">
        <v>102.5</v>
      </c>
      <c r="J39" s="78">
        <v>24100</v>
      </c>
      <c r="K39" s="78">
        <v>0</v>
      </c>
      <c r="L39" s="78">
        <v>24.702500000000001</v>
      </c>
      <c r="M39" s="79">
        <v>0</v>
      </c>
      <c r="N39" s="79">
        <v>1.6299999999999999E-2</v>
      </c>
      <c r="O39" s="79">
        <v>5.9999999999999995E-4</v>
      </c>
    </row>
    <row r="40" spans="2:15">
      <c r="B40" t="s">
        <v>1354</v>
      </c>
      <c r="C40" t="s">
        <v>1355</v>
      </c>
      <c r="D40" t="s">
        <v>100</v>
      </c>
      <c r="E40" t="s">
        <v>123</v>
      </c>
      <c r="F40" t="s">
        <v>1356</v>
      </c>
      <c r="G40" t="s">
        <v>129</v>
      </c>
      <c r="H40" t="s">
        <v>102</v>
      </c>
      <c r="I40" s="78">
        <v>25.23</v>
      </c>
      <c r="J40" s="78">
        <v>52350</v>
      </c>
      <c r="K40" s="78">
        <v>0</v>
      </c>
      <c r="L40" s="78">
        <v>13.207905</v>
      </c>
      <c r="M40" s="79">
        <v>0</v>
      </c>
      <c r="N40" s="79">
        <v>8.6999999999999994E-3</v>
      </c>
      <c r="O40" s="79">
        <v>2.9999999999999997E-4</v>
      </c>
    </row>
    <row r="41" spans="2:15">
      <c r="B41" t="s">
        <v>1357</v>
      </c>
      <c r="C41" t="s">
        <v>1358</v>
      </c>
      <c r="D41" t="s">
        <v>100</v>
      </c>
      <c r="E41" t="s">
        <v>123</v>
      </c>
      <c r="F41" t="s">
        <v>593</v>
      </c>
      <c r="G41" t="s">
        <v>132</v>
      </c>
      <c r="H41" t="s">
        <v>102</v>
      </c>
      <c r="I41" s="78">
        <v>7087.7</v>
      </c>
      <c r="J41" s="78">
        <v>256.8</v>
      </c>
      <c r="K41" s="78">
        <v>0</v>
      </c>
      <c r="L41" s="78">
        <v>18.201213599999999</v>
      </c>
      <c r="M41" s="79">
        <v>0</v>
      </c>
      <c r="N41" s="79">
        <v>1.2E-2</v>
      </c>
      <c r="O41" s="79">
        <v>5.0000000000000001E-4</v>
      </c>
    </row>
    <row r="42" spans="2:15">
      <c r="B42" s="80" t="s">
        <v>1359</v>
      </c>
      <c r="E42" s="16"/>
      <c r="F42" s="16"/>
      <c r="G42" s="16"/>
      <c r="I42" s="82">
        <v>61757.9</v>
      </c>
      <c r="K42" s="82">
        <v>0.35632000000000003</v>
      </c>
      <c r="L42" s="82">
        <v>290.94723635999998</v>
      </c>
      <c r="N42" s="81">
        <v>0.19159999999999999</v>
      </c>
      <c r="O42" s="81">
        <v>7.3000000000000001E-3</v>
      </c>
    </row>
    <row r="43" spans="2:15">
      <c r="B43" t="s">
        <v>1360</v>
      </c>
      <c r="C43" t="s">
        <v>1361</v>
      </c>
      <c r="D43" t="s">
        <v>100</v>
      </c>
      <c r="E43" t="s">
        <v>123</v>
      </c>
      <c r="F43" t="s">
        <v>1362</v>
      </c>
      <c r="G43" t="s">
        <v>101</v>
      </c>
      <c r="H43" t="s">
        <v>102</v>
      </c>
      <c r="I43" s="78">
        <v>7.25</v>
      </c>
      <c r="J43" s="78">
        <v>11790</v>
      </c>
      <c r="K43" s="78">
        <v>0</v>
      </c>
      <c r="L43" s="78">
        <v>0.85477499999999995</v>
      </c>
      <c r="M43" s="79">
        <v>0</v>
      </c>
      <c r="N43" s="79">
        <v>5.9999999999999995E-4</v>
      </c>
      <c r="O43" s="79">
        <v>0</v>
      </c>
    </row>
    <row r="44" spans="2:15">
      <c r="B44" t="s">
        <v>1363</v>
      </c>
      <c r="C44" t="s">
        <v>1364</v>
      </c>
      <c r="D44" t="s">
        <v>100</v>
      </c>
      <c r="E44" t="s">
        <v>123</v>
      </c>
      <c r="F44" t="s">
        <v>1365</v>
      </c>
      <c r="G44" t="s">
        <v>1366</v>
      </c>
      <c r="H44" t="s">
        <v>102</v>
      </c>
      <c r="I44" s="78">
        <v>92.69</v>
      </c>
      <c r="J44" s="78">
        <v>4910</v>
      </c>
      <c r="K44" s="78">
        <v>0</v>
      </c>
      <c r="L44" s="78">
        <v>4.5510789999999997</v>
      </c>
      <c r="M44" s="79">
        <v>0</v>
      </c>
      <c r="N44" s="79">
        <v>3.0000000000000001E-3</v>
      </c>
      <c r="O44" s="79">
        <v>1E-4</v>
      </c>
    </row>
    <row r="45" spans="2:15">
      <c r="B45" t="s">
        <v>1367</v>
      </c>
      <c r="C45" t="s">
        <v>1368</v>
      </c>
      <c r="D45" t="s">
        <v>100</v>
      </c>
      <c r="E45" t="s">
        <v>123</v>
      </c>
      <c r="F45" t="s">
        <v>1369</v>
      </c>
      <c r="G45" t="s">
        <v>1366</v>
      </c>
      <c r="H45" t="s">
        <v>102</v>
      </c>
      <c r="I45" s="78">
        <v>558.39</v>
      </c>
      <c r="J45" s="78">
        <v>2236</v>
      </c>
      <c r="K45" s="78">
        <v>0</v>
      </c>
      <c r="L45" s="78">
        <v>12.485600399999999</v>
      </c>
      <c r="M45" s="79">
        <v>0</v>
      </c>
      <c r="N45" s="79">
        <v>8.2000000000000007E-3</v>
      </c>
      <c r="O45" s="79">
        <v>2.9999999999999997E-4</v>
      </c>
    </row>
    <row r="46" spans="2:15">
      <c r="B46" t="s">
        <v>1370</v>
      </c>
      <c r="C46" t="s">
        <v>1371</v>
      </c>
      <c r="D46" t="s">
        <v>100</v>
      </c>
      <c r="E46" t="s">
        <v>123</v>
      </c>
      <c r="F46" t="s">
        <v>985</v>
      </c>
      <c r="G46" t="s">
        <v>537</v>
      </c>
      <c r="H46" t="s">
        <v>102</v>
      </c>
      <c r="I46" s="78">
        <v>678.37</v>
      </c>
      <c r="J46" s="78">
        <v>2496</v>
      </c>
      <c r="K46" s="78">
        <v>0</v>
      </c>
      <c r="L46" s="78">
        <v>16.932115199999998</v>
      </c>
      <c r="M46" s="79">
        <v>0</v>
      </c>
      <c r="N46" s="79">
        <v>1.12E-2</v>
      </c>
      <c r="O46" s="79">
        <v>4.0000000000000002E-4</v>
      </c>
    </row>
    <row r="47" spans="2:15">
      <c r="B47" t="s">
        <v>1372</v>
      </c>
      <c r="C47" t="s">
        <v>1373</v>
      </c>
      <c r="D47" t="s">
        <v>100</v>
      </c>
      <c r="E47" t="s">
        <v>123</v>
      </c>
      <c r="F47" t="s">
        <v>583</v>
      </c>
      <c r="G47" t="s">
        <v>537</v>
      </c>
      <c r="H47" t="s">
        <v>102</v>
      </c>
      <c r="I47" s="78">
        <v>53.73</v>
      </c>
      <c r="J47" s="78">
        <v>29840</v>
      </c>
      <c r="K47" s="78">
        <v>0</v>
      </c>
      <c r="L47" s="78">
        <v>16.033031999999999</v>
      </c>
      <c r="M47" s="79">
        <v>0</v>
      </c>
      <c r="N47" s="79">
        <v>1.06E-2</v>
      </c>
      <c r="O47" s="79">
        <v>4.0000000000000002E-4</v>
      </c>
    </row>
    <row r="48" spans="2:15">
      <c r="B48" t="s">
        <v>1374</v>
      </c>
      <c r="C48" t="s">
        <v>1375</v>
      </c>
      <c r="D48" t="s">
        <v>100</v>
      </c>
      <c r="E48" t="s">
        <v>123</v>
      </c>
      <c r="F48" t="s">
        <v>1376</v>
      </c>
      <c r="G48" t="s">
        <v>1377</v>
      </c>
      <c r="H48" t="s">
        <v>102</v>
      </c>
      <c r="I48" s="78">
        <v>37.51</v>
      </c>
      <c r="J48" s="78">
        <v>2149</v>
      </c>
      <c r="K48" s="78">
        <v>0</v>
      </c>
      <c r="L48" s="78">
        <v>0.80608990000000003</v>
      </c>
      <c r="M48" s="79">
        <v>0</v>
      </c>
      <c r="N48" s="79">
        <v>5.0000000000000001E-4</v>
      </c>
      <c r="O48" s="79">
        <v>0</v>
      </c>
    </row>
    <row r="49" spans="2:15">
      <c r="B49" t="s">
        <v>1378</v>
      </c>
      <c r="C49" t="s">
        <v>1379</v>
      </c>
      <c r="D49" t="s">
        <v>100</v>
      </c>
      <c r="E49" t="s">
        <v>123</v>
      </c>
      <c r="F49" t="s">
        <v>1380</v>
      </c>
      <c r="G49" t="s">
        <v>533</v>
      </c>
      <c r="H49" t="s">
        <v>102</v>
      </c>
      <c r="I49" s="78">
        <v>38.11</v>
      </c>
      <c r="J49" s="78">
        <v>9525</v>
      </c>
      <c r="K49" s="78">
        <v>0</v>
      </c>
      <c r="L49" s="78">
        <v>3.6299774999999999</v>
      </c>
      <c r="M49" s="79">
        <v>0</v>
      </c>
      <c r="N49" s="79">
        <v>2.3999999999999998E-3</v>
      </c>
      <c r="O49" s="79">
        <v>1E-4</v>
      </c>
    </row>
    <row r="50" spans="2:15">
      <c r="B50" t="s">
        <v>1381</v>
      </c>
      <c r="C50" t="s">
        <v>1382</v>
      </c>
      <c r="D50" t="s">
        <v>100</v>
      </c>
      <c r="E50" t="s">
        <v>123</v>
      </c>
      <c r="F50" t="s">
        <v>1383</v>
      </c>
      <c r="G50" t="s">
        <v>533</v>
      </c>
      <c r="H50" t="s">
        <v>102</v>
      </c>
      <c r="I50" s="78">
        <v>137.58000000000001</v>
      </c>
      <c r="J50" s="78">
        <v>2959</v>
      </c>
      <c r="K50" s="78">
        <v>0</v>
      </c>
      <c r="L50" s="78">
        <v>4.0709922000000001</v>
      </c>
      <c r="M50" s="79">
        <v>0</v>
      </c>
      <c r="N50" s="79">
        <v>2.7000000000000001E-3</v>
      </c>
      <c r="O50" s="79">
        <v>1E-4</v>
      </c>
    </row>
    <row r="51" spans="2:15">
      <c r="B51" t="s">
        <v>1384</v>
      </c>
      <c r="C51" t="s">
        <v>1385</v>
      </c>
      <c r="D51" t="s">
        <v>100</v>
      </c>
      <c r="E51" t="s">
        <v>123</v>
      </c>
      <c r="F51" t="s">
        <v>1386</v>
      </c>
      <c r="G51" t="s">
        <v>533</v>
      </c>
      <c r="H51" t="s">
        <v>102</v>
      </c>
      <c r="I51" s="78">
        <v>126.86</v>
      </c>
      <c r="J51" s="78">
        <v>4006</v>
      </c>
      <c r="K51" s="78">
        <v>0</v>
      </c>
      <c r="L51" s="78">
        <v>5.0820116000000004</v>
      </c>
      <c r="M51" s="79">
        <v>0</v>
      </c>
      <c r="N51" s="79">
        <v>3.3E-3</v>
      </c>
      <c r="O51" s="79">
        <v>1E-4</v>
      </c>
    </row>
    <row r="52" spans="2:15">
      <c r="B52" t="s">
        <v>1387</v>
      </c>
      <c r="C52" t="s">
        <v>1388</v>
      </c>
      <c r="D52" t="s">
        <v>100</v>
      </c>
      <c r="E52" t="s">
        <v>123</v>
      </c>
      <c r="F52" t="s">
        <v>727</v>
      </c>
      <c r="G52" t="s">
        <v>728</v>
      </c>
      <c r="H52" t="s">
        <v>102</v>
      </c>
      <c r="I52" s="78">
        <v>587.5</v>
      </c>
      <c r="J52" s="78">
        <v>585</v>
      </c>
      <c r="K52" s="78">
        <v>0</v>
      </c>
      <c r="L52" s="78">
        <v>3.4368750000000001</v>
      </c>
      <c r="M52" s="79">
        <v>0</v>
      </c>
      <c r="N52" s="79">
        <v>2.3E-3</v>
      </c>
      <c r="O52" s="79">
        <v>1E-4</v>
      </c>
    </row>
    <row r="53" spans="2:15">
      <c r="B53" t="s">
        <v>1389</v>
      </c>
      <c r="C53" t="s">
        <v>1390</v>
      </c>
      <c r="D53" t="s">
        <v>100</v>
      </c>
      <c r="E53" t="s">
        <v>123</v>
      </c>
      <c r="F53" t="s">
        <v>1391</v>
      </c>
      <c r="G53" t="s">
        <v>728</v>
      </c>
      <c r="H53" t="s">
        <v>102</v>
      </c>
      <c r="I53" s="78">
        <v>43.22</v>
      </c>
      <c r="J53" s="78">
        <v>9800</v>
      </c>
      <c r="K53" s="78">
        <v>0</v>
      </c>
      <c r="L53" s="78">
        <v>4.2355600000000004</v>
      </c>
      <c r="M53" s="79">
        <v>0</v>
      </c>
      <c r="N53" s="79">
        <v>2.8E-3</v>
      </c>
      <c r="O53" s="79">
        <v>1E-4</v>
      </c>
    </row>
    <row r="54" spans="2:15">
      <c r="B54" t="s">
        <v>1392</v>
      </c>
      <c r="C54" t="s">
        <v>1393</v>
      </c>
      <c r="D54" t="s">
        <v>100</v>
      </c>
      <c r="E54" t="s">
        <v>123</v>
      </c>
      <c r="F54" t="s">
        <v>1394</v>
      </c>
      <c r="G54" t="s">
        <v>112</v>
      </c>
      <c r="H54" t="s">
        <v>102</v>
      </c>
      <c r="I54" s="78">
        <v>35.79</v>
      </c>
      <c r="J54" s="78">
        <v>6874</v>
      </c>
      <c r="K54" s="78">
        <v>0</v>
      </c>
      <c r="L54" s="78">
        <v>2.4602046</v>
      </c>
      <c r="M54" s="79">
        <v>0</v>
      </c>
      <c r="N54" s="79">
        <v>1.6000000000000001E-3</v>
      </c>
      <c r="O54" s="79">
        <v>1E-4</v>
      </c>
    </row>
    <row r="55" spans="2:15">
      <c r="B55" t="s">
        <v>1395</v>
      </c>
      <c r="C55" t="s">
        <v>1396</v>
      </c>
      <c r="D55" t="s">
        <v>100</v>
      </c>
      <c r="E55" t="s">
        <v>123</v>
      </c>
      <c r="F55" t="s">
        <v>1397</v>
      </c>
      <c r="G55" t="s">
        <v>112</v>
      </c>
      <c r="H55" t="s">
        <v>102</v>
      </c>
      <c r="I55" s="78">
        <v>20.83</v>
      </c>
      <c r="J55" s="78">
        <v>25990</v>
      </c>
      <c r="K55" s="78">
        <v>0</v>
      </c>
      <c r="L55" s="78">
        <v>5.4137170000000001</v>
      </c>
      <c r="M55" s="79">
        <v>0</v>
      </c>
      <c r="N55" s="79">
        <v>3.5999999999999999E-3</v>
      </c>
      <c r="O55" s="79">
        <v>1E-4</v>
      </c>
    </row>
    <row r="56" spans="2:15">
      <c r="B56" t="s">
        <v>1398</v>
      </c>
      <c r="C56" t="s">
        <v>1399</v>
      </c>
      <c r="D56" t="s">
        <v>100</v>
      </c>
      <c r="E56" t="s">
        <v>123</v>
      </c>
      <c r="F56" t="s">
        <v>1011</v>
      </c>
      <c r="G56" t="s">
        <v>1012</v>
      </c>
      <c r="H56" t="s">
        <v>102</v>
      </c>
      <c r="I56" s="78">
        <v>46864.35</v>
      </c>
      <c r="J56" s="78">
        <v>33</v>
      </c>
      <c r="K56" s="78">
        <v>0</v>
      </c>
      <c r="L56" s="78">
        <v>15.4652355</v>
      </c>
      <c r="M56" s="79">
        <v>0</v>
      </c>
      <c r="N56" s="79">
        <v>1.0200000000000001E-2</v>
      </c>
      <c r="O56" s="79">
        <v>4.0000000000000002E-4</v>
      </c>
    </row>
    <row r="57" spans="2:15">
      <c r="B57" t="s">
        <v>1400</v>
      </c>
      <c r="C57" t="s">
        <v>1401</v>
      </c>
      <c r="D57" t="s">
        <v>100</v>
      </c>
      <c r="E57" t="s">
        <v>123</v>
      </c>
      <c r="F57" t="s">
        <v>1402</v>
      </c>
      <c r="G57" t="s">
        <v>1012</v>
      </c>
      <c r="H57" t="s">
        <v>102</v>
      </c>
      <c r="I57" s="78">
        <v>369.18</v>
      </c>
      <c r="J57" s="78">
        <v>1260</v>
      </c>
      <c r="K57" s="78">
        <v>0</v>
      </c>
      <c r="L57" s="78">
        <v>4.6516679999999999</v>
      </c>
      <c r="M57" s="79">
        <v>0</v>
      </c>
      <c r="N57" s="79">
        <v>3.0999999999999999E-3</v>
      </c>
      <c r="O57" s="79">
        <v>1E-4</v>
      </c>
    </row>
    <row r="58" spans="2:15">
      <c r="B58" t="s">
        <v>1403</v>
      </c>
      <c r="C58" t="s">
        <v>1404</v>
      </c>
      <c r="D58" t="s">
        <v>100</v>
      </c>
      <c r="E58" t="s">
        <v>123</v>
      </c>
      <c r="F58" t="s">
        <v>1405</v>
      </c>
      <c r="G58" t="s">
        <v>1012</v>
      </c>
      <c r="H58" t="s">
        <v>102</v>
      </c>
      <c r="I58" s="78">
        <v>3520.8</v>
      </c>
      <c r="J58" s="78">
        <v>99.3</v>
      </c>
      <c r="K58" s="78">
        <v>0</v>
      </c>
      <c r="L58" s="78">
        <v>3.4961544</v>
      </c>
      <c r="M58" s="79">
        <v>0</v>
      </c>
      <c r="N58" s="79">
        <v>2.3E-3</v>
      </c>
      <c r="O58" s="79">
        <v>1E-4</v>
      </c>
    </row>
    <row r="59" spans="2:15">
      <c r="B59" t="s">
        <v>1406</v>
      </c>
      <c r="C59" t="s">
        <v>1407</v>
      </c>
      <c r="D59" t="s">
        <v>100</v>
      </c>
      <c r="E59" t="s">
        <v>123</v>
      </c>
      <c r="F59" t="s">
        <v>1408</v>
      </c>
      <c r="G59" t="s">
        <v>590</v>
      </c>
      <c r="H59" t="s">
        <v>102</v>
      </c>
      <c r="I59" s="78">
        <v>30.24</v>
      </c>
      <c r="J59" s="78">
        <v>11670</v>
      </c>
      <c r="K59" s="78">
        <v>0</v>
      </c>
      <c r="L59" s="78">
        <v>3.5290080000000001</v>
      </c>
      <c r="M59" s="79">
        <v>0</v>
      </c>
      <c r="N59" s="79">
        <v>2.3E-3</v>
      </c>
      <c r="O59" s="79">
        <v>1E-4</v>
      </c>
    </row>
    <row r="60" spans="2:15">
      <c r="B60" t="s">
        <v>1409</v>
      </c>
      <c r="C60" t="s">
        <v>1410</v>
      </c>
      <c r="D60" t="s">
        <v>100</v>
      </c>
      <c r="E60" t="s">
        <v>123</v>
      </c>
      <c r="F60" t="s">
        <v>1411</v>
      </c>
      <c r="G60" t="s">
        <v>1325</v>
      </c>
      <c r="H60" t="s">
        <v>102</v>
      </c>
      <c r="I60" s="78">
        <v>24.12</v>
      </c>
      <c r="J60" s="78">
        <v>11700</v>
      </c>
      <c r="K60" s="78">
        <v>0</v>
      </c>
      <c r="L60" s="78">
        <v>2.8220399999999999</v>
      </c>
      <c r="M60" s="79">
        <v>0</v>
      </c>
      <c r="N60" s="79">
        <v>1.9E-3</v>
      </c>
      <c r="O60" s="79">
        <v>1E-4</v>
      </c>
    </row>
    <row r="61" spans="2:15">
      <c r="B61" t="s">
        <v>1412</v>
      </c>
      <c r="C61" t="s">
        <v>1413</v>
      </c>
      <c r="D61" t="s">
        <v>100</v>
      </c>
      <c r="E61" t="s">
        <v>123</v>
      </c>
      <c r="F61" t="s">
        <v>1414</v>
      </c>
      <c r="G61" t="s">
        <v>1325</v>
      </c>
      <c r="H61" t="s">
        <v>102</v>
      </c>
      <c r="I61" s="78">
        <v>33.44</v>
      </c>
      <c r="J61" s="78">
        <v>3075</v>
      </c>
      <c r="K61" s="78">
        <v>0</v>
      </c>
      <c r="L61" s="78">
        <v>1.0282800000000001</v>
      </c>
      <c r="M61" s="79">
        <v>0</v>
      </c>
      <c r="N61" s="79">
        <v>6.9999999999999999E-4</v>
      </c>
      <c r="O61" s="79">
        <v>0</v>
      </c>
    </row>
    <row r="62" spans="2:15">
      <c r="B62" t="s">
        <v>1415</v>
      </c>
      <c r="C62" t="s">
        <v>1416</v>
      </c>
      <c r="D62" t="s">
        <v>100</v>
      </c>
      <c r="E62" t="s">
        <v>123</v>
      </c>
      <c r="F62" t="s">
        <v>1417</v>
      </c>
      <c r="G62" t="s">
        <v>805</v>
      </c>
      <c r="H62" t="s">
        <v>102</v>
      </c>
      <c r="I62" s="78">
        <v>48.95</v>
      </c>
      <c r="J62" s="78">
        <v>8571</v>
      </c>
      <c r="K62" s="78">
        <v>0.15540000000000001</v>
      </c>
      <c r="L62" s="78">
        <v>4.3509045000000004</v>
      </c>
      <c r="M62" s="79">
        <v>0</v>
      </c>
      <c r="N62" s="79">
        <v>2.8999999999999998E-3</v>
      </c>
      <c r="O62" s="79">
        <v>1E-4</v>
      </c>
    </row>
    <row r="63" spans="2:15">
      <c r="B63" t="s">
        <v>1418</v>
      </c>
      <c r="C63" t="s">
        <v>1419</v>
      </c>
      <c r="D63" t="s">
        <v>100</v>
      </c>
      <c r="E63" t="s">
        <v>123</v>
      </c>
      <c r="F63" t="s">
        <v>1420</v>
      </c>
      <c r="G63" t="s">
        <v>496</v>
      </c>
      <c r="H63" t="s">
        <v>102</v>
      </c>
      <c r="I63" s="78">
        <v>18.399999999999999</v>
      </c>
      <c r="J63" s="78">
        <v>14030</v>
      </c>
      <c r="K63" s="78">
        <v>0</v>
      </c>
      <c r="L63" s="78">
        <v>2.5815199999999998</v>
      </c>
      <c r="M63" s="79">
        <v>0</v>
      </c>
      <c r="N63" s="79">
        <v>1.6999999999999999E-3</v>
      </c>
      <c r="O63" s="79">
        <v>1E-4</v>
      </c>
    </row>
    <row r="64" spans="2:15">
      <c r="B64" t="s">
        <v>1421</v>
      </c>
      <c r="C64" t="s">
        <v>1422</v>
      </c>
      <c r="D64" t="s">
        <v>100</v>
      </c>
      <c r="E64" t="s">
        <v>123</v>
      </c>
      <c r="F64" t="s">
        <v>1423</v>
      </c>
      <c r="G64" t="s">
        <v>496</v>
      </c>
      <c r="H64" t="s">
        <v>102</v>
      </c>
      <c r="I64" s="78">
        <v>49.95</v>
      </c>
      <c r="J64" s="78">
        <v>5784</v>
      </c>
      <c r="K64" s="78">
        <v>0</v>
      </c>
      <c r="L64" s="78">
        <v>2.8891079999999998</v>
      </c>
      <c r="M64" s="79">
        <v>0</v>
      </c>
      <c r="N64" s="79">
        <v>1.9E-3</v>
      </c>
      <c r="O64" s="79">
        <v>1E-4</v>
      </c>
    </row>
    <row r="65" spans="2:15">
      <c r="B65" t="s">
        <v>1424</v>
      </c>
      <c r="C65" t="s">
        <v>1425</v>
      </c>
      <c r="D65" t="s">
        <v>100</v>
      </c>
      <c r="E65" t="s">
        <v>123</v>
      </c>
      <c r="F65" t="s">
        <v>1426</v>
      </c>
      <c r="G65" t="s">
        <v>496</v>
      </c>
      <c r="H65" t="s">
        <v>102</v>
      </c>
      <c r="I65" s="78">
        <v>32.4</v>
      </c>
      <c r="J65" s="78">
        <v>19640</v>
      </c>
      <c r="K65" s="78">
        <v>0</v>
      </c>
      <c r="L65" s="78">
        <v>6.3633600000000001</v>
      </c>
      <c r="M65" s="79">
        <v>0</v>
      </c>
      <c r="N65" s="79">
        <v>4.1999999999999997E-3</v>
      </c>
      <c r="O65" s="79">
        <v>2.0000000000000001E-4</v>
      </c>
    </row>
    <row r="66" spans="2:15">
      <c r="B66" t="s">
        <v>1427</v>
      </c>
      <c r="C66" t="s">
        <v>1428</v>
      </c>
      <c r="D66" t="s">
        <v>100</v>
      </c>
      <c r="E66" t="s">
        <v>123</v>
      </c>
      <c r="F66" t="s">
        <v>1429</v>
      </c>
      <c r="G66" t="s">
        <v>919</v>
      </c>
      <c r="H66" t="s">
        <v>102</v>
      </c>
      <c r="I66" s="78">
        <v>612.19000000000005</v>
      </c>
      <c r="J66" s="78">
        <v>1226</v>
      </c>
      <c r="K66" s="78">
        <v>0</v>
      </c>
      <c r="L66" s="78">
        <v>7.5054493999999998</v>
      </c>
      <c r="M66" s="79">
        <v>0</v>
      </c>
      <c r="N66" s="79">
        <v>4.8999999999999998E-3</v>
      </c>
      <c r="O66" s="79">
        <v>2.0000000000000001E-4</v>
      </c>
    </row>
    <row r="67" spans="2:15">
      <c r="B67" t="s">
        <v>1430</v>
      </c>
      <c r="C67" t="s">
        <v>1431</v>
      </c>
      <c r="D67" t="s">
        <v>100</v>
      </c>
      <c r="E67" t="s">
        <v>123</v>
      </c>
      <c r="F67" t="s">
        <v>1432</v>
      </c>
      <c r="G67" t="s">
        <v>919</v>
      </c>
      <c r="H67" t="s">
        <v>102</v>
      </c>
      <c r="I67" s="78">
        <v>82.63</v>
      </c>
      <c r="J67" s="78">
        <v>5140</v>
      </c>
      <c r="K67" s="78">
        <v>0</v>
      </c>
      <c r="L67" s="78">
        <v>4.2471819999999996</v>
      </c>
      <c r="M67" s="79">
        <v>0</v>
      </c>
      <c r="N67" s="79">
        <v>2.8E-3</v>
      </c>
      <c r="O67" s="79">
        <v>1E-4</v>
      </c>
    </row>
    <row r="68" spans="2:15">
      <c r="B68" t="s">
        <v>1433</v>
      </c>
      <c r="C68" t="s">
        <v>1434</v>
      </c>
      <c r="D68" t="s">
        <v>100</v>
      </c>
      <c r="E68" t="s">
        <v>123</v>
      </c>
      <c r="F68" t="s">
        <v>1435</v>
      </c>
      <c r="G68" t="s">
        <v>919</v>
      </c>
      <c r="H68" t="s">
        <v>102</v>
      </c>
      <c r="I68" s="78">
        <v>31.53</v>
      </c>
      <c r="J68" s="78">
        <v>8896</v>
      </c>
      <c r="K68" s="78">
        <v>0</v>
      </c>
      <c r="L68" s="78">
        <v>2.8049088000000002</v>
      </c>
      <c r="M68" s="79">
        <v>0</v>
      </c>
      <c r="N68" s="79">
        <v>1.8E-3</v>
      </c>
      <c r="O68" s="79">
        <v>1E-4</v>
      </c>
    </row>
    <row r="69" spans="2:15">
      <c r="B69" t="s">
        <v>1436</v>
      </c>
      <c r="C69" t="s">
        <v>1437</v>
      </c>
      <c r="D69" t="s">
        <v>100</v>
      </c>
      <c r="E69" t="s">
        <v>123</v>
      </c>
      <c r="F69" t="s">
        <v>464</v>
      </c>
      <c r="G69" t="s">
        <v>425</v>
      </c>
      <c r="H69" t="s">
        <v>102</v>
      </c>
      <c r="I69" s="78">
        <v>18.07</v>
      </c>
      <c r="J69" s="78">
        <v>207340</v>
      </c>
      <c r="K69" s="78">
        <v>0</v>
      </c>
      <c r="L69" s="78">
        <v>37.466338</v>
      </c>
      <c r="M69" s="79">
        <v>0</v>
      </c>
      <c r="N69" s="79">
        <v>2.47E-2</v>
      </c>
      <c r="O69" s="79">
        <v>8.9999999999999998E-4</v>
      </c>
    </row>
    <row r="70" spans="2:15">
      <c r="B70" t="s">
        <v>1438</v>
      </c>
      <c r="C70" t="s">
        <v>1439</v>
      </c>
      <c r="D70" t="s">
        <v>100</v>
      </c>
      <c r="E70" t="s">
        <v>123</v>
      </c>
      <c r="F70" t="s">
        <v>547</v>
      </c>
      <c r="G70" t="s">
        <v>425</v>
      </c>
      <c r="H70" t="s">
        <v>102</v>
      </c>
      <c r="I70" s="78">
        <v>8.2100000000000009</v>
      </c>
      <c r="J70" s="78">
        <v>64800</v>
      </c>
      <c r="K70" s="78">
        <v>6.5720000000000001E-2</v>
      </c>
      <c r="L70" s="78">
        <v>5.3857999999999997</v>
      </c>
      <c r="M70" s="79">
        <v>0</v>
      </c>
      <c r="N70" s="79">
        <v>3.5000000000000001E-3</v>
      </c>
      <c r="O70" s="79">
        <v>1E-4</v>
      </c>
    </row>
    <row r="71" spans="2:15">
      <c r="B71" t="s">
        <v>1440</v>
      </c>
      <c r="C71" t="s">
        <v>1441</v>
      </c>
      <c r="D71" t="s">
        <v>100</v>
      </c>
      <c r="E71" t="s">
        <v>123</v>
      </c>
      <c r="F71" t="s">
        <v>655</v>
      </c>
      <c r="G71" t="s">
        <v>425</v>
      </c>
      <c r="H71" t="s">
        <v>102</v>
      </c>
      <c r="I71" s="78">
        <v>42.13</v>
      </c>
      <c r="J71" s="78">
        <v>8629</v>
      </c>
      <c r="K71" s="78">
        <v>3.4790000000000001E-2</v>
      </c>
      <c r="L71" s="78">
        <v>3.6701877000000001</v>
      </c>
      <c r="M71" s="79">
        <v>0</v>
      </c>
      <c r="N71" s="79">
        <v>2.3999999999999998E-3</v>
      </c>
      <c r="O71" s="79">
        <v>1E-4</v>
      </c>
    </row>
    <row r="72" spans="2:15">
      <c r="B72" t="s">
        <v>1442</v>
      </c>
      <c r="C72" t="s">
        <v>1443</v>
      </c>
      <c r="D72" t="s">
        <v>100</v>
      </c>
      <c r="E72" t="s">
        <v>123</v>
      </c>
      <c r="F72" t="s">
        <v>485</v>
      </c>
      <c r="G72" t="s">
        <v>425</v>
      </c>
      <c r="H72" t="s">
        <v>102</v>
      </c>
      <c r="I72" s="78">
        <v>590.62</v>
      </c>
      <c r="J72" s="78">
        <v>1726</v>
      </c>
      <c r="K72" s="78">
        <v>0.10041</v>
      </c>
      <c r="L72" s="78">
        <v>10.294511200000001</v>
      </c>
      <c r="M72" s="79">
        <v>0</v>
      </c>
      <c r="N72" s="79">
        <v>6.7999999999999996E-3</v>
      </c>
      <c r="O72" s="79">
        <v>2.9999999999999997E-4</v>
      </c>
    </row>
    <row r="73" spans="2:15">
      <c r="B73" t="s">
        <v>1444</v>
      </c>
      <c r="C73" t="s">
        <v>1445</v>
      </c>
      <c r="D73" t="s">
        <v>100</v>
      </c>
      <c r="E73" t="s">
        <v>123</v>
      </c>
      <c r="F73" t="s">
        <v>988</v>
      </c>
      <c r="G73" t="s">
        <v>125</v>
      </c>
      <c r="H73" t="s">
        <v>102</v>
      </c>
      <c r="I73" s="78">
        <v>3457.72</v>
      </c>
      <c r="J73" s="78">
        <v>356.8</v>
      </c>
      <c r="K73" s="78">
        <v>0</v>
      </c>
      <c r="L73" s="78">
        <v>12.33714496</v>
      </c>
      <c r="M73" s="79">
        <v>0</v>
      </c>
      <c r="N73" s="79">
        <v>8.0999999999999996E-3</v>
      </c>
      <c r="O73" s="79">
        <v>2.9999999999999997E-4</v>
      </c>
    </row>
    <row r="74" spans="2:15">
      <c r="B74" t="s">
        <v>1446</v>
      </c>
      <c r="C74" t="s">
        <v>1447</v>
      </c>
      <c r="D74" t="s">
        <v>100</v>
      </c>
      <c r="E74" t="s">
        <v>123</v>
      </c>
      <c r="F74" t="s">
        <v>962</v>
      </c>
      <c r="G74" t="s">
        <v>125</v>
      </c>
      <c r="H74" t="s">
        <v>102</v>
      </c>
      <c r="I74" s="78">
        <v>1594.57</v>
      </c>
      <c r="J74" s="78">
        <v>1021</v>
      </c>
      <c r="K74" s="78">
        <v>0</v>
      </c>
      <c r="L74" s="78">
        <v>16.280559700000001</v>
      </c>
      <c r="M74" s="79">
        <v>0</v>
      </c>
      <c r="N74" s="79">
        <v>1.0699999999999999E-2</v>
      </c>
      <c r="O74" s="79">
        <v>4.0000000000000002E-4</v>
      </c>
    </row>
    <row r="75" spans="2:15">
      <c r="B75" t="s">
        <v>1448</v>
      </c>
      <c r="C75" t="s">
        <v>1449</v>
      </c>
      <c r="D75" t="s">
        <v>100</v>
      </c>
      <c r="E75" t="s">
        <v>123</v>
      </c>
      <c r="F75" t="s">
        <v>1450</v>
      </c>
      <c r="G75" t="s">
        <v>1451</v>
      </c>
      <c r="H75" t="s">
        <v>102</v>
      </c>
      <c r="I75" s="78">
        <v>36.630000000000003</v>
      </c>
      <c r="J75" s="78">
        <v>23400</v>
      </c>
      <c r="K75" s="78">
        <v>0</v>
      </c>
      <c r="L75" s="78">
        <v>8.5714199999999998</v>
      </c>
      <c r="M75" s="79">
        <v>0</v>
      </c>
      <c r="N75" s="79">
        <v>5.5999999999999999E-3</v>
      </c>
      <c r="O75" s="79">
        <v>2.0000000000000001E-4</v>
      </c>
    </row>
    <row r="76" spans="2:15">
      <c r="B76" t="s">
        <v>1452</v>
      </c>
      <c r="C76" t="s">
        <v>1453</v>
      </c>
      <c r="D76" t="s">
        <v>100</v>
      </c>
      <c r="E76" t="s">
        <v>123</v>
      </c>
      <c r="F76" t="s">
        <v>1454</v>
      </c>
      <c r="G76" t="s">
        <v>1451</v>
      </c>
      <c r="H76" t="s">
        <v>102</v>
      </c>
      <c r="I76" s="78">
        <v>106.02</v>
      </c>
      <c r="J76" s="78">
        <v>11160</v>
      </c>
      <c r="K76" s="78">
        <v>0</v>
      </c>
      <c r="L76" s="78">
        <v>11.831832</v>
      </c>
      <c r="M76" s="79">
        <v>0</v>
      </c>
      <c r="N76" s="79">
        <v>7.7999999999999996E-3</v>
      </c>
      <c r="O76" s="79">
        <v>2.9999999999999997E-4</v>
      </c>
    </row>
    <row r="77" spans="2:15">
      <c r="B77" t="s">
        <v>1455</v>
      </c>
      <c r="C77" t="s">
        <v>1456</v>
      </c>
      <c r="D77" t="s">
        <v>100</v>
      </c>
      <c r="E77" t="s">
        <v>123</v>
      </c>
      <c r="F77" t="s">
        <v>1457</v>
      </c>
      <c r="G77" t="s">
        <v>1451</v>
      </c>
      <c r="H77" t="s">
        <v>102</v>
      </c>
      <c r="I77" s="78">
        <v>303.61</v>
      </c>
      <c r="J77" s="78">
        <v>5810</v>
      </c>
      <c r="K77" s="78">
        <v>0</v>
      </c>
      <c r="L77" s="78">
        <v>17.639741000000001</v>
      </c>
      <c r="M77" s="79">
        <v>0</v>
      </c>
      <c r="N77" s="79">
        <v>1.1599999999999999E-2</v>
      </c>
      <c r="O77" s="79">
        <v>4.0000000000000002E-4</v>
      </c>
    </row>
    <row r="78" spans="2:15">
      <c r="B78" t="s">
        <v>1458</v>
      </c>
      <c r="C78" t="s">
        <v>1459</v>
      </c>
      <c r="D78" t="s">
        <v>100</v>
      </c>
      <c r="E78" t="s">
        <v>123</v>
      </c>
      <c r="F78" t="s">
        <v>1460</v>
      </c>
      <c r="G78" t="s">
        <v>127</v>
      </c>
      <c r="H78" t="s">
        <v>102</v>
      </c>
      <c r="I78" s="78">
        <v>40.9</v>
      </c>
      <c r="J78" s="78">
        <v>24770</v>
      </c>
      <c r="K78" s="78">
        <v>0</v>
      </c>
      <c r="L78" s="78">
        <v>10.130929999999999</v>
      </c>
      <c r="M78" s="79">
        <v>0</v>
      </c>
      <c r="N78" s="79">
        <v>6.7000000000000002E-3</v>
      </c>
      <c r="O78" s="79">
        <v>2.9999999999999997E-4</v>
      </c>
    </row>
    <row r="79" spans="2:15">
      <c r="B79" t="s">
        <v>1461</v>
      </c>
      <c r="C79" t="s">
        <v>1462</v>
      </c>
      <c r="D79" t="s">
        <v>100</v>
      </c>
      <c r="E79" t="s">
        <v>123</v>
      </c>
      <c r="F79" t="s">
        <v>812</v>
      </c>
      <c r="G79" t="s">
        <v>128</v>
      </c>
      <c r="H79" t="s">
        <v>102</v>
      </c>
      <c r="I79" s="78">
        <v>667.84</v>
      </c>
      <c r="J79" s="78">
        <v>950.5</v>
      </c>
      <c r="K79" s="78">
        <v>0</v>
      </c>
      <c r="L79" s="78">
        <v>6.3478192</v>
      </c>
      <c r="M79" s="79">
        <v>0</v>
      </c>
      <c r="N79" s="79">
        <v>4.1999999999999997E-3</v>
      </c>
      <c r="O79" s="79">
        <v>2.0000000000000001E-4</v>
      </c>
    </row>
    <row r="80" spans="2:15">
      <c r="B80" t="s">
        <v>1463</v>
      </c>
      <c r="C80" t="s">
        <v>1464</v>
      </c>
      <c r="D80" t="s">
        <v>100</v>
      </c>
      <c r="E80" t="s">
        <v>123</v>
      </c>
      <c r="F80" t="s">
        <v>1465</v>
      </c>
      <c r="G80" t="s">
        <v>129</v>
      </c>
      <c r="H80" t="s">
        <v>102</v>
      </c>
      <c r="I80" s="78">
        <v>8.01</v>
      </c>
      <c r="J80" s="78">
        <v>3456</v>
      </c>
      <c r="K80" s="78">
        <v>0</v>
      </c>
      <c r="L80" s="78">
        <v>0.2768256</v>
      </c>
      <c r="M80" s="79">
        <v>0</v>
      </c>
      <c r="N80" s="79">
        <v>2.0000000000000001E-4</v>
      </c>
      <c r="O80" s="79">
        <v>0</v>
      </c>
    </row>
    <row r="81" spans="2:15">
      <c r="B81" t="s">
        <v>1466</v>
      </c>
      <c r="C81" t="s">
        <v>1467</v>
      </c>
      <c r="D81" t="s">
        <v>100</v>
      </c>
      <c r="E81" t="s">
        <v>123</v>
      </c>
      <c r="F81" t="s">
        <v>952</v>
      </c>
      <c r="G81" t="s">
        <v>132</v>
      </c>
      <c r="H81" t="s">
        <v>102</v>
      </c>
      <c r="I81" s="78">
        <v>428.5</v>
      </c>
      <c r="J81" s="78">
        <v>1323</v>
      </c>
      <c r="K81" s="78">
        <v>0</v>
      </c>
      <c r="L81" s="78">
        <v>5.6690550000000002</v>
      </c>
      <c r="M81" s="79">
        <v>0</v>
      </c>
      <c r="N81" s="79">
        <v>3.7000000000000002E-3</v>
      </c>
      <c r="O81" s="79">
        <v>1E-4</v>
      </c>
    </row>
    <row r="82" spans="2:15">
      <c r="B82" t="s">
        <v>1468</v>
      </c>
      <c r="C82" t="s">
        <v>1469</v>
      </c>
      <c r="D82" t="s">
        <v>100</v>
      </c>
      <c r="E82" t="s">
        <v>123</v>
      </c>
      <c r="F82" t="s">
        <v>747</v>
      </c>
      <c r="G82" t="s">
        <v>132</v>
      </c>
      <c r="H82" t="s">
        <v>102</v>
      </c>
      <c r="I82" s="78">
        <v>319.06</v>
      </c>
      <c r="J82" s="78">
        <v>1040</v>
      </c>
      <c r="K82" s="78">
        <v>0</v>
      </c>
      <c r="L82" s="78">
        <v>3.3182239999999998</v>
      </c>
      <c r="M82" s="79">
        <v>0</v>
      </c>
      <c r="N82" s="79">
        <v>2.2000000000000001E-3</v>
      </c>
      <c r="O82" s="79">
        <v>1E-4</v>
      </c>
    </row>
    <row r="83" spans="2:15">
      <c r="B83" s="80" t="s">
        <v>1470</v>
      </c>
      <c r="E83" s="16"/>
      <c r="F83" s="16"/>
      <c r="G83" s="16"/>
      <c r="I83" s="82">
        <v>16202.05</v>
      </c>
      <c r="K83" s="82">
        <v>3.3349999999999998E-2</v>
      </c>
      <c r="L83" s="82">
        <v>54.563133010690002</v>
      </c>
      <c r="N83" s="81">
        <v>3.5900000000000001E-2</v>
      </c>
      <c r="O83" s="81">
        <v>1.4E-3</v>
      </c>
    </row>
    <row r="84" spans="2:15">
      <c r="B84" t="s">
        <v>1471</v>
      </c>
      <c r="C84" t="s">
        <v>1472</v>
      </c>
      <c r="D84" t="s">
        <v>100</v>
      </c>
      <c r="E84" t="s">
        <v>123</v>
      </c>
      <c r="F84" t="s">
        <v>1473</v>
      </c>
      <c r="G84" t="s">
        <v>101</v>
      </c>
      <c r="H84" t="s">
        <v>102</v>
      </c>
      <c r="I84" s="78">
        <v>47.83</v>
      </c>
      <c r="J84" s="78">
        <v>358</v>
      </c>
      <c r="K84" s="78">
        <v>0</v>
      </c>
      <c r="L84" s="78">
        <v>0.17123140000000001</v>
      </c>
      <c r="M84" s="79">
        <v>0</v>
      </c>
      <c r="N84" s="79">
        <v>1E-4</v>
      </c>
      <c r="O84" s="79">
        <v>0</v>
      </c>
    </row>
    <row r="85" spans="2:15">
      <c r="B85" t="s">
        <v>1474</v>
      </c>
      <c r="C85" t="s">
        <v>1475</v>
      </c>
      <c r="D85" t="s">
        <v>100</v>
      </c>
      <c r="E85" t="s">
        <v>123</v>
      </c>
      <c r="F85" t="s">
        <v>1476</v>
      </c>
      <c r="G85" t="s">
        <v>101</v>
      </c>
      <c r="H85" t="s">
        <v>102</v>
      </c>
      <c r="I85" s="78">
        <v>21.25</v>
      </c>
      <c r="J85" s="78">
        <v>3378</v>
      </c>
      <c r="K85" s="78">
        <v>0</v>
      </c>
      <c r="L85" s="78">
        <v>0.71782500000000005</v>
      </c>
      <c r="M85" s="79">
        <v>0</v>
      </c>
      <c r="N85" s="79">
        <v>5.0000000000000001E-4</v>
      </c>
      <c r="O85" s="79">
        <v>0</v>
      </c>
    </row>
    <row r="86" spans="2:15">
      <c r="B86" t="s">
        <v>1477</v>
      </c>
      <c r="C86" t="s">
        <v>1478</v>
      </c>
      <c r="D86" t="s">
        <v>100</v>
      </c>
      <c r="E86" t="s">
        <v>123</v>
      </c>
      <c r="F86" t="s">
        <v>1479</v>
      </c>
      <c r="G86" t="s">
        <v>1366</v>
      </c>
      <c r="H86" t="s">
        <v>102</v>
      </c>
      <c r="I86" s="78">
        <v>18.88</v>
      </c>
      <c r="J86" s="78">
        <v>2400</v>
      </c>
      <c r="K86" s="78">
        <v>0</v>
      </c>
      <c r="L86" s="78">
        <v>0.45312000000000002</v>
      </c>
      <c r="M86" s="79">
        <v>0</v>
      </c>
      <c r="N86" s="79">
        <v>2.9999999999999997E-4</v>
      </c>
      <c r="O86" s="79">
        <v>0</v>
      </c>
    </row>
    <row r="87" spans="2:15">
      <c r="B87" t="s">
        <v>1480</v>
      </c>
      <c r="C87" t="s">
        <v>1481</v>
      </c>
      <c r="D87" t="s">
        <v>100</v>
      </c>
      <c r="E87" t="s">
        <v>123</v>
      </c>
      <c r="F87" t="s">
        <v>1482</v>
      </c>
      <c r="G87" t="s">
        <v>537</v>
      </c>
      <c r="H87" t="s">
        <v>102</v>
      </c>
      <c r="I87" s="78">
        <v>5144.08</v>
      </c>
      <c r="J87" s="78">
        <v>70</v>
      </c>
      <c r="K87" s="78">
        <v>0</v>
      </c>
      <c r="L87" s="78">
        <v>3.6008559999999998</v>
      </c>
      <c r="M87" s="79">
        <v>0</v>
      </c>
      <c r="N87" s="79">
        <v>2.3999999999999998E-3</v>
      </c>
      <c r="O87" s="79">
        <v>1E-4</v>
      </c>
    </row>
    <row r="88" spans="2:15">
      <c r="B88" t="s">
        <v>1483</v>
      </c>
      <c r="C88" t="s">
        <v>1484</v>
      </c>
      <c r="D88" t="s">
        <v>100</v>
      </c>
      <c r="E88" t="s">
        <v>123</v>
      </c>
      <c r="F88" t="s">
        <v>1485</v>
      </c>
      <c r="G88" t="s">
        <v>728</v>
      </c>
      <c r="H88" t="s">
        <v>102</v>
      </c>
      <c r="I88" s="78">
        <v>45.4</v>
      </c>
      <c r="J88" s="78">
        <v>8198</v>
      </c>
      <c r="K88" s="78">
        <v>0</v>
      </c>
      <c r="L88" s="78">
        <v>3.721892</v>
      </c>
      <c r="M88" s="79">
        <v>0</v>
      </c>
      <c r="N88" s="79">
        <v>2.5000000000000001E-3</v>
      </c>
      <c r="O88" s="79">
        <v>1E-4</v>
      </c>
    </row>
    <row r="89" spans="2:15">
      <c r="B89" t="s">
        <v>1486</v>
      </c>
      <c r="C89" t="s">
        <v>1487</v>
      </c>
      <c r="D89" t="s">
        <v>100</v>
      </c>
      <c r="E89" t="s">
        <v>123</v>
      </c>
      <c r="F89" t="s">
        <v>1488</v>
      </c>
      <c r="G89" t="s">
        <v>728</v>
      </c>
      <c r="H89" t="s">
        <v>102</v>
      </c>
      <c r="I89" s="78">
        <v>27.82</v>
      </c>
      <c r="J89" s="78">
        <v>17650</v>
      </c>
      <c r="K89" s="78">
        <v>0</v>
      </c>
      <c r="L89" s="78">
        <v>4.9102300000000003</v>
      </c>
      <c r="M89" s="79">
        <v>0</v>
      </c>
      <c r="N89" s="79">
        <v>3.2000000000000002E-3</v>
      </c>
      <c r="O89" s="79">
        <v>1E-4</v>
      </c>
    </row>
    <row r="90" spans="2:15">
      <c r="B90" t="s">
        <v>1489</v>
      </c>
      <c r="C90" t="s">
        <v>1490</v>
      </c>
      <c r="D90" t="s">
        <v>100</v>
      </c>
      <c r="E90" t="s">
        <v>123</v>
      </c>
      <c r="F90" t="s">
        <v>1491</v>
      </c>
      <c r="G90" t="s">
        <v>728</v>
      </c>
      <c r="H90" t="s">
        <v>102</v>
      </c>
      <c r="I90" s="78">
        <v>0.86</v>
      </c>
      <c r="J90" s="78">
        <v>212</v>
      </c>
      <c r="K90" s="78">
        <v>0</v>
      </c>
      <c r="L90" s="78">
        <v>1.8232000000000001E-3</v>
      </c>
      <c r="M90" s="79">
        <v>0</v>
      </c>
      <c r="N90" s="79">
        <v>0</v>
      </c>
      <c r="O90" s="79">
        <v>0</v>
      </c>
    </row>
    <row r="91" spans="2:15">
      <c r="B91" t="s">
        <v>1492</v>
      </c>
      <c r="C91" t="s">
        <v>1493</v>
      </c>
      <c r="D91" t="s">
        <v>100</v>
      </c>
      <c r="E91" t="s">
        <v>123</v>
      </c>
      <c r="F91" t="s">
        <v>1494</v>
      </c>
      <c r="G91" t="s">
        <v>728</v>
      </c>
      <c r="H91" t="s">
        <v>102</v>
      </c>
      <c r="I91" s="78">
        <v>480.45</v>
      </c>
      <c r="J91" s="78">
        <v>853.7</v>
      </c>
      <c r="K91" s="78">
        <v>0</v>
      </c>
      <c r="L91" s="78">
        <v>4.1016016500000001</v>
      </c>
      <c r="M91" s="79">
        <v>0</v>
      </c>
      <c r="N91" s="79">
        <v>2.7000000000000001E-3</v>
      </c>
      <c r="O91" s="79">
        <v>1E-4</v>
      </c>
    </row>
    <row r="92" spans="2:15">
      <c r="B92" t="s">
        <v>1495</v>
      </c>
      <c r="C92" t="s">
        <v>1496</v>
      </c>
      <c r="D92" t="s">
        <v>100</v>
      </c>
      <c r="E92" t="s">
        <v>123</v>
      </c>
      <c r="F92" t="s">
        <v>1497</v>
      </c>
      <c r="G92" t="s">
        <v>1498</v>
      </c>
      <c r="H92" t="s">
        <v>102</v>
      </c>
      <c r="I92" s="78">
        <v>74.2</v>
      </c>
      <c r="J92" s="78">
        <v>556.70000000000005</v>
      </c>
      <c r="K92" s="78">
        <v>0</v>
      </c>
      <c r="L92" s="78">
        <v>0.41307139999999998</v>
      </c>
      <c r="M92" s="79">
        <v>0</v>
      </c>
      <c r="N92" s="79">
        <v>2.9999999999999997E-4</v>
      </c>
      <c r="O92" s="79">
        <v>0</v>
      </c>
    </row>
    <row r="93" spans="2:15">
      <c r="B93" t="s">
        <v>1499</v>
      </c>
      <c r="C93" t="s">
        <v>1500</v>
      </c>
      <c r="D93" t="s">
        <v>100</v>
      </c>
      <c r="E93" t="s">
        <v>123</v>
      </c>
      <c r="F93" t="s">
        <v>1501</v>
      </c>
      <c r="G93" t="s">
        <v>112</v>
      </c>
      <c r="H93" t="s">
        <v>102</v>
      </c>
      <c r="I93" s="78">
        <v>77.78</v>
      </c>
      <c r="J93" s="78">
        <v>1103</v>
      </c>
      <c r="K93" s="78">
        <v>0</v>
      </c>
      <c r="L93" s="78">
        <v>0.85791340000000005</v>
      </c>
      <c r="M93" s="79">
        <v>0</v>
      </c>
      <c r="N93" s="79">
        <v>5.9999999999999995E-4</v>
      </c>
      <c r="O93" s="79">
        <v>0</v>
      </c>
    </row>
    <row r="94" spans="2:15">
      <c r="B94" t="s">
        <v>1502</v>
      </c>
      <c r="C94" t="s">
        <v>1503</v>
      </c>
      <c r="D94" t="s">
        <v>100</v>
      </c>
      <c r="E94" t="s">
        <v>123</v>
      </c>
      <c r="F94" t="s">
        <v>1504</v>
      </c>
      <c r="G94" t="s">
        <v>1012</v>
      </c>
      <c r="H94" t="s">
        <v>102</v>
      </c>
      <c r="I94" s="78">
        <v>89.9</v>
      </c>
      <c r="J94" s="78">
        <v>712.1</v>
      </c>
      <c r="K94" s="78">
        <v>0</v>
      </c>
      <c r="L94" s="78">
        <v>0.64017789999999997</v>
      </c>
      <c r="M94" s="79">
        <v>0</v>
      </c>
      <c r="N94" s="79">
        <v>4.0000000000000002E-4</v>
      </c>
      <c r="O94" s="79">
        <v>0</v>
      </c>
    </row>
    <row r="95" spans="2:15">
      <c r="B95" t="s">
        <v>1505</v>
      </c>
      <c r="C95" t="s">
        <v>1506</v>
      </c>
      <c r="D95" t="s">
        <v>100</v>
      </c>
      <c r="E95" t="s">
        <v>123</v>
      </c>
      <c r="F95" t="s">
        <v>1019</v>
      </c>
      <c r="G95" t="s">
        <v>1012</v>
      </c>
      <c r="H95" t="s">
        <v>102</v>
      </c>
      <c r="I95" s="78">
        <v>375.34</v>
      </c>
      <c r="J95" s="78">
        <v>185</v>
      </c>
      <c r="K95" s="78">
        <v>0</v>
      </c>
      <c r="L95" s="78">
        <v>0.69437899999999997</v>
      </c>
      <c r="M95" s="79">
        <v>0</v>
      </c>
      <c r="N95" s="79">
        <v>5.0000000000000001E-4</v>
      </c>
      <c r="O95" s="79">
        <v>0</v>
      </c>
    </row>
    <row r="96" spans="2:15">
      <c r="B96" t="s">
        <v>1507</v>
      </c>
      <c r="C96" t="s">
        <v>1508</v>
      </c>
      <c r="D96" t="s">
        <v>100</v>
      </c>
      <c r="E96" t="s">
        <v>123</v>
      </c>
      <c r="F96" t="s">
        <v>1509</v>
      </c>
      <c r="G96" t="s">
        <v>1510</v>
      </c>
      <c r="H96" t="s">
        <v>102</v>
      </c>
      <c r="I96" s="78">
        <v>123.62</v>
      </c>
      <c r="J96" s="78">
        <v>274.39999999999998</v>
      </c>
      <c r="K96" s="78">
        <v>0</v>
      </c>
      <c r="L96" s="78">
        <v>0.33921328000000001</v>
      </c>
      <c r="M96" s="79">
        <v>0</v>
      </c>
      <c r="N96" s="79">
        <v>2.0000000000000001E-4</v>
      </c>
      <c r="O96" s="79">
        <v>0</v>
      </c>
    </row>
    <row r="97" spans="2:15">
      <c r="B97" t="s">
        <v>1511</v>
      </c>
      <c r="C97" t="s">
        <v>1512</v>
      </c>
      <c r="D97" t="s">
        <v>100</v>
      </c>
      <c r="E97" t="s">
        <v>123</v>
      </c>
      <c r="F97" t="s">
        <v>1513</v>
      </c>
      <c r="G97" t="s">
        <v>1510</v>
      </c>
      <c r="H97" t="s">
        <v>102</v>
      </c>
      <c r="I97" s="78">
        <v>18.100000000000001</v>
      </c>
      <c r="J97" s="78">
        <v>12180</v>
      </c>
      <c r="K97" s="78">
        <v>0</v>
      </c>
      <c r="L97" s="78">
        <v>2.20458</v>
      </c>
      <c r="M97" s="79">
        <v>0</v>
      </c>
      <c r="N97" s="79">
        <v>1.5E-3</v>
      </c>
      <c r="O97" s="79">
        <v>1E-4</v>
      </c>
    </row>
    <row r="98" spans="2:15">
      <c r="B98" t="s">
        <v>1514</v>
      </c>
      <c r="C98" t="s">
        <v>1515</v>
      </c>
      <c r="D98" t="s">
        <v>100</v>
      </c>
      <c r="E98" t="s">
        <v>123</v>
      </c>
      <c r="F98" t="s">
        <v>1516</v>
      </c>
      <c r="G98" t="s">
        <v>590</v>
      </c>
      <c r="H98" t="s">
        <v>102</v>
      </c>
      <c r="I98" s="78">
        <v>152.99</v>
      </c>
      <c r="J98" s="78">
        <v>535</v>
      </c>
      <c r="K98" s="78">
        <v>0</v>
      </c>
      <c r="L98" s="78">
        <v>0.81849649999999996</v>
      </c>
      <c r="M98" s="79">
        <v>0</v>
      </c>
      <c r="N98" s="79">
        <v>5.0000000000000001E-4</v>
      </c>
      <c r="O98" s="79">
        <v>0</v>
      </c>
    </row>
    <row r="99" spans="2:15">
      <c r="B99" t="s">
        <v>1517</v>
      </c>
      <c r="C99" t="s">
        <v>1518</v>
      </c>
      <c r="D99" t="s">
        <v>100</v>
      </c>
      <c r="E99" t="s">
        <v>123</v>
      </c>
      <c r="F99" t="s">
        <v>1519</v>
      </c>
      <c r="G99" t="s">
        <v>590</v>
      </c>
      <c r="H99" t="s">
        <v>102</v>
      </c>
      <c r="I99" s="78">
        <v>95.52</v>
      </c>
      <c r="J99" s="78">
        <v>1216</v>
      </c>
      <c r="K99" s="78">
        <v>0</v>
      </c>
      <c r="L99" s="78">
        <v>1.1615232</v>
      </c>
      <c r="M99" s="79">
        <v>0</v>
      </c>
      <c r="N99" s="79">
        <v>8.0000000000000004E-4</v>
      </c>
      <c r="O99" s="79">
        <v>0</v>
      </c>
    </row>
    <row r="100" spans="2:15">
      <c r="B100" t="s">
        <v>1520</v>
      </c>
      <c r="C100" t="s">
        <v>1521</v>
      </c>
      <c r="D100" t="s">
        <v>100</v>
      </c>
      <c r="E100" t="s">
        <v>123</v>
      </c>
      <c r="F100" t="s">
        <v>1522</v>
      </c>
      <c r="G100" t="s">
        <v>590</v>
      </c>
      <c r="H100" t="s">
        <v>102</v>
      </c>
      <c r="I100" s="78">
        <v>41.73</v>
      </c>
      <c r="J100" s="78">
        <v>600</v>
      </c>
      <c r="K100" s="78">
        <v>0</v>
      </c>
      <c r="L100" s="78">
        <v>0.25037999999999999</v>
      </c>
      <c r="M100" s="79">
        <v>0</v>
      </c>
      <c r="N100" s="79">
        <v>2.0000000000000001E-4</v>
      </c>
      <c r="O100" s="79">
        <v>0</v>
      </c>
    </row>
    <row r="101" spans="2:15">
      <c r="B101" t="s">
        <v>1523</v>
      </c>
      <c r="C101" t="s">
        <v>1524</v>
      </c>
      <c r="D101" t="s">
        <v>100</v>
      </c>
      <c r="E101" t="s">
        <v>123</v>
      </c>
      <c r="F101" t="s">
        <v>1525</v>
      </c>
      <c r="G101" t="s">
        <v>590</v>
      </c>
      <c r="H101" t="s">
        <v>102</v>
      </c>
      <c r="I101" s="78">
        <v>91.56</v>
      </c>
      <c r="J101" s="78">
        <v>1420</v>
      </c>
      <c r="K101" s="78">
        <v>0</v>
      </c>
      <c r="L101" s="78">
        <v>1.300152</v>
      </c>
      <c r="M101" s="79">
        <v>0</v>
      </c>
      <c r="N101" s="79">
        <v>8.9999999999999998E-4</v>
      </c>
      <c r="O101" s="79">
        <v>0</v>
      </c>
    </row>
    <row r="102" spans="2:15">
      <c r="B102" t="s">
        <v>1526</v>
      </c>
      <c r="C102" t="s">
        <v>1527</v>
      </c>
      <c r="D102" t="s">
        <v>100</v>
      </c>
      <c r="E102" t="s">
        <v>123</v>
      </c>
      <c r="F102" t="s">
        <v>1528</v>
      </c>
      <c r="G102" t="s">
        <v>590</v>
      </c>
      <c r="H102" t="s">
        <v>102</v>
      </c>
      <c r="I102" s="78">
        <v>468</v>
      </c>
      <c r="J102" s="78">
        <v>560.4</v>
      </c>
      <c r="K102" s="78">
        <v>0</v>
      </c>
      <c r="L102" s="78">
        <v>2.6226720000000001</v>
      </c>
      <c r="M102" s="79">
        <v>0</v>
      </c>
      <c r="N102" s="79">
        <v>1.6999999999999999E-3</v>
      </c>
      <c r="O102" s="79">
        <v>1E-4</v>
      </c>
    </row>
    <row r="103" spans="2:15">
      <c r="B103" t="s">
        <v>1529</v>
      </c>
      <c r="C103" t="s">
        <v>1530</v>
      </c>
      <c r="D103" t="s">
        <v>100</v>
      </c>
      <c r="E103" t="s">
        <v>123</v>
      </c>
      <c r="F103" t="s">
        <v>1531</v>
      </c>
      <c r="G103" t="s">
        <v>590</v>
      </c>
      <c r="H103" t="s">
        <v>102</v>
      </c>
      <c r="I103" s="78">
        <v>110.82</v>
      </c>
      <c r="J103" s="78">
        <v>588.5</v>
      </c>
      <c r="K103" s="78">
        <v>0</v>
      </c>
      <c r="L103" s="78">
        <v>0.65217570000000002</v>
      </c>
      <c r="M103" s="79">
        <v>0</v>
      </c>
      <c r="N103" s="79">
        <v>4.0000000000000002E-4</v>
      </c>
      <c r="O103" s="79">
        <v>0</v>
      </c>
    </row>
    <row r="104" spans="2:15">
      <c r="B104" t="s">
        <v>1532</v>
      </c>
      <c r="C104" t="s">
        <v>1533</v>
      </c>
      <c r="D104" t="s">
        <v>100</v>
      </c>
      <c r="E104" t="s">
        <v>123</v>
      </c>
      <c r="F104" t="s">
        <v>1534</v>
      </c>
      <c r="G104" t="s">
        <v>805</v>
      </c>
      <c r="H104" t="s">
        <v>102</v>
      </c>
      <c r="I104" s="78">
        <v>66.260000000000005</v>
      </c>
      <c r="J104" s="78">
        <v>1896</v>
      </c>
      <c r="K104" s="78">
        <v>0</v>
      </c>
      <c r="L104" s="78">
        <v>1.2562895999999999</v>
      </c>
      <c r="M104" s="79">
        <v>0</v>
      </c>
      <c r="N104" s="79">
        <v>8.0000000000000004E-4</v>
      </c>
      <c r="O104" s="79">
        <v>0</v>
      </c>
    </row>
    <row r="105" spans="2:15">
      <c r="B105" t="s">
        <v>1535</v>
      </c>
      <c r="C105" t="s">
        <v>1536</v>
      </c>
      <c r="D105" t="s">
        <v>100</v>
      </c>
      <c r="E105" t="s">
        <v>123</v>
      </c>
      <c r="F105" t="s">
        <v>1537</v>
      </c>
      <c r="G105" t="s">
        <v>805</v>
      </c>
      <c r="H105" t="s">
        <v>102</v>
      </c>
      <c r="I105" s="78">
        <v>2.79</v>
      </c>
      <c r="J105" s="78">
        <v>10160</v>
      </c>
      <c r="K105" s="78">
        <v>0</v>
      </c>
      <c r="L105" s="78">
        <v>0.28346399999999999</v>
      </c>
      <c r="M105" s="79">
        <v>0</v>
      </c>
      <c r="N105" s="79">
        <v>2.0000000000000001E-4</v>
      </c>
      <c r="O105" s="79">
        <v>0</v>
      </c>
    </row>
    <row r="106" spans="2:15">
      <c r="B106" t="s">
        <v>1538</v>
      </c>
      <c r="C106" t="s">
        <v>1539</v>
      </c>
      <c r="D106" t="s">
        <v>100</v>
      </c>
      <c r="E106" t="s">
        <v>123</v>
      </c>
      <c r="F106" t="s">
        <v>1540</v>
      </c>
      <c r="G106" t="s">
        <v>1541</v>
      </c>
      <c r="H106" t="s">
        <v>102</v>
      </c>
      <c r="I106" s="78">
        <v>1158.47</v>
      </c>
      <c r="J106" s="78">
        <v>140</v>
      </c>
      <c r="K106" s="78">
        <v>0</v>
      </c>
      <c r="L106" s="78">
        <v>1.621858</v>
      </c>
      <c r="M106" s="79">
        <v>0</v>
      </c>
      <c r="N106" s="79">
        <v>1.1000000000000001E-3</v>
      </c>
      <c r="O106" s="79">
        <v>0</v>
      </c>
    </row>
    <row r="107" spans="2:15">
      <c r="B107" t="s">
        <v>1542</v>
      </c>
      <c r="C107" t="s">
        <v>1543</v>
      </c>
      <c r="D107" t="s">
        <v>100</v>
      </c>
      <c r="E107" t="s">
        <v>123</v>
      </c>
      <c r="F107" t="s">
        <v>1544</v>
      </c>
      <c r="G107" t="s">
        <v>1541</v>
      </c>
      <c r="H107" t="s">
        <v>102</v>
      </c>
      <c r="I107" s="78">
        <v>77.31</v>
      </c>
      <c r="J107" s="78">
        <v>569.5</v>
      </c>
      <c r="K107" s="78">
        <v>0</v>
      </c>
      <c r="L107" s="78">
        <v>0.44028044999999999</v>
      </c>
      <c r="M107" s="79">
        <v>0</v>
      </c>
      <c r="N107" s="79">
        <v>2.9999999999999997E-4</v>
      </c>
      <c r="O107" s="79">
        <v>0</v>
      </c>
    </row>
    <row r="108" spans="2:15">
      <c r="B108" t="s">
        <v>1545</v>
      </c>
      <c r="C108" t="s">
        <v>1546</v>
      </c>
      <c r="D108" t="s">
        <v>100</v>
      </c>
      <c r="E108" t="s">
        <v>123</v>
      </c>
      <c r="F108" t="s">
        <v>1547</v>
      </c>
      <c r="G108" t="s">
        <v>496</v>
      </c>
      <c r="H108" t="s">
        <v>102</v>
      </c>
      <c r="I108" s="78">
        <v>8.48</v>
      </c>
      <c r="J108" s="78">
        <v>9999</v>
      </c>
      <c r="K108" s="78">
        <v>0</v>
      </c>
      <c r="L108" s="78">
        <v>0.84791519999999998</v>
      </c>
      <c r="M108" s="79">
        <v>0</v>
      </c>
      <c r="N108" s="79">
        <v>5.9999999999999995E-4</v>
      </c>
      <c r="O108" s="79">
        <v>0</v>
      </c>
    </row>
    <row r="109" spans="2:15">
      <c r="B109" t="s">
        <v>1548</v>
      </c>
      <c r="C109" t="s">
        <v>1549</v>
      </c>
      <c r="D109" t="s">
        <v>100</v>
      </c>
      <c r="E109" t="s">
        <v>123</v>
      </c>
      <c r="F109" t="s">
        <v>1550</v>
      </c>
      <c r="G109" t="s">
        <v>496</v>
      </c>
      <c r="H109" t="s">
        <v>102</v>
      </c>
      <c r="I109" s="78">
        <v>68.760000000000005</v>
      </c>
      <c r="J109" s="78">
        <v>1996</v>
      </c>
      <c r="K109" s="78">
        <v>0</v>
      </c>
      <c r="L109" s="78">
        <v>1.3724495999999999</v>
      </c>
      <c r="M109" s="79">
        <v>0</v>
      </c>
      <c r="N109" s="79">
        <v>8.9999999999999998E-4</v>
      </c>
      <c r="O109" s="79">
        <v>0</v>
      </c>
    </row>
    <row r="110" spans="2:15">
      <c r="B110" t="s">
        <v>1551</v>
      </c>
      <c r="C110" t="s">
        <v>1552</v>
      </c>
      <c r="D110" t="s">
        <v>100</v>
      </c>
      <c r="E110" t="s">
        <v>123</v>
      </c>
      <c r="F110" t="s">
        <v>1553</v>
      </c>
      <c r="G110" t="s">
        <v>496</v>
      </c>
      <c r="H110" t="s">
        <v>102</v>
      </c>
      <c r="I110" s="78">
        <v>179.7</v>
      </c>
      <c r="J110" s="78">
        <v>574.20000000000005</v>
      </c>
      <c r="K110" s="78">
        <v>0</v>
      </c>
      <c r="L110" s="78">
        <v>1.0318373999999999</v>
      </c>
      <c r="M110" s="79">
        <v>0</v>
      </c>
      <c r="N110" s="79">
        <v>6.9999999999999999E-4</v>
      </c>
      <c r="O110" s="79">
        <v>0</v>
      </c>
    </row>
    <row r="111" spans="2:15">
      <c r="B111" t="s">
        <v>1554</v>
      </c>
      <c r="C111" t="s">
        <v>1555</v>
      </c>
      <c r="D111" t="s">
        <v>100</v>
      </c>
      <c r="E111" t="s">
        <v>123</v>
      </c>
      <c r="F111" t="s">
        <v>1556</v>
      </c>
      <c r="G111" t="s">
        <v>496</v>
      </c>
      <c r="H111" t="s">
        <v>102</v>
      </c>
      <c r="I111" s="78">
        <v>293.95999999999998</v>
      </c>
      <c r="J111" s="78">
        <v>39.799999999999997</v>
      </c>
      <c r="K111" s="78">
        <v>0</v>
      </c>
      <c r="L111" s="78">
        <v>0.11699608</v>
      </c>
      <c r="M111" s="79">
        <v>0</v>
      </c>
      <c r="N111" s="79">
        <v>1E-4</v>
      </c>
      <c r="O111" s="79">
        <v>0</v>
      </c>
    </row>
    <row r="112" spans="2:15">
      <c r="B112" t="s">
        <v>1557</v>
      </c>
      <c r="C112">
        <v>800011</v>
      </c>
      <c r="D112" t="s">
        <v>100</v>
      </c>
      <c r="E112" t="s">
        <v>123</v>
      </c>
      <c r="F112" t="s">
        <v>1558</v>
      </c>
      <c r="G112" t="s">
        <v>919</v>
      </c>
      <c r="H112" t="s">
        <v>102</v>
      </c>
      <c r="I112" s="78">
        <v>6.9</v>
      </c>
      <c r="J112" s="78">
        <v>1.0000000000000001E-5</v>
      </c>
      <c r="K112" s="78">
        <v>0</v>
      </c>
      <c r="L112" s="78">
        <v>6.9E-10</v>
      </c>
      <c r="M112" s="79">
        <v>0</v>
      </c>
      <c r="N112" s="79">
        <v>0</v>
      </c>
      <c r="O112" s="79">
        <v>0</v>
      </c>
    </row>
    <row r="113" spans="2:15">
      <c r="B113" t="s">
        <v>1559</v>
      </c>
      <c r="C113" t="s">
        <v>1560</v>
      </c>
      <c r="D113" t="s">
        <v>100</v>
      </c>
      <c r="E113" t="s">
        <v>123</v>
      </c>
      <c r="F113" t="s">
        <v>1561</v>
      </c>
      <c r="G113" t="s">
        <v>919</v>
      </c>
      <c r="H113" t="s">
        <v>102</v>
      </c>
      <c r="I113" s="78">
        <v>7.42</v>
      </c>
      <c r="J113" s="78">
        <v>21090</v>
      </c>
      <c r="K113" s="78">
        <v>0</v>
      </c>
      <c r="L113" s="78">
        <v>1.564878</v>
      </c>
      <c r="M113" s="79">
        <v>0</v>
      </c>
      <c r="N113" s="79">
        <v>1E-3</v>
      </c>
      <c r="O113" s="79">
        <v>0</v>
      </c>
    </row>
    <row r="114" spans="2:15">
      <c r="B114" t="s">
        <v>1562</v>
      </c>
      <c r="C114" t="s">
        <v>1563</v>
      </c>
      <c r="D114" t="s">
        <v>100</v>
      </c>
      <c r="E114" t="s">
        <v>123</v>
      </c>
      <c r="F114" t="s">
        <v>1564</v>
      </c>
      <c r="G114" t="s">
        <v>919</v>
      </c>
      <c r="H114" t="s">
        <v>102</v>
      </c>
      <c r="I114" s="78">
        <v>572.77</v>
      </c>
      <c r="J114" s="78">
        <v>13</v>
      </c>
      <c r="K114" s="78">
        <v>0</v>
      </c>
      <c r="L114" s="78">
        <v>7.4460100000000001E-2</v>
      </c>
      <c r="M114" s="79">
        <v>0</v>
      </c>
      <c r="N114" s="79">
        <v>0</v>
      </c>
      <c r="O114" s="79">
        <v>0</v>
      </c>
    </row>
    <row r="115" spans="2:15">
      <c r="B115" t="s">
        <v>1565</v>
      </c>
      <c r="C115" t="s">
        <v>1566</v>
      </c>
      <c r="D115" t="s">
        <v>100</v>
      </c>
      <c r="E115" t="s">
        <v>123</v>
      </c>
      <c r="F115" t="s">
        <v>769</v>
      </c>
      <c r="G115" t="s">
        <v>425</v>
      </c>
      <c r="H115" t="s">
        <v>102</v>
      </c>
      <c r="I115" s="78">
        <v>942.05</v>
      </c>
      <c r="J115" s="78">
        <v>162.1</v>
      </c>
      <c r="K115" s="78">
        <v>0</v>
      </c>
      <c r="L115" s="78">
        <v>1.52706305</v>
      </c>
      <c r="M115" s="79">
        <v>0</v>
      </c>
      <c r="N115" s="79">
        <v>1E-3</v>
      </c>
      <c r="O115" s="79">
        <v>0</v>
      </c>
    </row>
    <row r="116" spans="2:15">
      <c r="B116" t="s">
        <v>1567</v>
      </c>
      <c r="C116" t="s">
        <v>1568</v>
      </c>
      <c r="D116" t="s">
        <v>100</v>
      </c>
      <c r="E116" t="s">
        <v>123</v>
      </c>
      <c r="F116" t="s">
        <v>1569</v>
      </c>
      <c r="G116" t="s">
        <v>1570</v>
      </c>
      <c r="H116" t="s">
        <v>102</v>
      </c>
      <c r="I116" s="78">
        <v>1367.25</v>
      </c>
      <c r="J116" s="78">
        <v>223.5</v>
      </c>
      <c r="K116" s="78">
        <v>0</v>
      </c>
      <c r="L116" s="78">
        <v>3.0558037499999999</v>
      </c>
      <c r="M116" s="79">
        <v>0</v>
      </c>
      <c r="N116" s="79">
        <v>2E-3</v>
      </c>
      <c r="O116" s="79">
        <v>1E-4</v>
      </c>
    </row>
    <row r="117" spans="2:15">
      <c r="B117" t="s">
        <v>1571</v>
      </c>
      <c r="C117" t="s">
        <v>1572</v>
      </c>
      <c r="D117" t="s">
        <v>100</v>
      </c>
      <c r="E117" t="s">
        <v>123</v>
      </c>
      <c r="F117" t="s">
        <v>1573</v>
      </c>
      <c r="G117" t="s">
        <v>1570</v>
      </c>
      <c r="H117" t="s">
        <v>102</v>
      </c>
      <c r="I117" s="78">
        <v>33.01</v>
      </c>
      <c r="J117" s="78">
        <v>2433</v>
      </c>
      <c r="K117" s="78">
        <v>0</v>
      </c>
      <c r="L117" s="78">
        <v>0.80313330000000005</v>
      </c>
      <c r="M117" s="79">
        <v>0</v>
      </c>
      <c r="N117" s="79">
        <v>5.0000000000000001E-4</v>
      </c>
      <c r="O117" s="79">
        <v>0</v>
      </c>
    </row>
    <row r="118" spans="2:15">
      <c r="B118" t="s">
        <v>1574</v>
      </c>
      <c r="C118" t="s">
        <v>1575</v>
      </c>
      <c r="D118" t="s">
        <v>100</v>
      </c>
      <c r="E118" t="s">
        <v>123</v>
      </c>
      <c r="F118" t="s">
        <v>1576</v>
      </c>
      <c r="G118" t="s">
        <v>125</v>
      </c>
      <c r="H118" t="s">
        <v>102</v>
      </c>
      <c r="I118" s="78">
        <v>109.28</v>
      </c>
      <c r="J118" s="78">
        <v>440.9</v>
      </c>
      <c r="K118" s="78">
        <v>0</v>
      </c>
      <c r="L118" s="78">
        <v>0.48181552</v>
      </c>
      <c r="M118" s="79">
        <v>0</v>
      </c>
      <c r="N118" s="79">
        <v>2.9999999999999997E-4</v>
      </c>
      <c r="O118" s="79">
        <v>0</v>
      </c>
    </row>
    <row r="119" spans="2:15">
      <c r="B119" t="s">
        <v>1577</v>
      </c>
      <c r="C119" t="s">
        <v>1578</v>
      </c>
      <c r="D119" t="s">
        <v>100</v>
      </c>
      <c r="E119" t="s">
        <v>123</v>
      </c>
      <c r="F119" t="s">
        <v>1579</v>
      </c>
      <c r="G119" t="s">
        <v>127</v>
      </c>
      <c r="H119" t="s">
        <v>102</v>
      </c>
      <c r="I119" s="78">
        <v>246.73</v>
      </c>
      <c r="J119" s="78">
        <v>259.3</v>
      </c>
      <c r="K119" s="78">
        <v>0</v>
      </c>
      <c r="L119" s="78">
        <v>0.63977088999999998</v>
      </c>
      <c r="M119" s="79">
        <v>0</v>
      </c>
      <c r="N119" s="79">
        <v>4.0000000000000002E-4</v>
      </c>
      <c r="O119" s="79">
        <v>0</v>
      </c>
    </row>
    <row r="120" spans="2:15">
      <c r="B120" t="s">
        <v>1580</v>
      </c>
      <c r="C120" t="s">
        <v>1581</v>
      </c>
      <c r="D120" t="s">
        <v>100</v>
      </c>
      <c r="E120" t="s">
        <v>123</v>
      </c>
      <c r="F120" t="s">
        <v>1582</v>
      </c>
      <c r="G120" t="s">
        <v>127</v>
      </c>
      <c r="H120" t="s">
        <v>102</v>
      </c>
      <c r="I120" s="78">
        <v>78.540000000000006</v>
      </c>
      <c r="J120" s="78">
        <v>1423</v>
      </c>
      <c r="K120" s="78">
        <v>0</v>
      </c>
      <c r="L120" s="78">
        <v>1.1176242000000001</v>
      </c>
      <c r="M120" s="79">
        <v>0</v>
      </c>
      <c r="N120" s="79">
        <v>6.9999999999999999E-4</v>
      </c>
      <c r="O120" s="79">
        <v>0</v>
      </c>
    </row>
    <row r="121" spans="2:15">
      <c r="B121" t="s">
        <v>1583</v>
      </c>
      <c r="C121" t="s">
        <v>1584</v>
      </c>
      <c r="D121" t="s">
        <v>100</v>
      </c>
      <c r="E121" t="s">
        <v>123</v>
      </c>
      <c r="F121" t="s">
        <v>1585</v>
      </c>
      <c r="G121" t="s">
        <v>127</v>
      </c>
      <c r="H121" t="s">
        <v>102</v>
      </c>
      <c r="I121" s="78">
        <v>41.52</v>
      </c>
      <c r="J121" s="78">
        <v>1674</v>
      </c>
      <c r="K121" s="78">
        <v>0</v>
      </c>
      <c r="L121" s="78">
        <v>0.69504480000000002</v>
      </c>
      <c r="M121" s="79">
        <v>0</v>
      </c>
      <c r="N121" s="79">
        <v>5.0000000000000001E-4</v>
      </c>
      <c r="O121" s="79">
        <v>0</v>
      </c>
    </row>
    <row r="122" spans="2:15">
      <c r="B122" t="s">
        <v>1586</v>
      </c>
      <c r="C122" t="s">
        <v>1587</v>
      </c>
      <c r="D122" t="s">
        <v>100</v>
      </c>
      <c r="E122" t="s">
        <v>123</v>
      </c>
      <c r="F122" t="s">
        <v>1588</v>
      </c>
      <c r="G122" t="s">
        <v>127</v>
      </c>
      <c r="H122" t="s">
        <v>102</v>
      </c>
      <c r="I122" s="78">
        <v>66.31</v>
      </c>
      <c r="J122" s="78">
        <v>386.2</v>
      </c>
      <c r="K122" s="78">
        <v>0</v>
      </c>
      <c r="L122" s="78">
        <v>0.25608922000000001</v>
      </c>
      <c r="M122" s="79">
        <v>0</v>
      </c>
      <c r="N122" s="79">
        <v>2.0000000000000001E-4</v>
      </c>
      <c r="O122" s="79">
        <v>0</v>
      </c>
    </row>
    <row r="123" spans="2:15">
      <c r="B123" t="s">
        <v>1589</v>
      </c>
      <c r="C123" t="s">
        <v>1590</v>
      </c>
      <c r="D123" t="s">
        <v>100</v>
      </c>
      <c r="E123" t="s">
        <v>123</v>
      </c>
      <c r="F123" t="s">
        <v>1591</v>
      </c>
      <c r="G123" t="s">
        <v>127</v>
      </c>
      <c r="H123" t="s">
        <v>102</v>
      </c>
      <c r="I123" s="78">
        <v>2037.63</v>
      </c>
      <c r="J123" s="78">
        <v>208.4</v>
      </c>
      <c r="K123" s="78">
        <v>0</v>
      </c>
      <c r="L123" s="78">
        <v>4.2464209200000003</v>
      </c>
      <c r="M123" s="79">
        <v>0</v>
      </c>
      <c r="N123" s="79">
        <v>2.8E-3</v>
      </c>
      <c r="O123" s="79">
        <v>1E-4</v>
      </c>
    </row>
    <row r="124" spans="2:15">
      <c r="B124" t="s">
        <v>1592</v>
      </c>
      <c r="C124" t="s">
        <v>1593</v>
      </c>
      <c r="D124" t="s">
        <v>100</v>
      </c>
      <c r="E124" t="s">
        <v>123</v>
      </c>
      <c r="F124" t="s">
        <v>1594</v>
      </c>
      <c r="G124" t="s">
        <v>128</v>
      </c>
      <c r="H124" t="s">
        <v>102</v>
      </c>
      <c r="I124" s="78">
        <v>1290.18</v>
      </c>
      <c r="J124" s="78">
        <v>228.5</v>
      </c>
      <c r="K124" s="78">
        <v>3.3349999999999998E-2</v>
      </c>
      <c r="L124" s="78">
        <v>2.9814113</v>
      </c>
      <c r="M124" s="79">
        <v>0</v>
      </c>
      <c r="N124" s="79">
        <v>2E-3</v>
      </c>
      <c r="O124" s="79">
        <v>1E-4</v>
      </c>
    </row>
    <row r="125" spans="2:15">
      <c r="B125" t="s">
        <v>1595</v>
      </c>
      <c r="C125" t="s">
        <v>1596</v>
      </c>
      <c r="D125" t="s">
        <v>100</v>
      </c>
      <c r="E125" t="s">
        <v>123</v>
      </c>
      <c r="F125" t="s">
        <v>1597</v>
      </c>
      <c r="G125" t="s">
        <v>132</v>
      </c>
      <c r="H125" t="s">
        <v>102</v>
      </c>
      <c r="I125" s="78">
        <v>40.6</v>
      </c>
      <c r="J125" s="78">
        <v>1269</v>
      </c>
      <c r="K125" s="78">
        <v>0</v>
      </c>
      <c r="L125" s="78">
        <v>0.51521399999999995</v>
      </c>
      <c r="M125" s="79">
        <v>0</v>
      </c>
      <c r="N125" s="79">
        <v>2.9999999999999997E-4</v>
      </c>
      <c r="O125" s="79">
        <v>0</v>
      </c>
    </row>
    <row r="126" spans="2:15">
      <c r="B126" s="80" t="s">
        <v>1598</v>
      </c>
      <c r="E126" s="16"/>
      <c r="F126" s="16"/>
      <c r="G126" s="16"/>
      <c r="I126" s="82">
        <v>0</v>
      </c>
      <c r="K126" s="82">
        <v>0</v>
      </c>
      <c r="L126" s="82">
        <v>0</v>
      </c>
      <c r="N126" s="81">
        <v>0</v>
      </c>
      <c r="O126" s="81">
        <v>0</v>
      </c>
    </row>
    <row r="127" spans="2:15">
      <c r="B127" t="s">
        <v>212</v>
      </c>
      <c r="C127" t="s">
        <v>212</v>
      </c>
      <c r="E127" s="16"/>
      <c r="F127" s="16"/>
      <c r="G127" t="s">
        <v>212</v>
      </c>
      <c r="H127" t="s">
        <v>212</v>
      </c>
      <c r="I127" s="78">
        <v>0</v>
      </c>
      <c r="J127" s="78">
        <v>0</v>
      </c>
      <c r="L127" s="78">
        <v>0</v>
      </c>
      <c r="M127" s="79">
        <v>0</v>
      </c>
      <c r="N127" s="79">
        <v>0</v>
      </c>
      <c r="O127" s="79">
        <v>0</v>
      </c>
    </row>
    <row r="128" spans="2:15">
      <c r="B128" s="80" t="s">
        <v>226</v>
      </c>
      <c r="E128" s="16"/>
      <c r="F128" s="16"/>
      <c r="G128" s="16"/>
      <c r="I128" s="82">
        <v>5373.83</v>
      </c>
      <c r="K128" s="82">
        <v>0.40300999999999998</v>
      </c>
      <c r="L128" s="82">
        <v>533.64038693823704</v>
      </c>
      <c r="N128" s="81">
        <v>0.35149999999999998</v>
      </c>
      <c r="O128" s="81">
        <v>1.34E-2</v>
      </c>
    </row>
    <row r="129" spans="2:15">
      <c r="B129" s="80" t="s">
        <v>352</v>
      </c>
      <c r="E129" s="16"/>
      <c r="F129" s="16"/>
      <c r="G129" s="16"/>
      <c r="I129" s="82">
        <v>2305.06</v>
      </c>
      <c r="K129" s="82">
        <v>1.8159999999999999E-2</v>
      </c>
      <c r="L129" s="82">
        <v>159.25115868649999</v>
      </c>
      <c r="N129" s="81">
        <v>0.10489999999999999</v>
      </c>
      <c r="O129" s="81">
        <v>4.0000000000000001E-3</v>
      </c>
    </row>
    <row r="130" spans="2:15">
      <c r="B130" t="s">
        <v>1599</v>
      </c>
      <c r="C130" t="s">
        <v>1600</v>
      </c>
      <c r="D130" t="s">
        <v>1037</v>
      </c>
      <c r="E130" t="s">
        <v>1032</v>
      </c>
      <c r="F130" t="s">
        <v>1601</v>
      </c>
      <c r="G130" t="s">
        <v>1170</v>
      </c>
      <c r="H130" t="s">
        <v>106</v>
      </c>
      <c r="I130" s="78">
        <v>56</v>
      </c>
      <c r="J130" s="78">
        <v>1057</v>
      </c>
      <c r="K130" s="78">
        <v>0</v>
      </c>
      <c r="L130" s="78">
        <v>2.1101947999999999</v>
      </c>
      <c r="M130" s="79">
        <v>0</v>
      </c>
      <c r="N130" s="79">
        <v>1.4E-3</v>
      </c>
      <c r="O130" s="79">
        <v>1E-4</v>
      </c>
    </row>
    <row r="131" spans="2:15">
      <c r="B131" t="s">
        <v>1602</v>
      </c>
      <c r="C131" t="s">
        <v>1603</v>
      </c>
      <c r="D131" t="s">
        <v>1037</v>
      </c>
      <c r="E131" t="s">
        <v>1032</v>
      </c>
      <c r="F131" t="s">
        <v>1604</v>
      </c>
      <c r="G131" t="s">
        <v>1034</v>
      </c>
      <c r="H131" t="s">
        <v>106</v>
      </c>
      <c r="I131" s="78">
        <v>107.91</v>
      </c>
      <c r="J131" s="78">
        <v>157</v>
      </c>
      <c r="K131" s="78">
        <v>0</v>
      </c>
      <c r="L131" s="78">
        <v>0.60397766549999998</v>
      </c>
      <c r="M131" s="79">
        <v>0</v>
      </c>
      <c r="N131" s="79">
        <v>4.0000000000000002E-4</v>
      </c>
      <c r="O131" s="79">
        <v>0</v>
      </c>
    </row>
    <row r="132" spans="2:15">
      <c r="B132" t="s">
        <v>1605</v>
      </c>
      <c r="C132" t="s">
        <v>1606</v>
      </c>
      <c r="D132" t="s">
        <v>1037</v>
      </c>
      <c r="E132" t="s">
        <v>1032</v>
      </c>
      <c r="F132" t="s">
        <v>1607</v>
      </c>
      <c r="G132" t="s">
        <v>1034</v>
      </c>
      <c r="H132" t="s">
        <v>106</v>
      </c>
      <c r="I132" s="78">
        <v>50.32</v>
      </c>
      <c r="J132" s="78">
        <v>453</v>
      </c>
      <c r="K132" s="78">
        <v>0</v>
      </c>
      <c r="L132" s="78">
        <v>0.81264032399999997</v>
      </c>
      <c r="M132" s="79">
        <v>0</v>
      </c>
      <c r="N132" s="79">
        <v>5.0000000000000001E-4</v>
      </c>
      <c r="O132" s="79">
        <v>0</v>
      </c>
    </row>
    <row r="133" spans="2:15">
      <c r="B133" t="s">
        <v>1608</v>
      </c>
      <c r="C133" t="s">
        <v>1609</v>
      </c>
      <c r="D133" t="s">
        <v>1037</v>
      </c>
      <c r="E133" t="s">
        <v>1032</v>
      </c>
      <c r="F133" t="s">
        <v>1610</v>
      </c>
      <c r="G133" t="s">
        <v>1034</v>
      </c>
      <c r="H133" t="s">
        <v>106</v>
      </c>
      <c r="I133" s="78">
        <v>41.73</v>
      </c>
      <c r="J133" s="78">
        <v>1784</v>
      </c>
      <c r="K133" s="78">
        <v>0</v>
      </c>
      <c r="L133" s="78">
        <v>2.6540113079999998</v>
      </c>
      <c r="M133" s="79">
        <v>0</v>
      </c>
      <c r="N133" s="79">
        <v>1.6999999999999999E-3</v>
      </c>
      <c r="O133" s="79">
        <v>1E-4</v>
      </c>
    </row>
    <row r="134" spans="2:15">
      <c r="B134" t="s">
        <v>1611</v>
      </c>
      <c r="C134" t="s">
        <v>1612</v>
      </c>
      <c r="D134" t="s">
        <v>1031</v>
      </c>
      <c r="E134" t="s">
        <v>1032</v>
      </c>
      <c r="F134" t="s">
        <v>1033</v>
      </c>
      <c r="G134" t="s">
        <v>1034</v>
      </c>
      <c r="H134" t="s">
        <v>106</v>
      </c>
      <c r="I134" s="78">
        <v>1235.75</v>
      </c>
      <c r="J134" s="78">
        <v>898</v>
      </c>
      <c r="K134" s="78">
        <v>0</v>
      </c>
      <c r="L134" s="78">
        <v>39.560929774999998</v>
      </c>
      <c r="M134" s="79">
        <v>0</v>
      </c>
      <c r="N134" s="79">
        <v>2.6100000000000002E-2</v>
      </c>
      <c r="O134" s="79">
        <v>1E-3</v>
      </c>
    </row>
    <row r="135" spans="2:15">
      <c r="B135" t="s">
        <v>1613</v>
      </c>
      <c r="C135" t="s">
        <v>1614</v>
      </c>
      <c r="D135" t="s">
        <v>1037</v>
      </c>
      <c r="E135" t="s">
        <v>1032</v>
      </c>
      <c r="F135" t="s">
        <v>1376</v>
      </c>
      <c r="G135" t="s">
        <v>1034</v>
      </c>
      <c r="H135" t="s">
        <v>106</v>
      </c>
      <c r="I135" s="78">
        <v>26.1</v>
      </c>
      <c r="J135" s="78">
        <v>583</v>
      </c>
      <c r="K135" s="78">
        <v>0</v>
      </c>
      <c r="L135" s="78">
        <v>0.54246109499999995</v>
      </c>
      <c r="M135" s="79">
        <v>0</v>
      </c>
      <c r="N135" s="79">
        <v>4.0000000000000002E-4</v>
      </c>
      <c r="O135" s="79">
        <v>0</v>
      </c>
    </row>
    <row r="136" spans="2:15">
      <c r="B136" t="s">
        <v>1615</v>
      </c>
      <c r="C136" t="s">
        <v>1616</v>
      </c>
      <c r="D136" t="s">
        <v>1037</v>
      </c>
      <c r="E136" t="s">
        <v>1032</v>
      </c>
      <c r="F136" t="s">
        <v>1617</v>
      </c>
      <c r="G136" t="s">
        <v>1055</v>
      </c>
      <c r="H136" t="s">
        <v>110</v>
      </c>
      <c r="I136" s="78">
        <v>13</v>
      </c>
      <c r="J136" s="78">
        <v>2038</v>
      </c>
      <c r="K136" s="78">
        <v>0</v>
      </c>
      <c r="L136" s="78">
        <v>1.0333454820000001</v>
      </c>
      <c r="M136" s="79">
        <v>0</v>
      </c>
      <c r="N136" s="79">
        <v>6.9999999999999999E-4</v>
      </c>
      <c r="O136" s="79">
        <v>0</v>
      </c>
    </row>
    <row r="137" spans="2:15">
      <c r="B137" t="s">
        <v>1618</v>
      </c>
      <c r="C137" t="s">
        <v>1619</v>
      </c>
      <c r="D137" t="s">
        <v>1031</v>
      </c>
      <c r="E137" t="s">
        <v>1032</v>
      </c>
      <c r="F137" t="s">
        <v>1620</v>
      </c>
      <c r="G137" t="s">
        <v>1281</v>
      </c>
      <c r="H137" t="s">
        <v>106</v>
      </c>
      <c r="I137" s="78">
        <v>33.200000000000003</v>
      </c>
      <c r="J137" s="78">
        <v>2517</v>
      </c>
      <c r="K137" s="78">
        <v>0</v>
      </c>
      <c r="L137" s="78">
        <v>2.9790708600000002</v>
      </c>
      <c r="M137" s="79">
        <v>0</v>
      </c>
      <c r="N137" s="79">
        <v>2E-3</v>
      </c>
      <c r="O137" s="79">
        <v>1E-4</v>
      </c>
    </row>
    <row r="138" spans="2:15">
      <c r="B138" t="s">
        <v>1621</v>
      </c>
      <c r="C138" t="s">
        <v>1622</v>
      </c>
      <c r="D138" t="s">
        <v>1037</v>
      </c>
      <c r="E138" t="s">
        <v>1032</v>
      </c>
      <c r="F138" t="s">
        <v>1623</v>
      </c>
      <c r="G138" t="s">
        <v>1139</v>
      </c>
      <c r="H138" t="s">
        <v>106</v>
      </c>
      <c r="I138" s="78">
        <v>14.8</v>
      </c>
      <c r="J138" s="78">
        <v>12132</v>
      </c>
      <c r="K138" s="78">
        <v>0</v>
      </c>
      <c r="L138" s="78">
        <v>6.4010858400000004</v>
      </c>
      <c r="M138" s="79">
        <v>0</v>
      </c>
      <c r="N138" s="79">
        <v>4.1999999999999997E-3</v>
      </c>
      <c r="O138" s="79">
        <v>2.0000000000000001E-4</v>
      </c>
    </row>
    <row r="139" spans="2:15">
      <c r="B139" t="s">
        <v>1624</v>
      </c>
      <c r="C139" t="s">
        <v>1625</v>
      </c>
      <c r="D139" t="s">
        <v>1037</v>
      </c>
      <c r="E139" t="s">
        <v>1032</v>
      </c>
      <c r="F139" t="s">
        <v>1411</v>
      </c>
      <c r="G139" t="s">
        <v>1139</v>
      </c>
      <c r="H139" t="s">
        <v>106</v>
      </c>
      <c r="I139" s="78">
        <v>56.47</v>
      </c>
      <c r="J139" s="78">
        <v>3265</v>
      </c>
      <c r="K139" s="78">
        <v>0</v>
      </c>
      <c r="L139" s="78">
        <v>6.5729527074999998</v>
      </c>
      <c r="M139" s="79">
        <v>0</v>
      </c>
      <c r="N139" s="79">
        <v>4.3E-3</v>
      </c>
      <c r="O139" s="79">
        <v>2.0000000000000001E-4</v>
      </c>
    </row>
    <row r="140" spans="2:15">
      <c r="B140" t="s">
        <v>1626</v>
      </c>
      <c r="C140" t="s">
        <v>1627</v>
      </c>
      <c r="D140" t="s">
        <v>1037</v>
      </c>
      <c r="E140" t="s">
        <v>1032</v>
      </c>
      <c r="F140" t="s">
        <v>1628</v>
      </c>
      <c r="G140" t="s">
        <v>1059</v>
      </c>
      <c r="H140" t="s">
        <v>106</v>
      </c>
      <c r="I140" s="78">
        <v>98.58</v>
      </c>
      <c r="J140" s="78">
        <v>4300</v>
      </c>
      <c r="K140" s="78">
        <v>0</v>
      </c>
      <c r="L140" s="78">
        <v>15.1118211</v>
      </c>
      <c r="M140" s="79">
        <v>0</v>
      </c>
      <c r="N140" s="79">
        <v>0.01</v>
      </c>
      <c r="O140" s="79">
        <v>4.0000000000000002E-4</v>
      </c>
    </row>
    <row r="141" spans="2:15">
      <c r="B141" t="s">
        <v>1629</v>
      </c>
      <c r="C141" t="s">
        <v>1630</v>
      </c>
      <c r="D141" t="s">
        <v>1037</v>
      </c>
      <c r="E141" t="s">
        <v>1032</v>
      </c>
      <c r="F141" t="s">
        <v>1631</v>
      </c>
      <c r="G141" t="s">
        <v>1059</v>
      </c>
      <c r="H141" t="s">
        <v>106</v>
      </c>
      <c r="I141" s="78">
        <v>16.93</v>
      </c>
      <c r="J141" s="78">
        <v>10082</v>
      </c>
      <c r="K141" s="78">
        <v>0</v>
      </c>
      <c r="L141" s="78">
        <v>6.0850364690000003</v>
      </c>
      <c r="M141" s="79">
        <v>0</v>
      </c>
      <c r="N141" s="79">
        <v>4.0000000000000001E-3</v>
      </c>
      <c r="O141" s="79">
        <v>2.0000000000000001E-4</v>
      </c>
    </row>
    <row r="142" spans="2:15">
      <c r="B142" t="s">
        <v>1632</v>
      </c>
      <c r="C142" t="s">
        <v>1633</v>
      </c>
      <c r="D142" t="s">
        <v>1037</v>
      </c>
      <c r="E142" t="s">
        <v>1032</v>
      </c>
      <c r="F142" t="s">
        <v>1356</v>
      </c>
      <c r="G142" t="s">
        <v>1059</v>
      </c>
      <c r="H142" t="s">
        <v>106</v>
      </c>
      <c r="I142" s="78">
        <v>81.11</v>
      </c>
      <c r="J142" s="78">
        <v>14356</v>
      </c>
      <c r="K142" s="78">
        <v>0</v>
      </c>
      <c r="L142" s="78">
        <v>41.511400453999997</v>
      </c>
      <c r="M142" s="79">
        <v>0</v>
      </c>
      <c r="N142" s="79">
        <v>2.7300000000000001E-2</v>
      </c>
      <c r="O142" s="79">
        <v>1E-3</v>
      </c>
    </row>
    <row r="143" spans="2:15">
      <c r="B143" t="s">
        <v>1634</v>
      </c>
      <c r="C143" t="s">
        <v>1635</v>
      </c>
      <c r="D143" t="s">
        <v>1037</v>
      </c>
      <c r="E143" t="s">
        <v>1032</v>
      </c>
      <c r="F143" t="s">
        <v>1636</v>
      </c>
      <c r="G143" t="s">
        <v>1059</v>
      </c>
      <c r="H143" t="s">
        <v>106</v>
      </c>
      <c r="I143" s="78">
        <v>15.98</v>
      </c>
      <c r="J143" s="78">
        <v>10054</v>
      </c>
      <c r="K143" s="78">
        <v>0</v>
      </c>
      <c r="L143" s="78">
        <v>5.7276330980000001</v>
      </c>
      <c r="M143" s="79">
        <v>0</v>
      </c>
      <c r="N143" s="79">
        <v>3.8E-3</v>
      </c>
      <c r="O143" s="79">
        <v>1E-4</v>
      </c>
    </row>
    <row r="144" spans="2:15">
      <c r="B144" t="s">
        <v>1637</v>
      </c>
      <c r="C144" t="s">
        <v>1638</v>
      </c>
      <c r="D144" t="s">
        <v>1037</v>
      </c>
      <c r="E144" t="s">
        <v>1032</v>
      </c>
      <c r="F144" t="s">
        <v>1639</v>
      </c>
      <c r="G144" t="s">
        <v>1134</v>
      </c>
      <c r="H144" t="s">
        <v>106</v>
      </c>
      <c r="I144" s="78">
        <v>104.16</v>
      </c>
      <c r="J144" s="78">
        <v>2489</v>
      </c>
      <c r="K144" s="78">
        <v>0</v>
      </c>
      <c r="L144" s="78">
        <v>9.2424136560000001</v>
      </c>
      <c r="M144" s="79">
        <v>0</v>
      </c>
      <c r="N144" s="79">
        <v>6.1000000000000004E-3</v>
      </c>
      <c r="O144" s="79">
        <v>2.0000000000000001E-4</v>
      </c>
    </row>
    <row r="145" spans="2:15">
      <c r="B145" t="s">
        <v>1640</v>
      </c>
      <c r="C145" t="s">
        <v>1641</v>
      </c>
      <c r="D145" t="s">
        <v>1037</v>
      </c>
      <c r="E145" t="s">
        <v>1032</v>
      </c>
      <c r="F145" t="s">
        <v>952</v>
      </c>
      <c r="G145" t="s">
        <v>1087</v>
      </c>
      <c r="H145" t="s">
        <v>106</v>
      </c>
      <c r="I145" s="78">
        <v>4.18</v>
      </c>
      <c r="J145" s="78">
        <v>371</v>
      </c>
      <c r="K145" s="78">
        <v>0</v>
      </c>
      <c r="L145" s="78">
        <v>5.5285306999999999E-2</v>
      </c>
      <c r="M145" s="79">
        <v>0</v>
      </c>
      <c r="N145" s="79">
        <v>0</v>
      </c>
      <c r="O145" s="79">
        <v>0</v>
      </c>
    </row>
    <row r="146" spans="2:15">
      <c r="B146" t="s">
        <v>1642</v>
      </c>
      <c r="C146" t="s">
        <v>1643</v>
      </c>
      <c r="D146" t="s">
        <v>1037</v>
      </c>
      <c r="E146" t="s">
        <v>1032</v>
      </c>
      <c r="F146" t="s">
        <v>1644</v>
      </c>
      <c r="G146" t="s">
        <v>123</v>
      </c>
      <c r="H146" t="s">
        <v>106</v>
      </c>
      <c r="I146" s="78">
        <v>58.7</v>
      </c>
      <c r="J146" s="78">
        <v>878</v>
      </c>
      <c r="K146" s="78">
        <v>0</v>
      </c>
      <c r="L146" s="78">
        <v>1.8373510900000001</v>
      </c>
      <c r="M146" s="79">
        <v>0</v>
      </c>
      <c r="N146" s="79">
        <v>1.1999999999999999E-3</v>
      </c>
      <c r="O146" s="79">
        <v>0</v>
      </c>
    </row>
    <row r="147" spans="2:15">
      <c r="B147" t="s">
        <v>1645</v>
      </c>
      <c r="C147" t="s">
        <v>1646</v>
      </c>
      <c r="D147" t="s">
        <v>1037</v>
      </c>
      <c r="E147" t="s">
        <v>1032</v>
      </c>
      <c r="F147" t="s">
        <v>794</v>
      </c>
      <c r="G147" t="s">
        <v>795</v>
      </c>
      <c r="H147" t="s">
        <v>106</v>
      </c>
      <c r="I147" s="78">
        <v>0.4</v>
      </c>
      <c r="J147" s="78">
        <v>12769</v>
      </c>
      <c r="K147" s="78">
        <v>0</v>
      </c>
      <c r="L147" s="78">
        <v>0.18208594</v>
      </c>
      <c r="M147" s="79">
        <v>0</v>
      </c>
      <c r="N147" s="79">
        <v>1E-4</v>
      </c>
      <c r="O147" s="79">
        <v>0</v>
      </c>
    </row>
    <row r="148" spans="2:15">
      <c r="B148" t="s">
        <v>1647</v>
      </c>
      <c r="C148" t="s">
        <v>1648</v>
      </c>
      <c r="D148" t="s">
        <v>1037</v>
      </c>
      <c r="E148" t="s">
        <v>1032</v>
      </c>
      <c r="F148" t="s">
        <v>1324</v>
      </c>
      <c r="G148" t="s">
        <v>1325</v>
      </c>
      <c r="H148" t="s">
        <v>106</v>
      </c>
      <c r="I148" s="78">
        <v>83.55</v>
      </c>
      <c r="J148" s="78">
        <v>1592</v>
      </c>
      <c r="K148" s="78">
        <v>0</v>
      </c>
      <c r="L148" s="78">
        <v>4.7418635399999998</v>
      </c>
      <c r="M148" s="79">
        <v>0</v>
      </c>
      <c r="N148" s="79">
        <v>3.0999999999999999E-3</v>
      </c>
      <c r="O148" s="79">
        <v>1E-4</v>
      </c>
    </row>
    <row r="149" spans="2:15">
      <c r="B149" t="s">
        <v>1649</v>
      </c>
      <c r="C149" t="s">
        <v>1650</v>
      </c>
      <c r="D149" t="s">
        <v>1037</v>
      </c>
      <c r="E149" t="s">
        <v>1032</v>
      </c>
      <c r="F149" t="s">
        <v>1414</v>
      </c>
      <c r="G149" t="s">
        <v>1325</v>
      </c>
      <c r="H149" t="s">
        <v>106</v>
      </c>
      <c r="I149" s="78">
        <v>55.35</v>
      </c>
      <c r="J149" s="78">
        <v>842</v>
      </c>
      <c r="K149" s="78">
        <v>0</v>
      </c>
      <c r="L149" s="78">
        <v>1.6614575549999999</v>
      </c>
      <c r="M149" s="79">
        <v>0</v>
      </c>
      <c r="N149" s="79">
        <v>1.1000000000000001E-3</v>
      </c>
      <c r="O149" s="79">
        <v>0</v>
      </c>
    </row>
    <row r="150" spans="2:15">
      <c r="B150" t="s">
        <v>1651</v>
      </c>
      <c r="C150" t="s">
        <v>1652</v>
      </c>
      <c r="D150" t="s">
        <v>1037</v>
      </c>
      <c r="E150" t="s">
        <v>1032</v>
      </c>
      <c r="F150" t="s">
        <v>1653</v>
      </c>
      <c r="G150" t="s">
        <v>1654</v>
      </c>
      <c r="H150" t="s">
        <v>106</v>
      </c>
      <c r="I150" s="78">
        <v>20.81</v>
      </c>
      <c r="J150" s="78">
        <v>1421</v>
      </c>
      <c r="K150" s="78">
        <v>1.8159999999999999E-2</v>
      </c>
      <c r="L150" s="78">
        <v>1.0723665065000001</v>
      </c>
      <c r="M150" s="79">
        <v>0</v>
      </c>
      <c r="N150" s="79">
        <v>6.9999999999999999E-4</v>
      </c>
      <c r="O150" s="79">
        <v>0</v>
      </c>
    </row>
    <row r="151" spans="2:15">
      <c r="B151" t="s">
        <v>1655</v>
      </c>
      <c r="C151" t="s">
        <v>1656</v>
      </c>
      <c r="D151" t="s">
        <v>1031</v>
      </c>
      <c r="E151" t="s">
        <v>1032</v>
      </c>
      <c r="F151" t="s">
        <v>1058</v>
      </c>
      <c r="G151" t="s">
        <v>1451</v>
      </c>
      <c r="H151" t="s">
        <v>106</v>
      </c>
      <c r="I151" s="78">
        <v>16.11</v>
      </c>
      <c r="J151" s="78">
        <v>8556</v>
      </c>
      <c r="K151" s="78">
        <v>0</v>
      </c>
      <c r="L151" s="78">
        <v>4.9138947540000002</v>
      </c>
      <c r="M151" s="79">
        <v>0</v>
      </c>
      <c r="N151" s="79">
        <v>3.2000000000000002E-3</v>
      </c>
      <c r="O151" s="79">
        <v>1E-4</v>
      </c>
    </row>
    <row r="152" spans="2:15">
      <c r="B152" t="s">
        <v>1657</v>
      </c>
      <c r="C152" t="s">
        <v>1658</v>
      </c>
      <c r="D152" t="s">
        <v>1037</v>
      </c>
      <c r="E152" t="s">
        <v>1032</v>
      </c>
      <c r="F152" t="s">
        <v>1465</v>
      </c>
      <c r="G152" t="s">
        <v>129</v>
      </c>
      <c r="H152" t="s">
        <v>106</v>
      </c>
      <c r="I152" s="78">
        <v>113.92</v>
      </c>
      <c r="J152" s="78">
        <v>945</v>
      </c>
      <c r="K152" s="78">
        <v>0</v>
      </c>
      <c r="L152" s="78">
        <v>3.8378793600000001</v>
      </c>
      <c r="M152" s="79">
        <v>0</v>
      </c>
      <c r="N152" s="79">
        <v>2.5000000000000001E-3</v>
      </c>
      <c r="O152" s="79">
        <v>1E-4</v>
      </c>
    </row>
    <row r="153" spans="2:15">
      <c r="B153" s="80" t="s">
        <v>353</v>
      </c>
      <c r="E153" s="16"/>
      <c r="F153" s="16"/>
      <c r="G153" s="16"/>
      <c r="I153" s="82">
        <v>3068.77</v>
      </c>
      <c r="K153" s="82">
        <v>0.38485000000000003</v>
      </c>
      <c r="L153" s="82">
        <v>374.38922825173699</v>
      </c>
      <c r="N153" s="81">
        <v>0.24660000000000001</v>
      </c>
      <c r="O153" s="81">
        <v>9.4000000000000004E-3</v>
      </c>
    </row>
    <row r="154" spans="2:15">
      <c r="B154" t="s">
        <v>1659</v>
      </c>
      <c r="C154" t="s">
        <v>1660</v>
      </c>
      <c r="D154" t="s">
        <v>1037</v>
      </c>
      <c r="E154" t="s">
        <v>1032</v>
      </c>
      <c r="F154" t="s">
        <v>1661</v>
      </c>
      <c r="G154" t="s">
        <v>1272</v>
      </c>
      <c r="H154" t="s">
        <v>201</v>
      </c>
      <c r="I154" s="78">
        <v>32.24</v>
      </c>
      <c r="J154" s="78">
        <v>1700.5</v>
      </c>
      <c r="K154" s="78">
        <v>9.4939999999999997E-2</v>
      </c>
      <c r="L154" s="78">
        <v>2.1154281184800001</v>
      </c>
      <c r="M154" s="79">
        <v>0</v>
      </c>
      <c r="N154" s="79">
        <v>1.4E-3</v>
      </c>
      <c r="O154" s="79">
        <v>1E-4</v>
      </c>
    </row>
    <row r="155" spans="2:15">
      <c r="B155" t="s">
        <v>1662</v>
      </c>
      <c r="C155" t="s">
        <v>1663</v>
      </c>
      <c r="D155" t="s">
        <v>1183</v>
      </c>
      <c r="E155" t="s">
        <v>1032</v>
      </c>
      <c r="F155" t="s">
        <v>1664</v>
      </c>
      <c r="G155" t="s">
        <v>1272</v>
      </c>
      <c r="H155" t="s">
        <v>110</v>
      </c>
      <c r="I155" s="78">
        <v>9.27</v>
      </c>
      <c r="J155" s="78">
        <v>5934</v>
      </c>
      <c r="K155" s="78">
        <v>0</v>
      </c>
      <c r="L155" s="78">
        <v>2.1454840445399999</v>
      </c>
      <c r="M155" s="79">
        <v>0</v>
      </c>
      <c r="N155" s="79">
        <v>1.4E-3</v>
      </c>
      <c r="O155" s="79">
        <v>1E-4</v>
      </c>
    </row>
    <row r="156" spans="2:15">
      <c r="B156" t="s">
        <v>1665</v>
      </c>
      <c r="C156" t="s">
        <v>1666</v>
      </c>
      <c r="D156" t="s">
        <v>1037</v>
      </c>
      <c r="E156" t="s">
        <v>1032</v>
      </c>
      <c r="F156" t="s">
        <v>1667</v>
      </c>
      <c r="G156" t="s">
        <v>1272</v>
      </c>
      <c r="H156" t="s">
        <v>106</v>
      </c>
      <c r="I156" s="78">
        <v>10.67</v>
      </c>
      <c r="J156" s="78">
        <v>11604</v>
      </c>
      <c r="K156" s="78">
        <v>0</v>
      </c>
      <c r="L156" s="78">
        <v>4.4139933420000004</v>
      </c>
      <c r="M156" s="79">
        <v>0</v>
      </c>
      <c r="N156" s="79">
        <v>2.8999999999999998E-3</v>
      </c>
      <c r="O156" s="79">
        <v>1E-4</v>
      </c>
    </row>
    <row r="157" spans="2:15">
      <c r="B157" t="s">
        <v>1668</v>
      </c>
      <c r="C157" t="s">
        <v>1669</v>
      </c>
      <c r="D157" t="s">
        <v>1037</v>
      </c>
      <c r="E157" t="s">
        <v>1032</v>
      </c>
      <c r="F157" t="s">
        <v>1670</v>
      </c>
      <c r="G157" t="s">
        <v>1272</v>
      </c>
      <c r="H157" t="s">
        <v>110</v>
      </c>
      <c r="I157" s="78">
        <v>6.64</v>
      </c>
      <c r="J157" s="78">
        <v>6450</v>
      </c>
      <c r="K157" s="78">
        <v>0</v>
      </c>
      <c r="L157" s="78">
        <v>1.6704204840000001</v>
      </c>
      <c r="M157" s="79">
        <v>0</v>
      </c>
      <c r="N157" s="79">
        <v>1.1000000000000001E-3</v>
      </c>
      <c r="O157" s="79">
        <v>0</v>
      </c>
    </row>
    <row r="158" spans="2:15">
      <c r="B158" t="s">
        <v>1671</v>
      </c>
      <c r="C158" t="s">
        <v>1672</v>
      </c>
      <c r="D158" t="s">
        <v>1037</v>
      </c>
      <c r="E158" t="s">
        <v>1032</v>
      </c>
      <c r="F158" t="s">
        <v>1673</v>
      </c>
      <c r="G158" t="s">
        <v>1272</v>
      </c>
      <c r="H158" t="s">
        <v>110</v>
      </c>
      <c r="I158" s="78">
        <v>25.53</v>
      </c>
      <c r="J158" s="78">
        <v>2187</v>
      </c>
      <c r="K158" s="78">
        <v>0</v>
      </c>
      <c r="L158" s="78">
        <v>2.17769779233</v>
      </c>
      <c r="M158" s="79">
        <v>0</v>
      </c>
      <c r="N158" s="79">
        <v>1.4E-3</v>
      </c>
      <c r="O158" s="79">
        <v>1E-4</v>
      </c>
    </row>
    <row r="159" spans="2:15">
      <c r="B159" t="s">
        <v>1674</v>
      </c>
      <c r="C159" t="s">
        <v>1675</v>
      </c>
      <c r="D159" t="s">
        <v>1037</v>
      </c>
      <c r="E159" t="s">
        <v>1032</v>
      </c>
      <c r="F159" t="s">
        <v>1676</v>
      </c>
      <c r="G159" t="s">
        <v>1272</v>
      </c>
      <c r="H159" t="s">
        <v>106</v>
      </c>
      <c r="I159" s="78">
        <v>6.53</v>
      </c>
      <c r="J159" s="78">
        <v>33895</v>
      </c>
      <c r="K159" s="78">
        <v>0</v>
      </c>
      <c r="L159" s="78">
        <v>7.8905695775</v>
      </c>
      <c r="M159" s="79">
        <v>0</v>
      </c>
      <c r="N159" s="79">
        <v>5.1999999999999998E-3</v>
      </c>
      <c r="O159" s="79">
        <v>2.0000000000000001E-4</v>
      </c>
    </row>
    <row r="160" spans="2:15">
      <c r="B160" t="s">
        <v>1677</v>
      </c>
      <c r="C160" t="s">
        <v>1678</v>
      </c>
      <c r="D160" t="s">
        <v>1073</v>
      </c>
      <c r="E160" t="s">
        <v>1032</v>
      </c>
      <c r="F160" t="s">
        <v>1679</v>
      </c>
      <c r="G160" t="s">
        <v>1272</v>
      </c>
      <c r="H160" t="s">
        <v>110</v>
      </c>
      <c r="I160" s="78">
        <v>10.27</v>
      </c>
      <c r="J160" s="78">
        <v>7596</v>
      </c>
      <c r="K160" s="78">
        <v>0</v>
      </c>
      <c r="L160" s="78">
        <v>3.04265991276</v>
      </c>
      <c r="M160" s="79">
        <v>0</v>
      </c>
      <c r="N160" s="79">
        <v>2E-3</v>
      </c>
      <c r="O160" s="79">
        <v>1E-4</v>
      </c>
    </row>
    <row r="161" spans="2:15">
      <c r="B161" t="s">
        <v>1680</v>
      </c>
      <c r="C161" t="s">
        <v>1681</v>
      </c>
      <c r="D161" t="s">
        <v>1183</v>
      </c>
      <c r="E161" t="s">
        <v>1032</v>
      </c>
      <c r="F161" t="s">
        <v>1682</v>
      </c>
      <c r="G161" t="s">
        <v>1272</v>
      </c>
      <c r="H161" t="s">
        <v>110</v>
      </c>
      <c r="I161" s="78">
        <v>13.47</v>
      </c>
      <c r="J161" s="78">
        <v>7540</v>
      </c>
      <c r="K161" s="78">
        <v>0</v>
      </c>
      <c r="L161" s="78">
        <v>3.9612928913999998</v>
      </c>
      <c r="M161" s="79">
        <v>0</v>
      </c>
      <c r="N161" s="79">
        <v>2.5999999999999999E-3</v>
      </c>
      <c r="O161" s="79">
        <v>1E-4</v>
      </c>
    </row>
    <row r="162" spans="2:15">
      <c r="B162" t="s">
        <v>1683</v>
      </c>
      <c r="C162" t="s">
        <v>1684</v>
      </c>
      <c r="D162" t="s">
        <v>1037</v>
      </c>
      <c r="E162" t="s">
        <v>1032</v>
      </c>
      <c r="F162" t="s">
        <v>1685</v>
      </c>
      <c r="G162" t="s">
        <v>1686</v>
      </c>
      <c r="H162" t="s">
        <v>110</v>
      </c>
      <c r="I162" s="78">
        <v>3.73</v>
      </c>
      <c r="J162" s="78">
        <v>20260</v>
      </c>
      <c r="K162" s="78">
        <v>0</v>
      </c>
      <c r="L162" s="78">
        <v>2.9474489093999998</v>
      </c>
      <c r="M162" s="79">
        <v>0</v>
      </c>
      <c r="N162" s="79">
        <v>1.9E-3</v>
      </c>
      <c r="O162" s="79">
        <v>1E-4</v>
      </c>
    </row>
    <row r="163" spans="2:15">
      <c r="B163" t="s">
        <v>1687</v>
      </c>
      <c r="C163" t="s">
        <v>1688</v>
      </c>
      <c r="D163" t="s">
        <v>1037</v>
      </c>
      <c r="E163" t="s">
        <v>1032</v>
      </c>
      <c r="F163" t="s">
        <v>1689</v>
      </c>
      <c r="G163" t="s">
        <v>1686</v>
      </c>
      <c r="H163" t="s">
        <v>106</v>
      </c>
      <c r="I163" s="78">
        <v>53.8</v>
      </c>
      <c r="J163" s="78">
        <v>1243</v>
      </c>
      <c r="K163" s="78">
        <v>0</v>
      </c>
      <c r="L163" s="78">
        <v>2.3840367100000002</v>
      </c>
      <c r="M163" s="79">
        <v>0</v>
      </c>
      <c r="N163" s="79">
        <v>1.6000000000000001E-3</v>
      </c>
      <c r="O163" s="79">
        <v>1E-4</v>
      </c>
    </row>
    <row r="164" spans="2:15">
      <c r="B164" t="s">
        <v>1690</v>
      </c>
      <c r="C164" t="s">
        <v>1691</v>
      </c>
      <c r="D164" t="s">
        <v>1037</v>
      </c>
      <c r="E164" t="s">
        <v>1032</v>
      </c>
      <c r="F164" t="s">
        <v>1692</v>
      </c>
      <c r="G164" t="s">
        <v>1686</v>
      </c>
      <c r="H164" t="s">
        <v>106</v>
      </c>
      <c r="I164" s="78">
        <v>3.32</v>
      </c>
      <c r="J164" s="78">
        <v>18955</v>
      </c>
      <c r="K164" s="78">
        <v>0</v>
      </c>
      <c r="L164" s="78">
        <v>2.24347589</v>
      </c>
      <c r="M164" s="79">
        <v>0</v>
      </c>
      <c r="N164" s="79">
        <v>1.5E-3</v>
      </c>
      <c r="O164" s="79">
        <v>1E-4</v>
      </c>
    </row>
    <row r="165" spans="2:15">
      <c r="B165" t="s">
        <v>1693</v>
      </c>
      <c r="C165" t="s">
        <v>1694</v>
      </c>
      <c r="D165" t="s">
        <v>1037</v>
      </c>
      <c r="E165" t="s">
        <v>1032</v>
      </c>
      <c r="F165" t="s">
        <v>1695</v>
      </c>
      <c r="G165" t="s">
        <v>1686</v>
      </c>
      <c r="H165" t="s">
        <v>106</v>
      </c>
      <c r="I165" s="78">
        <v>7.86</v>
      </c>
      <c r="J165" s="78">
        <v>8274</v>
      </c>
      <c r="K165" s="78">
        <v>6.8500000000000002E-3</v>
      </c>
      <c r="L165" s="78">
        <v>2.325299266</v>
      </c>
      <c r="M165" s="79">
        <v>0</v>
      </c>
      <c r="N165" s="79">
        <v>1.5E-3</v>
      </c>
      <c r="O165" s="79">
        <v>1E-4</v>
      </c>
    </row>
    <row r="166" spans="2:15">
      <c r="B166" t="s">
        <v>1696</v>
      </c>
      <c r="C166" t="s">
        <v>1697</v>
      </c>
      <c r="D166" t="s">
        <v>1037</v>
      </c>
      <c r="E166" t="s">
        <v>1032</v>
      </c>
      <c r="F166" t="s">
        <v>1698</v>
      </c>
      <c r="G166" t="s">
        <v>1075</v>
      </c>
      <c r="H166" t="s">
        <v>106</v>
      </c>
      <c r="I166" s="78">
        <v>11.97</v>
      </c>
      <c r="J166" s="78">
        <v>8561</v>
      </c>
      <c r="K166" s="78">
        <v>0</v>
      </c>
      <c r="L166" s="78">
        <v>3.6532398105000001</v>
      </c>
      <c r="M166" s="79">
        <v>0</v>
      </c>
      <c r="N166" s="79">
        <v>2.3999999999999998E-3</v>
      </c>
      <c r="O166" s="79">
        <v>1E-4</v>
      </c>
    </row>
    <row r="167" spans="2:15">
      <c r="B167" t="s">
        <v>1699</v>
      </c>
      <c r="C167" t="s">
        <v>1700</v>
      </c>
      <c r="D167" t="s">
        <v>1037</v>
      </c>
      <c r="E167" t="s">
        <v>1032</v>
      </c>
      <c r="F167" t="s">
        <v>1701</v>
      </c>
      <c r="G167" t="s">
        <v>1075</v>
      </c>
      <c r="H167" t="s">
        <v>106</v>
      </c>
      <c r="I167" s="78">
        <v>1.92</v>
      </c>
      <c r="J167" s="78">
        <v>21150</v>
      </c>
      <c r="K167" s="78">
        <v>0</v>
      </c>
      <c r="L167" s="78">
        <v>1.4476751999999999</v>
      </c>
      <c r="M167" s="79">
        <v>0</v>
      </c>
      <c r="N167" s="79">
        <v>1E-3</v>
      </c>
      <c r="O167" s="79">
        <v>0</v>
      </c>
    </row>
    <row r="168" spans="2:15">
      <c r="B168" t="s">
        <v>1702</v>
      </c>
      <c r="C168" t="s">
        <v>1703</v>
      </c>
      <c r="D168" t="s">
        <v>1037</v>
      </c>
      <c r="E168" t="s">
        <v>1032</v>
      </c>
      <c r="F168" t="s">
        <v>1704</v>
      </c>
      <c r="G168" t="s">
        <v>1075</v>
      </c>
      <c r="H168" t="s">
        <v>106</v>
      </c>
      <c r="I168" s="78">
        <v>1.63</v>
      </c>
      <c r="J168" s="78">
        <v>24505</v>
      </c>
      <c r="K168" s="78">
        <v>0</v>
      </c>
      <c r="L168" s="78">
        <v>1.4239732974999999</v>
      </c>
      <c r="M168" s="79">
        <v>0</v>
      </c>
      <c r="N168" s="79">
        <v>8.9999999999999998E-4</v>
      </c>
      <c r="O168" s="79">
        <v>0</v>
      </c>
    </row>
    <row r="169" spans="2:15">
      <c r="B169" t="s">
        <v>1705</v>
      </c>
      <c r="C169" t="s">
        <v>1706</v>
      </c>
      <c r="D169" t="s">
        <v>1037</v>
      </c>
      <c r="E169" t="s">
        <v>1032</v>
      </c>
      <c r="F169" t="s">
        <v>1707</v>
      </c>
      <c r="G169" t="s">
        <v>1075</v>
      </c>
      <c r="H169" t="s">
        <v>110</v>
      </c>
      <c r="I169" s="78">
        <v>5.1100000000000003</v>
      </c>
      <c r="J169" s="78">
        <v>10116</v>
      </c>
      <c r="K169" s="78">
        <v>0</v>
      </c>
      <c r="L169" s="78">
        <v>2.01617271828</v>
      </c>
      <c r="M169" s="79">
        <v>0</v>
      </c>
      <c r="N169" s="79">
        <v>1.2999999999999999E-3</v>
      </c>
      <c r="O169" s="79">
        <v>1E-4</v>
      </c>
    </row>
    <row r="170" spans="2:15">
      <c r="B170" t="s">
        <v>1708</v>
      </c>
      <c r="C170" t="s">
        <v>1709</v>
      </c>
      <c r="D170" t="s">
        <v>1037</v>
      </c>
      <c r="E170" t="s">
        <v>1032</v>
      </c>
      <c r="F170" t="s">
        <v>1710</v>
      </c>
      <c r="G170" t="s">
        <v>1075</v>
      </c>
      <c r="H170" t="s">
        <v>110</v>
      </c>
      <c r="I170" s="78">
        <v>4.6399999999999997</v>
      </c>
      <c r="J170" s="78">
        <v>7638</v>
      </c>
      <c r="K170" s="78">
        <v>0</v>
      </c>
      <c r="L170" s="78">
        <v>1.38227880096</v>
      </c>
      <c r="M170" s="79">
        <v>0</v>
      </c>
      <c r="N170" s="79">
        <v>8.9999999999999998E-4</v>
      </c>
      <c r="O170" s="79">
        <v>0</v>
      </c>
    </row>
    <row r="171" spans="2:15">
      <c r="B171" t="s">
        <v>1711</v>
      </c>
      <c r="C171" t="s">
        <v>1712</v>
      </c>
      <c r="D171" t="s">
        <v>1037</v>
      </c>
      <c r="E171" t="s">
        <v>1032</v>
      </c>
      <c r="F171" t="s">
        <v>1713</v>
      </c>
      <c r="G171" t="s">
        <v>1130</v>
      </c>
      <c r="H171" t="s">
        <v>113</v>
      </c>
      <c r="I171" s="78">
        <v>215.82</v>
      </c>
      <c r="J171" s="78">
        <v>577</v>
      </c>
      <c r="K171" s="78">
        <v>0</v>
      </c>
      <c r="L171" s="78">
        <v>5.4774947660400004</v>
      </c>
      <c r="M171" s="79">
        <v>0</v>
      </c>
      <c r="N171" s="79">
        <v>3.5999999999999999E-3</v>
      </c>
      <c r="O171" s="79">
        <v>1E-4</v>
      </c>
    </row>
    <row r="172" spans="2:15">
      <c r="B172" t="s">
        <v>1714</v>
      </c>
      <c r="C172" t="s">
        <v>1715</v>
      </c>
      <c r="D172" t="s">
        <v>123</v>
      </c>
      <c r="E172" t="s">
        <v>1032</v>
      </c>
      <c r="F172" t="s">
        <v>1716</v>
      </c>
      <c r="G172" t="s">
        <v>1066</v>
      </c>
      <c r="H172" t="s">
        <v>110</v>
      </c>
      <c r="I172" s="78">
        <v>74.02</v>
      </c>
      <c r="J172" s="78">
        <v>1441.5</v>
      </c>
      <c r="K172" s="78">
        <v>0</v>
      </c>
      <c r="L172" s="78">
        <v>4.1616134694899998</v>
      </c>
      <c r="M172" s="79">
        <v>0</v>
      </c>
      <c r="N172" s="79">
        <v>2.7000000000000001E-3</v>
      </c>
      <c r="O172" s="79">
        <v>1E-4</v>
      </c>
    </row>
    <row r="173" spans="2:15">
      <c r="B173" t="s">
        <v>1717</v>
      </c>
      <c r="C173" t="s">
        <v>1691</v>
      </c>
      <c r="D173" t="s">
        <v>1037</v>
      </c>
      <c r="E173" t="s">
        <v>1032</v>
      </c>
      <c r="F173" t="s">
        <v>1718</v>
      </c>
      <c r="G173" t="s">
        <v>1066</v>
      </c>
      <c r="H173" t="s">
        <v>106</v>
      </c>
      <c r="I173" s="78">
        <v>3.37</v>
      </c>
      <c r="J173" s="78">
        <v>28513</v>
      </c>
      <c r="K173" s="78">
        <v>0</v>
      </c>
      <c r="L173" s="78">
        <v>3.4255660765</v>
      </c>
      <c r="M173" s="79">
        <v>0</v>
      </c>
      <c r="N173" s="79">
        <v>2.3E-3</v>
      </c>
      <c r="O173" s="79">
        <v>1E-4</v>
      </c>
    </row>
    <row r="174" spans="2:15">
      <c r="B174" t="s">
        <v>1719</v>
      </c>
      <c r="C174" t="s">
        <v>1720</v>
      </c>
      <c r="D174" t="s">
        <v>1037</v>
      </c>
      <c r="E174" t="s">
        <v>1032</v>
      </c>
      <c r="F174" t="s">
        <v>1721</v>
      </c>
      <c r="G174" t="s">
        <v>1066</v>
      </c>
      <c r="H174" t="s">
        <v>113</v>
      </c>
      <c r="I174" s="78">
        <v>595.33000000000004</v>
      </c>
      <c r="J174" s="78">
        <v>228.8</v>
      </c>
      <c r="K174" s="78">
        <v>0</v>
      </c>
      <c r="L174" s="78">
        <v>5.9913992149439999</v>
      </c>
      <c r="M174" s="79">
        <v>0</v>
      </c>
      <c r="N174" s="79">
        <v>3.8999999999999998E-3</v>
      </c>
      <c r="O174" s="79">
        <v>2.0000000000000001E-4</v>
      </c>
    </row>
    <row r="175" spans="2:15">
      <c r="B175" t="s">
        <v>1722</v>
      </c>
      <c r="C175" t="s">
        <v>1723</v>
      </c>
      <c r="D175" t="s">
        <v>1037</v>
      </c>
      <c r="E175" t="s">
        <v>1032</v>
      </c>
      <c r="F175" t="s">
        <v>1724</v>
      </c>
      <c r="G175" t="s">
        <v>1066</v>
      </c>
      <c r="H175" t="s">
        <v>106</v>
      </c>
      <c r="I175" s="78">
        <v>23.04</v>
      </c>
      <c r="J175" s="78">
        <v>11362</v>
      </c>
      <c r="K175" s="78">
        <v>4.5229999999999999E-2</v>
      </c>
      <c r="L175" s="78">
        <v>9.377704112</v>
      </c>
      <c r="M175" s="79">
        <v>0</v>
      </c>
      <c r="N175" s="79">
        <v>6.1999999999999998E-3</v>
      </c>
      <c r="O175" s="79">
        <v>2.0000000000000001E-4</v>
      </c>
    </row>
    <row r="176" spans="2:15">
      <c r="B176" t="s">
        <v>1725</v>
      </c>
      <c r="C176" t="s">
        <v>1726</v>
      </c>
      <c r="D176" t="s">
        <v>1037</v>
      </c>
      <c r="E176" t="s">
        <v>1032</v>
      </c>
      <c r="F176" t="s">
        <v>1727</v>
      </c>
      <c r="G176" t="s">
        <v>1069</v>
      </c>
      <c r="H176" t="s">
        <v>106</v>
      </c>
      <c r="I176" s="78">
        <v>10.32</v>
      </c>
      <c r="J176" s="78">
        <v>16535</v>
      </c>
      <c r="K176" s="78">
        <v>0</v>
      </c>
      <c r="L176" s="78">
        <v>6.0833587800000002</v>
      </c>
      <c r="M176" s="79">
        <v>0</v>
      </c>
      <c r="N176" s="79">
        <v>4.0000000000000001E-3</v>
      </c>
      <c r="O176" s="79">
        <v>2.0000000000000001E-4</v>
      </c>
    </row>
    <row r="177" spans="2:15">
      <c r="B177" t="s">
        <v>1728</v>
      </c>
      <c r="C177" t="s">
        <v>1729</v>
      </c>
      <c r="D177" t="s">
        <v>1730</v>
      </c>
      <c r="E177" t="s">
        <v>1032</v>
      </c>
      <c r="F177" t="s">
        <v>1731</v>
      </c>
      <c r="G177" t="s">
        <v>1069</v>
      </c>
      <c r="H177" t="s">
        <v>201</v>
      </c>
      <c r="I177" s="78">
        <v>12.3</v>
      </c>
      <c r="J177" s="78">
        <v>9945</v>
      </c>
      <c r="K177" s="78">
        <v>0</v>
      </c>
      <c r="L177" s="78">
        <v>4.5081102690000003</v>
      </c>
      <c r="M177" s="79">
        <v>0</v>
      </c>
      <c r="N177" s="79">
        <v>3.0000000000000001E-3</v>
      </c>
      <c r="O177" s="79">
        <v>1E-4</v>
      </c>
    </row>
    <row r="178" spans="2:15">
      <c r="B178" t="s">
        <v>1732</v>
      </c>
      <c r="C178" t="s">
        <v>1733</v>
      </c>
      <c r="D178" t="s">
        <v>1037</v>
      </c>
      <c r="E178" t="s">
        <v>1032</v>
      </c>
      <c r="F178" t="s">
        <v>1734</v>
      </c>
      <c r="G178" t="s">
        <v>1284</v>
      </c>
      <c r="H178" t="s">
        <v>110</v>
      </c>
      <c r="I178" s="78">
        <v>0.61</v>
      </c>
      <c r="J178" s="78">
        <v>47590</v>
      </c>
      <c r="K178" s="78">
        <v>0</v>
      </c>
      <c r="L178" s="78">
        <v>1.1322531897000001</v>
      </c>
      <c r="M178" s="79">
        <v>0</v>
      </c>
      <c r="N178" s="79">
        <v>6.9999999999999999E-4</v>
      </c>
      <c r="O178" s="79">
        <v>0</v>
      </c>
    </row>
    <row r="179" spans="2:15">
      <c r="B179" t="s">
        <v>1735</v>
      </c>
      <c r="C179" t="s">
        <v>1736</v>
      </c>
      <c r="D179" t="s">
        <v>1037</v>
      </c>
      <c r="E179" t="s">
        <v>1032</v>
      </c>
      <c r="F179" t="s">
        <v>1737</v>
      </c>
      <c r="G179" t="s">
        <v>1284</v>
      </c>
      <c r="H179" t="s">
        <v>106</v>
      </c>
      <c r="I179" s="78">
        <v>6.38</v>
      </c>
      <c r="J179" s="78">
        <v>6574</v>
      </c>
      <c r="K179" s="78">
        <v>0</v>
      </c>
      <c r="L179" s="78">
        <v>1.4952365780000001</v>
      </c>
      <c r="M179" s="79">
        <v>0</v>
      </c>
      <c r="N179" s="79">
        <v>1E-3</v>
      </c>
      <c r="O179" s="79">
        <v>0</v>
      </c>
    </row>
    <row r="180" spans="2:15">
      <c r="B180" t="s">
        <v>1738</v>
      </c>
      <c r="C180" t="s">
        <v>1739</v>
      </c>
      <c r="D180" t="s">
        <v>1031</v>
      </c>
      <c r="E180" t="s">
        <v>1032</v>
      </c>
      <c r="F180" t="s">
        <v>1740</v>
      </c>
      <c r="G180" t="s">
        <v>1284</v>
      </c>
      <c r="H180" t="s">
        <v>106</v>
      </c>
      <c r="I180" s="78">
        <v>19.649999999999999</v>
      </c>
      <c r="J180" s="78">
        <v>4263</v>
      </c>
      <c r="K180" s="78">
        <v>0</v>
      </c>
      <c r="L180" s="78">
        <v>2.9863274175000001</v>
      </c>
      <c r="M180" s="79">
        <v>0</v>
      </c>
      <c r="N180" s="79">
        <v>2E-3</v>
      </c>
      <c r="O180" s="79">
        <v>1E-4</v>
      </c>
    </row>
    <row r="181" spans="2:15">
      <c r="B181" t="s">
        <v>1741</v>
      </c>
      <c r="C181" t="s">
        <v>1742</v>
      </c>
      <c r="D181" t="s">
        <v>1037</v>
      </c>
      <c r="E181" t="s">
        <v>1032</v>
      </c>
      <c r="F181" t="s">
        <v>1743</v>
      </c>
      <c r="G181" t="s">
        <v>1744</v>
      </c>
      <c r="H181" t="s">
        <v>106</v>
      </c>
      <c r="I181" s="78">
        <v>4.08</v>
      </c>
      <c r="J181" s="78">
        <v>15934</v>
      </c>
      <c r="K181" s="78">
        <v>0</v>
      </c>
      <c r="L181" s="78">
        <v>2.3176321679999998</v>
      </c>
      <c r="M181" s="79">
        <v>0</v>
      </c>
      <c r="N181" s="79">
        <v>1.5E-3</v>
      </c>
      <c r="O181" s="79">
        <v>1E-4</v>
      </c>
    </row>
    <row r="182" spans="2:15">
      <c r="B182" t="s">
        <v>1745</v>
      </c>
      <c r="C182" t="s">
        <v>1672</v>
      </c>
      <c r="D182" t="s">
        <v>1037</v>
      </c>
      <c r="E182" t="s">
        <v>1032</v>
      </c>
      <c r="F182" t="s">
        <v>1746</v>
      </c>
      <c r="G182" t="s">
        <v>1744</v>
      </c>
      <c r="H182" t="s">
        <v>110</v>
      </c>
      <c r="I182" s="78">
        <v>1.34</v>
      </c>
      <c r="J182" s="78">
        <v>23890</v>
      </c>
      <c r="K182" s="78">
        <v>0</v>
      </c>
      <c r="L182" s="78">
        <v>1.2485874377999999</v>
      </c>
      <c r="M182" s="79">
        <v>0</v>
      </c>
      <c r="N182" s="79">
        <v>8.0000000000000004E-4</v>
      </c>
      <c r="O182" s="79">
        <v>0</v>
      </c>
    </row>
    <row r="183" spans="2:15">
      <c r="B183" t="s">
        <v>1747</v>
      </c>
      <c r="C183" t="s">
        <v>1748</v>
      </c>
      <c r="D183" t="s">
        <v>1037</v>
      </c>
      <c r="E183" t="s">
        <v>1032</v>
      </c>
      <c r="F183" t="s">
        <v>1138</v>
      </c>
      <c r="G183" t="s">
        <v>1170</v>
      </c>
      <c r="H183" t="s">
        <v>106</v>
      </c>
      <c r="I183" s="78">
        <v>17.579999999999998</v>
      </c>
      <c r="J183" s="78">
        <v>3394</v>
      </c>
      <c r="K183" s="78">
        <v>2.8760000000000001E-2</v>
      </c>
      <c r="L183" s="78">
        <v>2.1558714380000001</v>
      </c>
      <c r="M183" s="79">
        <v>0</v>
      </c>
      <c r="N183" s="79">
        <v>1.4E-3</v>
      </c>
      <c r="O183" s="79">
        <v>1E-4</v>
      </c>
    </row>
    <row r="184" spans="2:15">
      <c r="B184" t="s">
        <v>1749</v>
      </c>
      <c r="C184" t="s">
        <v>1750</v>
      </c>
      <c r="D184" t="s">
        <v>1037</v>
      </c>
      <c r="E184" t="s">
        <v>1032</v>
      </c>
      <c r="F184" t="s">
        <v>1328</v>
      </c>
      <c r="G184" t="s">
        <v>1170</v>
      </c>
      <c r="H184" t="s">
        <v>106</v>
      </c>
      <c r="I184" s="78">
        <v>18.82</v>
      </c>
      <c r="J184" s="78">
        <v>10208</v>
      </c>
      <c r="K184" s="78">
        <v>5.1330000000000001E-2</v>
      </c>
      <c r="L184" s="78">
        <v>6.900214064</v>
      </c>
      <c r="M184" s="79">
        <v>0</v>
      </c>
      <c r="N184" s="79">
        <v>4.4999999999999997E-3</v>
      </c>
      <c r="O184" s="79">
        <v>2.0000000000000001E-4</v>
      </c>
    </row>
    <row r="185" spans="2:15">
      <c r="B185" t="s">
        <v>1751</v>
      </c>
      <c r="C185" t="s">
        <v>1752</v>
      </c>
      <c r="D185" t="s">
        <v>1037</v>
      </c>
      <c r="E185" t="s">
        <v>1032</v>
      </c>
      <c r="F185" t="s">
        <v>1753</v>
      </c>
      <c r="G185" t="s">
        <v>1034</v>
      </c>
      <c r="H185" t="s">
        <v>106</v>
      </c>
      <c r="I185" s="78">
        <v>70.010000000000005</v>
      </c>
      <c r="J185" s="78">
        <v>706</v>
      </c>
      <c r="K185" s="78">
        <v>0</v>
      </c>
      <c r="L185" s="78">
        <v>1.7620746890000001</v>
      </c>
      <c r="M185" s="79">
        <v>0</v>
      </c>
      <c r="N185" s="79">
        <v>1.1999999999999999E-3</v>
      </c>
      <c r="O185" s="79">
        <v>0</v>
      </c>
    </row>
    <row r="186" spans="2:15">
      <c r="B186" t="s">
        <v>1754</v>
      </c>
      <c r="C186" t="s">
        <v>1755</v>
      </c>
      <c r="D186" t="s">
        <v>1031</v>
      </c>
      <c r="E186" t="s">
        <v>1032</v>
      </c>
      <c r="F186" t="s">
        <v>1350</v>
      </c>
      <c r="G186" t="s">
        <v>1034</v>
      </c>
      <c r="H186" t="s">
        <v>106</v>
      </c>
      <c r="I186" s="78">
        <v>56.87</v>
      </c>
      <c r="J186" s="78">
        <v>4809</v>
      </c>
      <c r="K186" s="78">
        <v>0</v>
      </c>
      <c r="L186" s="78">
        <v>9.7498411395000009</v>
      </c>
      <c r="M186" s="79">
        <v>0</v>
      </c>
      <c r="N186" s="79">
        <v>6.4000000000000003E-3</v>
      </c>
      <c r="O186" s="79">
        <v>2.0000000000000001E-4</v>
      </c>
    </row>
    <row r="187" spans="2:15">
      <c r="B187" t="s">
        <v>1756</v>
      </c>
      <c r="C187" t="s">
        <v>1691</v>
      </c>
      <c r="D187" t="s">
        <v>1037</v>
      </c>
      <c r="E187" t="s">
        <v>1032</v>
      </c>
      <c r="F187" t="s">
        <v>1757</v>
      </c>
      <c r="G187" t="s">
        <v>1055</v>
      </c>
      <c r="H187" t="s">
        <v>106</v>
      </c>
      <c r="I187" s="78">
        <v>7.45</v>
      </c>
      <c r="J187" s="78">
        <v>21775</v>
      </c>
      <c r="K187" s="78">
        <v>0</v>
      </c>
      <c r="L187" s="78">
        <v>5.7832766874999999</v>
      </c>
      <c r="M187" s="79">
        <v>0</v>
      </c>
      <c r="N187" s="79">
        <v>3.8E-3</v>
      </c>
      <c r="O187" s="79">
        <v>1E-4</v>
      </c>
    </row>
    <row r="188" spans="2:15">
      <c r="B188" t="s">
        <v>1758</v>
      </c>
      <c r="C188" t="s">
        <v>1759</v>
      </c>
      <c r="D188" t="s">
        <v>1037</v>
      </c>
      <c r="E188" t="s">
        <v>1032</v>
      </c>
      <c r="F188" t="s">
        <v>1760</v>
      </c>
      <c r="G188" t="s">
        <v>1055</v>
      </c>
      <c r="H188" t="s">
        <v>110</v>
      </c>
      <c r="I188" s="78">
        <v>521.14</v>
      </c>
      <c r="J188" s="78">
        <v>450.1</v>
      </c>
      <c r="K188" s="78">
        <v>0</v>
      </c>
      <c r="L188" s="78">
        <v>9.1487431413420008</v>
      </c>
      <c r="M188" s="79">
        <v>0</v>
      </c>
      <c r="N188" s="79">
        <v>6.0000000000000001E-3</v>
      </c>
      <c r="O188" s="79">
        <v>2.0000000000000001E-4</v>
      </c>
    </row>
    <row r="189" spans="2:15">
      <c r="B189" t="s">
        <v>1761</v>
      </c>
      <c r="C189" t="s">
        <v>1691</v>
      </c>
      <c r="D189" t="s">
        <v>1037</v>
      </c>
      <c r="E189" t="s">
        <v>1032</v>
      </c>
      <c r="F189" t="s">
        <v>1054</v>
      </c>
      <c r="G189" t="s">
        <v>1055</v>
      </c>
      <c r="H189" t="s">
        <v>106</v>
      </c>
      <c r="I189" s="78">
        <v>6.13</v>
      </c>
      <c r="J189" s="78">
        <v>14440</v>
      </c>
      <c r="K189" s="78">
        <v>0</v>
      </c>
      <c r="L189" s="78">
        <v>3.15563818</v>
      </c>
      <c r="M189" s="79">
        <v>0</v>
      </c>
      <c r="N189" s="79">
        <v>2.0999999999999999E-3</v>
      </c>
      <c r="O189" s="79">
        <v>1E-4</v>
      </c>
    </row>
    <row r="190" spans="2:15">
      <c r="B190" t="s">
        <v>1762</v>
      </c>
      <c r="C190" t="s">
        <v>1688</v>
      </c>
      <c r="D190" t="s">
        <v>1037</v>
      </c>
      <c r="E190" t="s">
        <v>1032</v>
      </c>
      <c r="F190" t="s">
        <v>1763</v>
      </c>
      <c r="G190" t="s">
        <v>1055</v>
      </c>
      <c r="H190" t="s">
        <v>106</v>
      </c>
      <c r="I190" s="78">
        <v>2.7</v>
      </c>
      <c r="J190" s="78">
        <v>62457</v>
      </c>
      <c r="K190" s="78">
        <v>0</v>
      </c>
      <c r="L190" s="78">
        <v>6.0117985349999996</v>
      </c>
      <c r="M190" s="79">
        <v>0</v>
      </c>
      <c r="N190" s="79">
        <v>4.0000000000000001E-3</v>
      </c>
      <c r="O190" s="79">
        <v>2.0000000000000001E-4</v>
      </c>
    </row>
    <row r="191" spans="2:15">
      <c r="B191" t="s">
        <v>1764</v>
      </c>
      <c r="C191" t="s">
        <v>1765</v>
      </c>
      <c r="D191" t="s">
        <v>1037</v>
      </c>
      <c r="E191" t="s">
        <v>1032</v>
      </c>
      <c r="F191" t="s">
        <v>1766</v>
      </c>
      <c r="G191" t="s">
        <v>1055</v>
      </c>
      <c r="H191" t="s">
        <v>106</v>
      </c>
      <c r="I191" s="78">
        <v>25.95</v>
      </c>
      <c r="J191" s="78">
        <v>8037</v>
      </c>
      <c r="K191" s="78">
        <v>0</v>
      </c>
      <c r="L191" s="78">
        <v>7.4351693474999996</v>
      </c>
      <c r="M191" s="79">
        <v>0</v>
      </c>
      <c r="N191" s="79">
        <v>4.8999999999999998E-3</v>
      </c>
      <c r="O191" s="79">
        <v>2.0000000000000001E-4</v>
      </c>
    </row>
    <row r="192" spans="2:15">
      <c r="B192" t="s">
        <v>1767</v>
      </c>
      <c r="C192" t="s">
        <v>1768</v>
      </c>
      <c r="D192" t="s">
        <v>1037</v>
      </c>
      <c r="E192" t="s">
        <v>1032</v>
      </c>
      <c r="F192" t="s">
        <v>1769</v>
      </c>
      <c r="G192" t="s">
        <v>1055</v>
      </c>
      <c r="H192" t="s">
        <v>113</v>
      </c>
      <c r="I192" s="78">
        <v>244.21</v>
      </c>
      <c r="J192" s="78">
        <v>764</v>
      </c>
      <c r="K192" s="78">
        <v>0.15773999999999999</v>
      </c>
      <c r="L192" s="78">
        <v>8.3644912898400001</v>
      </c>
      <c r="M192" s="79">
        <v>0</v>
      </c>
      <c r="N192" s="79">
        <v>5.4999999999999997E-3</v>
      </c>
      <c r="O192" s="79">
        <v>2.0000000000000001E-4</v>
      </c>
    </row>
    <row r="193" spans="2:15">
      <c r="B193" t="s">
        <v>1770</v>
      </c>
      <c r="C193" t="s">
        <v>1771</v>
      </c>
      <c r="D193" t="s">
        <v>1037</v>
      </c>
      <c r="E193" t="s">
        <v>1032</v>
      </c>
      <c r="F193" t="s">
        <v>1772</v>
      </c>
      <c r="G193" t="s">
        <v>1281</v>
      </c>
      <c r="H193" t="s">
        <v>106</v>
      </c>
      <c r="I193" s="78">
        <v>3.34</v>
      </c>
      <c r="J193" s="78">
        <v>194972</v>
      </c>
      <c r="K193" s="78">
        <v>0</v>
      </c>
      <c r="L193" s="78">
        <v>23.215511012</v>
      </c>
      <c r="M193" s="79">
        <v>0</v>
      </c>
      <c r="N193" s="79">
        <v>1.5299999999999999E-2</v>
      </c>
      <c r="O193" s="79">
        <v>5.9999999999999995E-4</v>
      </c>
    </row>
    <row r="194" spans="2:15">
      <c r="B194" t="s">
        <v>1773</v>
      </c>
      <c r="C194" t="s">
        <v>1688</v>
      </c>
      <c r="D194" t="s">
        <v>1037</v>
      </c>
      <c r="E194" t="s">
        <v>1032</v>
      </c>
      <c r="F194" t="s">
        <v>1774</v>
      </c>
      <c r="G194" t="s">
        <v>1281</v>
      </c>
      <c r="H194" t="s">
        <v>106</v>
      </c>
      <c r="I194" s="78">
        <v>4.59</v>
      </c>
      <c r="J194" s="78">
        <v>15101</v>
      </c>
      <c r="K194" s="78">
        <v>0</v>
      </c>
      <c r="L194" s="78">
        <v>2.4710294835000002</v>
      </c>
      <c r="M194" s="79">
        <v>0</v>
      </c>
      <c r="N194" s="79">
        <v>1.6000000000000001E-3</v>
      </c>
      <c r="O194" s="79">
        <v>1E-4</v>
      </c>
    </row>
    <row r="195" spans="2:15">
      <c r="B195" t="s">
        <v>1775</v>
      </c>
      <c r="C195" t="s">
        <v>1776</v>
      </c>
      <c r="D195" t="s">
        <v>1037</v>
      </c>
      <c r="E195" t="s">
        <v>1032</v>
      </c>
      <c r="F195" t="s">
        <v>1777</v>
      </c>
      <c r="G195" t="s">
        <v>1281</v>
      </c>
      <c r="H195" t="s">
        <v>203</v>
      </c>
      <c r="I195" s="78">
        <v>38.29</v>
      </c>
      <c r="J195" s="78">
        <v>12800</v>
      </c>
      <c r="K195" s="78">
        <v>0</v>
      </c>
      <c r="L195" s="78">
        <v>1.7247041279999999</v>
      </c>
      <c r="M195" s="79">
        <v>0</v>
      </c>
      <c r="N195" s="79">
        <v>1.1000000000000001E-3</v>
      </c>
      <c r="O195" s="79">
        <v>0</v>
      </c>
    </row>
    <row r="196" spans="2:15">
      <c r="B196" t="s">
        <v>1778</v>
      </c>
      <c r="C196" t="s">
        <v>1779</v>
      </c>
      <c r="D196" t="s">
        <v>1031</v>
      </c>
      <c r="E196" t="s">
        <v>1032</v>
      </c>
      <c r="F196" t="s">
        <v>1780</v>
      </c>
      <c r="G196" t="s">
        <v>1281</v>
      </c>
      <c r="H196" t="s">
        <v>106</v>
      </c>
      <c r="I196" s="78">
        <v>3.32</v>
      </c>
      <c r="J196" s="78">
        <v>18671</v>
      </c>
      <c r="K196" s="78">
        <v>0</v>
      </c>
      <c r="L196" s="78">
        <v>2.209862218</v>
      </c>
      <c r="M196" s="79">
        <v>0</v>
      </c>
      <c r="N196" s="79">
        <v>1.5E-3</v>
      </c>
      <c r="O196" s="79">
        <v>1E-4</v>
      </c>
    </row>
    <row r="197" spans="2:15">
      <c r="B197" t="s">
        <v>1781</v>
      </c>
      <c r="C197" t="s">
        <v>1782</v>
      </c>
      <c r="D197" t="s">
        <v>1037</v>
      </c>
      <c r="E197" t="s">
        <v>1032</v>
      </c>
      <c r="F197" t="s">
        <v>1783</v>
      </c>
      <c r="G197" t="s">
        <v>1281</v>
      </c>
      <c r="H197" t="s">
        <v>106</v>
      </c>
      <c r="I197" s="78">
        <v>7.82</v>
      </c>
      <c r="J197" s="78">
        <v>37550</v>
      </c>
      <c r="K197" s="78">
        <v>0</v>
      </c>
      <c r="L197" s="78">
        <v>10.468301650000001</v>
      </c>
      <c r="M197" s="79">
        <v>0</v>
      </c>
      <c r="N197" s="79">
        <v>6.8999999999999999E-3</v>
      </c>
      <c r="O197" s="79">
        <v>2.9999999999999997E-4</v>
      </c>
    </row>
    <row r="198" spans="2:15">
      <c r="B198" t="s">
        <v>1784</v>
      </c>
      <c r="C198" t="s">
        <v>1785</v>
      </c>
      <c r="D198" t="s">
        <v>1786</v>
      </c>
      <c r="E198" t="s">
        <v>1032</v>
      </c>
      <c r="F198" t="s">
        <v>1787</v>
      </c>
      <c r="G198" t="s">
        <v>1281</v>
      </c>
      <c r="H198" t="s">
        <v>113</v>
      </c>
      <c r="I198" s="78">
        <v>11.23</v>
      </c>
      <c r="J198" s="78">
        <v>4072</v>
      </c>
      <c r="K198" s="78">
        <v>0</v>
      </c>
      <c r="L198" s="78">
        <v>2.0114164401600001</v>
      </c>
      <c r="M198" s="79">
        <v>0</v>
      </c>
      <c r="N198" s="79">
        <v>1.2999999999999999E-3</v>
      </c>
      <c r="O198" s="79">
        <v>1E-4</v>
      </c>
    </row>
    <row r="199" spans="2:15">
      <c r="B199" t="s">
        <v>1788</v>
      </c>
      <c r="C199" t="s">
        <v>1789</v>
      </c>
      <c r="D199" t="s">
        <v>1031</v>
      </c>
      <c r="E199" t="s">
        <v>1032</v>
      </c>
      <c r="F199" t="s">
        <v>1790</v>
      </c>
      <c r="G199" t="s">
        <v>1281</v>
      </c>
      <c r="H199" t="s">
        <v>106</v>
      </c>
      <c r="I199" s="78">
        <v>16.03</v>
      </c>
      <c r="J199" s="78">
        <v>9297</v>
      </c>
      <c r="K199" s="78">
        <v>0</v>
      </c>
      <c r="L199" s="78">
        <v>5.3129519414999997</v>
      </c>
      <c r="M199" s="79">
        <v>0</v>
      </c>
      <c r="N199" s="79">
        <v>3.5000000000000001E-3</v>
      </c>
      <c r="O199" s="79">
        <v>1E-4</v>
      </c>
    </row>
    <row r="200" spans="2:15">
      <c r="B200" t="s">
        <v>1791</v>
      </c>
      <c r="C200" t="s">
        <v>1792</v>
      </c>
      <c r="D200" t="s">
        <v>1037</v>
      </c>
      <c r="E200" t="s">
        <v>1032</v>
      </c>
      <c r="F200" t="s">
        <v>1793</v>
      </c>
      <c r="G200" t="s">
        <v>1281</v>
      </c>
      <c r="H200" t="s">
        <v>106</v>
      </c>
      <c r="I200" s="78">
        <v>13.78</v>
      </c>
      <c r="J200" s="78">
        <v>4781</v>
      </c>
      <c r="K200" s="78">
        <v>0</v>
      </c>
      <c r="L200" s="78">
        <v>2.3486997170000001</v>
      </c>
      <c r="M200" s="79">
        <v>0</v>
      </c>
      <c r="N200" s="79">
        <v>1.5E-3</v>
      </c>
      <c r="O200" s="79">
        <v>1E-4</v>
      </c>
    </row>
    <row r="201" spans="2:15">
      <c r="B201" t="s">
        <v>1794</v>
      </c>
      <c r="C201" t="s">
        <v>1795</v>
      </c>
      <c r="D201" t="s">
        <v>1037</v>
      </c>
      <c r="E201" t="s">
        <v>1032</v>
      </c>
      <c r="F201" t="s">
        <v>1796</v>
      </c>
      <c r="G201" t="s">
        <v>1139</v>
      </c>
      <c r="H201" t="s">
        <v>110</v>
      </c>
      <c r="I201" s="78">
        <v>7.66</v>
      </c>
      <c r="J201" s="78">
        <v>24245</v>
      </c>
      <c r="K201" s="78">
        <v>0</v>
      </c>
      <c r="L201" s="78">
        <v>7.2435084501000002</v>
      </c>
      <c r="M201" s="79">
        <v>0</v>
      </c>
      <c r="N201" s="79">
        <v>4.7999999999999996E-3</v>
      </c>
      <c r="O201" s="79">
        <v>2.0000000000000001E-4</v>
      </c>
    </row>
    <row r="202" spans="2:15">
      <c r="B202" t="s">
        <v>1797</v>
      </c>
      <c r="C202" t="s">
        <v>1798</v>
      </c>
      <c r="D202" t="s">
        <v>1037</v>
      </c>
      <c r="E202" t="s">
        <v>1032</v>
      </c>
      <c r="F202" t="s">
        <v>1277</v>
      </c>
      <c r="G202" t="s">
        <v>1139</v>
      </c>
      <c r="H202" t="s">
        <v>106</v>
      </c>
      <c r="I202" s="78">
        <v>11.23</v>
      </c>
      <c r="J202" s="78">
        <v>5412</v>
      </c>
      <c r="K202" s="78">
        <v>0</v>
      </c>
      <c r="L202" s="78">
        <v>2.1666914940000002</v>
      </c>
      <c r="M202" s="79">
        <v>0</v>
      </c>
      <c r="N202" s="79">
        <v>1.4E-3</v>
      </c>
      <c r="O202" s="79">
        <v>1E-4</v>
      </c>
    </row>
    <row r="203" spans="2:15">
      <c r="B203" t="s">
        <v>1799</v>
      </c>
      <c r="C203" t="s">
        <v>1800</v>
      </c>
      <c r="D203" t="s">
        <v>1037</v>
      </c>
      <c r="E203" t="s">
        <v>1032</v>
      </c>
      <c r="F203" t="s">
        <v>1801</v>
      </c>
      <c r="G203" t="s">
        <v>1139</v>
      </c>
      <c r="H203" t="s">
        <v>106</v>
      </c>
      <c r="I203" s="78">
        <v>2.5499999999999998</v>
      </c>
      <c r="J203" s="78">
        <v>26360</v>
      </c>
      <c r="K203" s="78">
        <v>0</v>
      </c>
      <c r="L203" s="78">
        <v>2.3963217000000001</v>
      </c>
      <c r="M203" s="79">
        <v>0</v>
      </c>
      <c r="N203" s="79">
        <v>1.6000000000000001E-3</v>
      </c>
      <c r="O203" s="79">
        <v>1E-4</v>
      </c>
    </row>
    <row r="204" spans="2:15">
      <c r="B204" t="s">
        <v>1802</v>
      </c>
      <c r="C204" t="s">
        <v>1803</v>
      </c>
      <c r="D204" t="s">
        <v>1037</v>
      </c>
      <c r="E204" t="s">
        <v>1032</v>
      </c>
      <c r="F204" t="s">
        <v>1804</v>
      </c>
      <c r="G204" t="s">
        <v>1139</v>
      </c>
      <c r="H204" t="s">
        <v>106</v>
      </c>
      <c r="I204" s="78">
        <v>72.209999999999994</v>
      </c>
      <c r="J204" s="78">
        <v>8188</v>
      </c>
      <c r="K204" s="78">
        <v>0</v>
      </c>
      <c r="L204" s="78">
        <v>21.078257862000001</v>
      </c>
      <c r="M204" s="79">
        <v>0</v>
      </c>
      <c r="N204" s="79">
        <v>1.3899999999999999E-2</v>
      </c>
      <c r="O204" s="79">
        <v>5.0000000000000001E-4</v>
      </c>
    </row>
    <row r="205" spans="2:15">
      <c r="B205" t="s">
        <v>1805</v>
      </c>
      <c r="C205" t="s">
        <v>1806</v>
      </c>
      <c r="D205" t="s">
        <v>1031</v>
      </c>
      <c r="E205" t="s">
        <v>1032</v>
      </c>
      <c r="F205" t="s">
        <v>1807</v>
      </c>
      <c r="G205" t="s">
        <v>1059</v>
      </c>
      <c r="H205" t="s">
        <v>106</v>
      </c>
      <c r="I205" s="78">
        <v>7.61</v>
      </c>
      <c r="J205" s="78">
        <v>19448</v>
      </c>
      <c r="K205" s="78">
        <v>0</v>
      </c>
      <c r="L205" s="78">
        <v>5.2761743320000001</v>
      </c>
      <c r="M205" s="79">
        <v>0</v>
      </c>
      <c r="N205" s="79">
        <v>3.5000000000000001E-3</v>
      </c>
      <c r="O205" s="79">
        <v>1E-4</v>
      </c>
    </row>
    <row r="206" spans="2:15">
      <c r="B206" t="s">
        <v>1808</v>
      </c>
      <c r="C206" t="s">
        <v>1809</v>
      </c>
      <c r="D206" t="s">
        <v>1037</v>
      </c>
      <c r="E206" t="s">
        <v>1032</v>
      </c>
      <c r="F206" t="s">
        <v>1810</v>
      </c>
      <c r="G206" t="s">
        <v>1059</v>
      </c>
      <c r="H206" t="s">
        <v>106</v>
      </c>
      <c r="I206" s="78">
        <v>16.5</v>
      </c>
      <c r="J206" s="78">
        <v>16680</v>
      </c>
      <c r="K206" s="78">
        <v>0</v>
      </c>
      <c r="L206" s="78">
        <v>9.8115930000000002</v>
      </c>
      <c r="M206" s="79">
        <v>0</v>
      </c>
      <c r="N206" s="79">
        <v>6.4999999999999997E-3</v>
      </c>
      <c r="O206" s="79">
        <v>2.0000000000000001E-4</v>
      </c>
    </row>
    <row r="207" spans="2:15">
      <c r="B207" t="s">
        <v>1811</v>
      </c>
      <c r="C207" t="s">
        <v>1812</v>
      </c>
      <c r="D207" t="s">
        <v>1037</v>
      </c>
      <c r="E207" t="s">
        <v>1032</v>
      </c>
      <c r="F207" t="s">
        <v>1813</v>
      </c>
      <c r="G207" t="s">
        <v>1059</v>
      </c>
      <c r="H207" t="s">
        <v>106</v>
      </c>
      <c r="I207" s="78">
        <v>4.9800000000000004</v>
      </c>
      <c r="J207" s="78">
        <v>116281</v>
      </c>
      <c r="K207" s="78">
        <v>0</v>
      </c>
      <c r="L207" s="78">
        <v>20.644179897000001</v>
      </c>
      <c r="M207" s="79">
        <v>0</v>
      </c>
      <c r="N207" s="79">
        <v>1.3599999999999999E-2</v>
      </c>
      <c r="O207" s="79">
        <v>5.0000000000000001E-4</v>
      </c>
    </row>
    <row r="208" spans="2:15">
      <c r="B208" t="s">
        <v>1814</v>
      </c>
      <c r="C208" t="s">
        <v>1815</v>
      </c>
      <c r="D208" t="s">
        <v>1037</v>
      </c>
      <c r="E208" t="s">
        <v>1032</v>
      </c>
      <c r="F208" t="s">
        <v>1816</v>
      </c>
      <c r="G208" t="s">
        <v>1059</v>
      </c>
      <c r="H208" t="s">
        <v>106</v>
      </c>
      <c r="I208" s="78">
        <v>5.27</v>
      </c>
      <c r="J208" s="78">
        <v>24156</v>
      </c>
      <c r="K208" s="78">
        <v>0</v>
      </c>
      <c r="L208" s="78">
        <v>4.5383205780000004</v>
      </c>
      <c r="M208" s="79">
        <v>0</v>
      </c>
      <c r="N208" s="79">
        <v>3.0000000000000001E-3</v>
      </c>
      <c r="O208" s="79">
        <v>1E-4</v>
      </c>
    </row>
    <row r="209" spans="2:15">
      <c r="B209" t="s">
        <v>1817</v>
      </c>
      <c r="C209" t="s">
        <v>1818</v>
      </c>
      <c r="D209" t="s">
        <v>1037</v>
      </c>
      <c r="E209" t="s">
        <v>1032</v>
      </c>
      <c r="F209" t="s">
        <v>1819</v>
      </c>
      <c r="G209" t="s">
        <v>1059</v>
      </c>
      <c r="H209" t="s">
        <v>106</v>
      </c>
      <c r="I209" s="78">
        <v>31.27</v>
      </c>
      <c r="J209" s="78">
        <v>15771</v>
      </c>
      <c r="K209" s="78">
        <v>0</v>
      </c>
      <c r="L209" s="78">
        <v>17.581124410499999</v>
      </c>
      <c r="M209" s="79">
        <v>0</v>
      </c>
      <c r="N209" s="79">
        <v>1.1599999999999999E-2</v>
      </c>
      <c r="O209" s="79">
        <v>4.0000000000000002E-4</v>
      </c>
    </row>
    <row r="210" spans="2:15">
      <c r="B210" t="s">
        <v>1820</v>
      </c>
      <c r="C210" t="s">
        <v>1821</v>
      </c>
      <c r="D210" t="s">
        <v>1037</v>
      </c>
      <c r="E210" t="s">
        <v>1032</v>
      </c>
      <c r="F210" t="s">
        <v>1822</v>
      </c>
      <c r="G210" t="s">
        <v>1059</v>
      </c>
      <c r="H210" t="s">
        <v>106</v>
      </c>
      <c r="I210" s="78">
        <v>22.31</v>
      </c>
      <c r="J210" s="78">
        <v>9574</v>
      </c>
      <c r="K210" s="78">
        <v>0</v>
      </c>
      <c r="L210" s="78">
        <v>7.6146952609999996</v>
      </c>
      <c r="M210" s="79">
        <v>0</v>
      </c>
      <c r="N210" s="79">
        <v>5.0000000000000001E-3</v>
      </c>
      <c r="O210" s="79">
        <v>2.0000000000000001E-4</v>
      </c>
    </row>
    <row r="211" spans="2:15">
      <c r="B211" t="s">
        <v>1823</v>
      </c>
      <c r="C211" t="s">
        <v>1824</v>
      </c>
      <c r="D211" t="s">
        <v>1037</v>
      </c>
      <c r="E211" t="s">
        <v>1032</v>
      </c>
      <c r="F211" t="s">
        <v>1825</v>
      </c>
      <c r="G211" t="s">
        <v>1059</v>
      </c>
      <c r="H211" t="s">
        <v>106</v>
      </c>
      <c r="I211" s="78">
        <v>16.79</v>
      </c>
      <c r="J211" s="78">
        <v>6367</v>
      </c>
      <c r="K211" s="78">
        <v>0</v>
      </c>
      <c r="L211" s="78">
        <v>3.8110538045000002</v>
      </c>
      <c r="M211" s="79">
        <v>0</v>
      </c>
      <c r="N211" s="79">
        <v>2.5000000000000001E-3</v>
      </c>
      <c r="O211" s="79">
        <v>1E-4</v>
      </c>
    </row>
    <row r="212" spans="2:15">
      <c r="B212" t="s">
        <v>1826</v>
      </c>
      <c r="C212" t="s">
        <v>1827</v>
      </c>
      <c r="D212" t="s">
        <v>1037</v>
      </c>
      <c r="E212" t="s">
        <v>1032</v>
      </c>
      <c r="F212" t="s">
        <v>1828</v>
      </c>
      <c r="G212" t="s">
        <v>1059</v>
      </c>
      <c r="H212" t="s">
        <v>106</v>
      </c>
      <c r="I212" s="78">
        <v>7.48</v>
      </c>
      <c r="J212" s="78">
        <v>16112</v>
      </c>
      <c r="K212" s="78">
        <v>0</v>
      </c>
      <c r="L212" s="78">
        <v>4.2964581439999998</v>
      </c>
      <c r="M212" s="79">
        <v>0</v>
      </c>
      <c r="N212" s="79">
        <v>2.8E-3</v>
      </c>
      <c r="O212" s="79">
        <v>1E-4</v>
      </c>
    </row>
    <row r="213" spans="2:15">
      <c r="B213" t="s">
        <v>1829</v>
      </c>
      <c r="C213" t="s">
        <v>1830</v>
      </c>
      <c r="D213" t="s">
        <v>1037</v>
      </c>
      <c r="E213" t="s">
        <v>1032</v>
      </c>
      <c r="F213" t="s">
        <v>1831</v>
      </c>
      <c r="G213" t="s">
        <v>1134</v>
      </c>
      <c r="H213" t="s">
        <v>106</v>
      </c>
      <c r="I213" s="78">
        <v>6.08</v>
      </c>
      <c r="J213" s="78">
        <v>25429</v>
      </c>
      <c r="K213" s="78">
        <v>0</v>
      </c>
      <c r="L213" s="78">
        <v>5.5117866080000004</v>
      </c>
      <c r="M213" s="79">
        <v>0</v>
      </c>
      <c r="N213" s="79">
        <v>3.5999999999999999E-3</v>
      </c>
      <c r="O213" s="79">
        <v>1E-4</v>
      </c>
    </row>
    <row r="214" spans="2:15">
      <c r="B214" t="s">
        <v>1832</v>
      </c>
      <c r="C214" t="s">
        <v>1833</v>
      </c>
      <c r="D214" t="s">
        <v>1037</v>
      </c>
      <c r="E214" t="s">
        <v>1032</v>
      </c>
      <c r="F214" t="s">
        <v>1834</v>
      </c>
      <c r="G214" t="s">
        <v>1134</v>
      </c>
      <c r="H214" t="s">
        <v>106</v>
      </c>
      <c r="I214" s="78">
        <v>14.29</v>
      </c>
      <c r="J214" s="78">
        <v>3931</v>
      </c>
      <c r="K214" s="78">
        <v>0</v>
      </c>
      <c r="L214" s="78">
        <v>2.0026027434999998</v>
      </c>
      <c r="M214" s="79">
        <v>0</v>
      </c>
      <c r="N214" s="79">
        <v>1.2999999999999999E-3</v>
      </c>
      <c r="O214" s="79">
        <v>1E-4</v>
      </c>
    </row>
    <row r="215" spans="2:15">
      <c r="B215" t="s">
        <v>1835</v>
      </c>
      <c r="C215" t="s">
        <v>1836</v>
      </c>
      <c r="D215" t="s">
        <v>1037</v>
      </c>
      <c r="E215" t="s">
        <v>1032</v>
      </c>
      <c r="F215" t="s">
        <v>1837</v>
      </c>
      <c r="G215" t="s">
        <v>1134</v>
      </c>
      <c r="H215" t="s">
        <v>110</v>
      </c>
      <c r="I215" s="78">
        <v>171.58</v>
      </c>
      <c r="J215" s="78">
        <v>286.89999999999998</v>
      </c>
      <c r="K215" s="78">
        <v>0</v>
      </c>
      <c r="L215" s="78">
        <v>1.9199734569060001</v>
      </c>
      <c r="M215" s="79">
        <v>0</v>
      </c>
      <c r="N215" s="79">
        <v>1.2999999999999999E-3</v>
      </c>
      <c r="O215" s="79">
        <v>0</v>
      </c>
    </row>
    <row r="216" spans="2:15">
      <c r="B216" t="s">
        <v>1838</v>
      </c>
      <c r="C216" t="s">
        <v>1839</v>
      </c>
      <c r="D216" t="s">
        <v>1031</v>
      </c>
      <c r="E216" t="s">
        <v>1032</v>
      </c>
      <c r="F216" t="s">
        <v>1840</v>
      </c>
      <c r="G216" t="s">
        <v>1134</v>
      </c>
      <c r="H216" t="s">
        <v>106</v>
      </c>
      <c r="I216" s="78">
        <v>8.73</v>
      </c>
      <c r="J216" s="78">
        <v>16396</v>
      </c>
      <c r="K216" s="78">
        <v>0</v>
      </c>
      <c r="L216" s="78">
        <v>5.102836902</v>
      </c>
      <c r="M216" s="79">
        <v>0</v>
      </c>
      <c r="N216" s="79">
        <v>3.3999999999999998E-3</v>
      </c>
      <c r="O216" s="79">
        <v>1E-4</v>
      </c>
    </row>
    <row r="217" spans="2:15">
      <c r="B217" t="s">
        <v>1841</v>
      </c>
      <c r="C217" t="s">
        <v>1842</v>
      </c>
      <c r="D217" t="s">
        <v>1037</v>
      </c>
      <c r="E217" t="s">
        <v>1032</v>
      </c>
      <c r="F217" t="s">
        <v>1843</v>
      </c>
      <c r="G217" t="s">
        <v>1134</v>
      </c>
      <c r="H217" t="s">
        <v>203</v>
      </c>
      <c r="I217" s="78">
        <v>248.52</v>
      </c>
      <c r="J217" s="78">
        <v>8106</v>
      </c>
      <c r="K217" s="78">
        <v>0</v>
      </c>
      <c r="L217" s="78">
        <v>7.0890364792799998</v>
      </c>
      <c r="M217" s="79">
        <v>0</v>
      </c>
      <c r="N217" s="79">
        <v>4.7000000000000002E-3</v>
      </c>
      <c r="O217" s="79">
        <v>2.0000000000000001E-4</v>
      </c>
    </row>
    <row r="218" spans="2:15">
      <c r="B218" t="s">
        <v>1844</v>
      </c>
      <c r="C218" t="s">
        <v>1845</v>
      </c>
      <c r="D218" t="s">
        <v>1037</v>
      </c>
      <c r="E218" t="s">
        <v>1032</v>
      </c>
      <c r="F218" t="s">
        <v>1846</v>
      </c>
      <c r="G218" t="s">
        <v>1103</v>
      </c>
      <c r="H218" t="s">
        <v>110</v>
      </c>
      <c r="I218" s="78">
        <v>73.989999999999995</v>
      </c>
      <c r="J218" s="78">
        <v>2465.5</v>
      </c>
      <c r="K218" s="78">
        <v>0</v>
      </c>
      <c r="L218" s="78">
        <v>7.1150187220349999</v>
      </c>
      <c r="M218" s="79">
        <v>0</v>
      </c>
      <c r="N218" s="79">
        <v>4.7000000000000002E-3</v>
      </c>
      <c r="O218" s="79">
        <v>2.0000000000000001E-4</v>
      </c>
    </row>
    <row r="219" spans="2:15">
      <c r="B219" t="s">
        <v>1847</v>
      </c>
      <c r="C219" t="s">
        <v>1691</v>
      </c>
      <c r="D219" t="s">
        <v>1037</v>
      </c>
      <c r="E219" t="s">
        <v>1032</v>
      </c>
      <c r="F219" t="s">
        <v>1848</v>
      </c>
      <c r="G219" t="s">
        <v>1103</v>
      </c>
      <c r="H219" t="s">
        <v>106</v>
      </c>
      <c r="I219" s="78">
        <v>1.19</v>
      </c>
      <c r="J219" s="78">
        <v>99300</v>
      </c>
      <c r="K219" s="78">
        <v>0</v>
      </c>
      <c r="L219" s="78">
        <v>4.2126535499999997</v>
      </c>
      <c r="M219" s="79">
        <v>0</v>
      </c>
      <c r="N219" s="79">
        <v>2.8E-3</v>
      </c>
      <c r="O219" s="79">
        <v>1E-4</v>
      </c>
    </row>
    <row r="220" spans="2:15">
      <c r="B220" t="s">
        <v>1849</v>
      </c>
      <c r="C220" t="s">
        <v>1691</v>
      </c>
      <c r="D220" t="s">
        <v>1037</v>
      </c>
      <c r="E220" t="s">
        <v>1032</v>
      </c>
      <c r="F220" t="s">
        <v>1850</v>
      </c>
      <c r="G220" t="s">
        <v>1103</v>
      </c>
      <c r="H220" t="s">
        <v>106</v>
      </c>
      <c r="I220" s="78">
        <v>26.01</v>
      </c>
      <c r="J220" s="78">
        <v>9342</v>
      </c>
      <c r="K220" s="78">
        <v>0</v>
      </c>
      <c r="L220" s="78">
        <v>8.6624302229999994</v>
      </c>
      <c r="M220" s="79">
        <v>0</v>
      </c>
      <c r="N220" s="79">
        <v>5.7000000000000002E-3</v>
      </c>
      <c r="O220" s="79">
        <v>2.0000000000000001E-4</v>
      </c>
    </row>
    <row r="221" spans="2:15">
      <c r="B221" t="s">
        <v>1851</v>
      </c>
      <c r="C221" t="s">
        <v>1852</v>
      </c>
      <c r="D221" t="s">
        <v>1037</v>
      </c>
      <c r="E221" t="s">
        <v>1032</v>
      </c>
      <c r="F221" t="s">
        <v>1853</v>
      </c>
      <c r="G221" t="s">
        <v>101</v>
      </c>
      <c r="H221" t="s">
        <v>110</v>
      </c>
      <c r="I221" s="78">
        <v>0.87</v>
      </c>
      <c r="J221" s="78">
        <v>33845</v>
      </c>
      <c r="K221" s="78">
        <v>0</v>
      </c>
      <c r="L221" s="78">
        <v>1.1484491854500001</v>
      </c>
      <c r="M221" s="79">
        <v>0</v>
      </c>
      <c r="N221" s="79">
        <v>8.0000000000000004E-4</v>
      </c>
      <c r="O221" s="79">
        <v>0</v>
      </c>
    </row>
    <row r="222" spans="2:15">
      <c r="B222" t="s">
        <v>1854</v>
      </c>
      <c r="C222" t="s">
        <v>1855</v>
      </c>
      <c r="D222" t="s">
        <v>1037</v>
      </c>
      <c r="E222" t="s">
        <v>1032</v>
      </c>
      <c r="F222" t="s">
        <v>1856</v>
      </c>
      <c r="G222" t="s">
        <v>123</v>
      </c>
      <c r="H222" t="s">
        <v>106</v>
      </c>
      <c r="I222" s="78">
        <v>9.19</v>
      </c>
      <c r="J222" s="78">
        <v>8697</v>
      </c>
      <c r="K222" s="78">
        <v>0</v>
      </c>
      <c r="L222" s="78">
        <v>2.8493415794999999</v>
      </c>
      <c r="M222" s="79">
        <v>0</v>
      </c>
      <c r="N222" s="79">
        <v>1.9E-3</v>
      </c>
      <c r="O222" s="79">
        <v>1E-4</v>
      </c>
    </row>
    <row r="223" spans="2:15">
      <c r="B223" t="s">
        <v>1857</v>
      </c>
      <c r="C223" t="s">
        <v>1858</v>
      </c>
      <c r="D223" t="s">
        <v>1037</v>
      </c>
      <c r="E223" t="s">
        <v>1032</v>
      </c>
      <c r="F223" t="s">
        <v>1859</v>
      </c>
      <c r="G223" t="s">
        <v>805</v>
      </c>
      <c r="H223" t="s">
        <v>106</v>
      </c>
      <c r="I223" s="78">
        <v>2.81</v>
      </c>
      <c r="J223" s="78">
        <v>32407</v>
      </c>
      <c r="K223" s="78">
        <v>0</v>
      </c>
      <c r="L223" s="78">
        <v>3.2464198354999998</v>
      </c>
      <c r="M223" s="79">
        <v>0</v>
      </c>
      <c r="N223" s="79">
        <v>2.0999999999999999E-3</v>
      </c>
      <c r="O223" s="79">
        <v>1E-4</v>
      </c>
    </row>
    <row r="224" spans="2:15">
      <c r="B224" t="s">
        <v>1860</v>
      </c>
      <c r="C224" t="s">
        <v>1861</v>
      </c>
      <c r="D224" t="s">
        <v>1037</v>
      </c>
      <c r="E224" t="s">
        <v>1032</v>
      </c>
      <c r="F224" t="s">
        <v>1353</v>
      </c>
      <c r="G224" t="s">
        <v>125</v>
      </c>
      <c r="H224" t="s">
        <v>106</v>
      </c>
      <c r="I224" s="78">
        <v>55.53</v>
      </c>
      <c r="J224" s="78">
        <v>6766</v>
      </c>
      <c r="K224" s="78">
        <v>0</v>
      </c>
      <c r="L224" s="78">
        <v>13.394274686999999</v>
      </c>
      <c r="M224" s="79">
        <v>0</v>
      </c>
      <c r="N224" s="79">
        <v>8.8000000000000005E-3</v>
      </c>
      <c r="O224" s="79">
        <v>2.9999999999999997E-4</v>
      </c>
    </row>
    <row r="225" spans="2:7">
      <c r="B225" t="s">
        <v>228</v>
      </c>
      <c r="E225" s="16"/>
      <c r="F225" s="16"/>
      <c r="G225" s="16"/>
    </row>
    <row r="226" spans="2:7">
      <c r="B226" t="s">
        <v>346</v>
      </c>
      <c r="E226" s="16"/>
      <c r="F226" s="16"/>
      <c r="G226" s="16"/>
    </row>
    <row r="227" spans="2:7">
      <c r="B227" t="s">
        <v>347</v>
      </c>
      <c r="E227" s="16"/>
      <c r="F227" s="16"/>
      <c r="G227" s="16"/>
    </row>
    <row r="228" spans="2:7">
      <c r="B228" t="s">
        <v>348</v>
      </c>
      <c r="E228" s="16"/>
      <c r="F228" s="16"/>
      <c r="G228" s="16"/>
    </row>
    <row r="229" spans="2:7">
      <c r="B229" t="s">
        <v>349</v>
      </c>
      <c r="E229" s="16"/>
      <c r="F229" s="16"/>
      <c r="G229" s="16"/>
    </row>
    <row r="230" spans="2:7">
      <c r="E230" s="16"/>
      <c r="F230" s="16"/>
      <c r="G230" s="16"/>
    </row>
    <row r="231" spans="2:7">
      <c r="E231" s="16"/>
      <c r="F231" s="16"/>
      <c r="G231" s="16"/>
    </row>
    <row r="232" spans="2:7">
      <c r="E232" s="16"/>
      <c r="F232" s="16"/>
      <c r="G232" s="16"/>
    </row>
    <row r="233" spans="2:7">
      <c r="E233" s="16"/>
      <c r="F233" s="16"/>
      <c r="G233" s="16"/>
    </row>
    <row r="234" spans="2:7">
      <c r="E234" s="16"/>
      <c r="F234" s="16"/>
      <c r="G234" s="16"/>
    </row>
    <row r="235" spans="2:7">
      <c r="E235" s="16"/>
      <c r="F235" s="16"/>
      <c r="G235" s="16"/>
    </row>
    <row r="236" spans="2:7">
      <c r="E236" s="16"/>
      <c r="F236" s="16"/>
      <c r="G236" s="16"/>
    </row>
    <row r="237" spans="2:7">
      <c r="E237" s="16"/>
      <c r="F237" s="16"/>
      <c r="G237" s="16"/>
    </row>
    <row r="238" spans="2:7">
      <c r="E238" s="16"/>
      <c r="F238" s="16"/>
      <c r="G238" s="16"/>
    </row>
    <row r="239" spans="2:7">
      <c r="E239" s="16"/>
      <c r="F239" s="16"/>
      <c r="G239" s="16"/>
    </row>
    <row r="240" spans="2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43921</v>
      </c>
    </row>
    <row r="2" spans="2:63" s="1" customFormat="1">
      <c r="B2" s="2" t="s">
        <v>1</v>
      </c>
      <c r="C2" s="12" t="s">
        <v>2640</v>
      </c>
    </row>
    <row r="3" spans="2:63" s="1" customFormat="1">
      <c r="B3" s="2" t="s">
        <v>2</v>
      </c>
      <c r="C3" s="26" t="s">
        <v>2641</v>
      </c>
    </row>
    <row r="4" spans="2:63" s="1" customFormat="1">
      <c r="B4" s="2" t="s">
        <v>3</v>
      </c>
      <c r="C4" s="8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194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193651.64</v>
      </c>
      <c r="I11" s="7"/>
      <c r="J11" s="76">
        <v>3.4000000000000002E-2</v>
      </c>
      <c r="K11" s="76">
        <v>1991.622853920089</v>
      </c>
      <c r="L11" s="7"/>
      <c r="M11" s="77">
        <v>1</v>
      </c>
      <c r="N11" s="77">
        <v>5.0099999999999999E-2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173287.78</v>
      </c>
      <c r="J12" s="82">
        <v>0</v>
      </c>
      <c r="K12" s="82">
        <v>774.82764298400002</v>
      </c>
      <c r="M12" s="81">
        <v>0.38900000000000001</v>
      </c>
      <c r="N12" s="81">
        <v>1.95E-2</v>
      </c>
    </row>
    <row r="13" spans="2:63">
      <c r="B13" s="80" t="s">
        <v>1862</v>
      </c>
      <c r="D13" s="16"/>
      <c r="E13" s="16"/>
      <c r="F13" s="16"/>
      <c r="G13" s="16"/>
      <c r="H13" s="82">
        <v>5376.04</v>
      </c>
      <c r="J13" s="82">
        <v>0</v>
      </c>
      <c r="K13" s="82">
        <v>105.6332385</v>
      </c>
      <c r="M13" s="81">
        <v>5.2999999999999999E-2</v>
      </c>
      <c r="N13" s="81">
        <v>2.7000000000000001E-3</v>
      </c>
    </row>
    <row r="14" spans="2:63">
      <c r="B14" t="s">
        <v>1863</v>
      </c>
      <c r="C14" t="s">
        <v>1864</v>
      </c>
      <c r="D14" t="s">
        <v>100</v>
      </c>
      <c r="E14" t="s">
        <v>1865</v>
      </c>
      <c r="F14" t="s">
        <v>1866</v>
      </c>
      <c r="G14" t="s">
        <v>102</v>
      </c>
      <c r="H14" s="78">
        <v>703.71</v>
      </c>
      <c r="I14" s="78">
        <v>1253</v>
      </c>
      <c r="J14" s="78">
        <v>0</v>
      </c>
      <c r="K14" s="78">
        <v>8.8174863000000006</v>
      </c>
      <c r="L14" s="79">
        <v>0</v>
      </c>
      <c r="M14" s="79">
        <v>4.4000000000000003E-3</v>
      </c>
      <c r="N14" s="79">
        <v>2.0000000000000001E-4</v>
      </c>
    </row>
    <row r="15" spans="2:63">
      <c r="B15" t="s">
        <v>1867</v>
      </c>
      <c r="C15" t="s">
        <v>1868</v>
      </c>
      <c r="D15" t="s">
        <v>100</v>
      </c>
      <c r="E15" t="s">
        <v>1865</v>
      </c>
      <c r="F15" t="s">
        <v>1866</v>
      </c>
      <c r="G15" t="s">
        <v>102</v>
      </c>
      <c r="H15" s="78">
        <v>1071.67</v>
      </c>
      <c r="I15" s="78">
        <v>1853</v>
      </c>
      <c r="J15" s="78">
        <v>0</v>
      </c>
      <c r="K15" s="78">
        <v>19.858045099999998</v>
      </c>
      <c r="L15" s="79">
        <v>0</v>
      </c>
      <c r="M15" s="79">
        <v>0.01</v>
      </c>
      <c r="N15" s="79">
        <v>5.0000000000000001E-4</v>
      </c>
    </row>
    <row r="16" spans="2:63">
      <c r="B16" t="s">
        <v>1869</v>
      </c>
      <c r="C16" t="s">
        <v>1870</v>
      </c>
      <c r="D16" t="s">
        <v>100</v>
      </c>
      <c r="E16" t="s">
        <v>1871</v>
      </c>
      <c r="F16" t="s">
        <v>1866</v>
      </c>
      <c r="G16" t="s">
        <v>102</v>
      </c>
      <c r="H16" s="78">
        <v>1287.03</v>
      </c>
      <c r="I16" s="78">
        <v>1249</v>
      </c>
      <c r="J16" s="78">
        <v>0</v>
      </c>
      <c r="K16" s="78">
        <v>16.075004700000001</v>
      </c>
      <c r="L16" s="79">
        <v>0</v>
      </c>
      <c r="M16" s="79">
        <v>8.0999999999999996E-3</v>
      </c>
      <c r="N16" s="79">
        <v>4.0000000000000002E-4</v>
      </c>
    </row>
    <row r="17" spans="2:14">
      <c r="B17" t="s">
        <v>1872</v>
      </c>
      <c r="C17" t="s">
        <v>1873</v>
      </c>
      <c r="D17" t="s">
        <v>100</v>
      </c>
      <c r="E17" t="s">
        <v>1871</v>
      </c>
      <c r="F17" t="s">
        <v>1866</v>
      </c>
      <c r="G17" t="s">
        <v>102</v>
      </c>
      <c r="H17" s="78">
        <v>0.45</v>
      </c>
      <c r="I17" s="78">
        <v>832.8</v>
      </c>
      <c r="J17" s="78">
        <v>0</v>
      </c>
      <c r="K17" s="78">
        <v>3.7475999999999998E-3</v>
      </c>
      <c r="L17" s="79">
        <v>0</v>
      </c>
      <c r="M17" s="79">
        <v>0</v>
      </c>
      <c r="N17" s="79">
        <v>0</v>
      </c>
    </row>
    <row r="18" spans="2:14">
      <c r="B18" t="s">
        <v>1874</v>
      </c>
      <c r="C18" t="s">
        <v>1875</v>
      </c>
      <c r="D18" t="s">
        <v>100</v>
      </c>
      <c r="E18" t="s">
        <v>1871</v>
      </c>
      <c r="F18" t="s">
        <v>1866</v>
      </c>
      <c r="G18" t="s">
        <v>102</v>
      </c>
      <c r="H18" s="78">
        <v>260.01</v>
      </c>
      <c r="I18" s="78">
        <v>1834</v>
      </c>
      <c r="J18" s="78">
        <v>0</v>
      </c>
      <c r="K18" s="78">
        <v>4.7685833999999998</v>
      </c>
      <c r="L18" s="79">
        <v>0</v>
      </c>
      <c r="M18" s="79">
        <v>2.3999999999999998E-3</v>
      </c>
      <c r="N18" s="79">
        <v>1E-4</v>
      </c>
    </row>
    <row r="19" spans="2:14">
      <c r="B19" t="s">
        <v>1876</v>
      </c>
      <c r="C19" t="s">
        <v>1877</v>
      </c>
      <c r="D19" t="s">
        <v>100</v>
      </c>
      <c r="E19" t="s">
        <v>1878</v>
      </c>
      <c r="F19" t="s">
        <v>1866</v>
      </c>
      <c r="G19" t="s">
        <v>102</v>
      </c>
      <c r="H19" s="78">
        <v>201.79</v>
      </c>
      <c r="I19" s="78">
        <v>12280</v>
      </c>
      <c r="J19" s="78">
        <v>0</v>
      </c>
      <c r="K19" s="78">
        <v>24.779812</v>
      </c>
      <c r="L19" s="79">
        <v>0</v>
      </c>
      <c r="M19" s="79">
        <v>1.24E-2</v>
      </c>
      <c r="N19" s="79">
        <v>5.9999999999999995E-4</v>
      </c>
    </row>
    <row r="20" spans="2:14">
      <c r="B20" t="s">
        <v>1879</v>
      </c>
      <c r="C20" t="s">
        <v>1880</v>
      </c>
      <c r="D20" t="s">
        <v>100</v>
      </c>
      <c r="E20" t="s">
        <v>1878</v>
      </c>
      <c r="F20" t="s">
        <v>1866</v>
      </c>
      <c r="G20" t="s">
        <v>102</v>
      </c>
      <c r="H20" s="78">
        <v>14.95</v>
      </c>
      <c r="I20" s="78">
        <v>18050</v>
      </c>
      <c r="J20" s="78">
        <v>0</v>
      </c>
      <c r="K20" s="78">
        <v>2.6984750000000002</v>
      </c>
      <c r="L20" s="79">
        <v>0</v>
      </c>
      <c r="M20" s="79">
        <v>1.4E-3</v>
      </c>
      <c r="N20" s="79">
        <v>1E-4</v>
      </c>
    </row>
    <row r="21" spans="2:14">
      <c r="B21" t="s">
        <v>1881</v>
      </c>
      <c r="C21" t="s">
        <v>1882</v>
      </c>
      <c r="D21" t="s">
        <v>100</v>
      </c>
      <c r="E21" t="s">
        <v>1883</v>
      </c>
      <c r="F21" t="s">
        <v>1866</v>
      </c>
      <c r="G21" t="s">
        <v>102</v>
      </c>
      <c r="H21" s="78">
        <v>881.76</v>
      </c>
      <c r="I21" s="78">
        <v>1268</v>
      </c>
      <c r="J21" s="78">
        <v>0</v>
      </c>
      <c r="K21" s="78">
        <v>11.180716800000001</v>
      </c>
      <c r="L21" s="79">
        <v>0</v>
      </c>
      <c r="M21" s="79">
        <v>5.5999999999999999E-3</v>
      </c>
      <c r="N21" s="79">
        <v>2.9999999999999997E-4</v>
      </c>
    </row>
    <row r="22" spans="2:14">
      <c r="B22" t="s">
        <v>1884</v>
      </c>
      <c r="C22" t="s">
        <v>1885</v>
      </c>
      <c r="D22" t="s">
        <v>100</v>
      </c>
      <c r="E22" t="s">
        <v>1883</v>
      </c>
      <c r="F22" t="s">
        <v>1866</v>
      </c>
      <c r="G22" t="s">
        <v>102</v>
      </c>
      <c r="H22" s="78">
        <v>954.67</v>
      </c>
      <c r="I22" s="78">
        <v>1828</v>
      </c>
      <c r="J22" s="78">
        <v>0</v>
      </c>
      <c r="K22" s="78">
        <v>17.451367600000001</v>
      </c>
      <c r="L22" s="79">
        <v>0</v>
      </c>
      <c r="M22" s="79">
        <v>8.8000000000000005E-3</v>
      </c>
      <c r="N22" s="79">
        <v>4.0000000000000002E-4</v>
      </c>
    </row>
    <row r="23" spans="2:14">
      <c r="B23" s="80" t="s">
        <v>1886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1887</v>
      </c>
      <c r="D25" s="16"/>
      <c r="E25" s="16"/>
      <c r="F25" s="16"/>
      <c r="G25" s="16"/>
      <c r="H25" s="82">
        <v>167911.74</v>
      </c>
      <c r="J25" s="82">
        <v>0</v>
      </c>
      <c r="K25" s="82">
        <v>669.19440448399996</v>
      </c>
      <c r="M25" s="81">
        <v>0.33600000000000002</v>
      </c>
      <c r="N25" s="81">
        <v>1.6799999999999999E-2</v>
      </c>
    </row>
    <row r="26" spans="2:14">
      <c r="B26" t="s">
        <v>1888</v>
      </c>
      <c r="C26" t="s">
        <v>1889</v>
      </c>
      <c r="D26" t="s">
        <v>100</v>
      </c>
      <c r="E26" t="s">
        <v>1865</v>
      </c>
      <c r="F26" t="s">
        <v>1890</v>
      </c>
      <c r="G26" t="s">
        <v>102</v>
      </c>
      <c r="H26" s="78">
        <v>64202.09</v>
      </c>
      <c r="I26" s="78">
        <v>322.18</v>
      </c>
      <c r="J26" s="78">
        <v>0</v>
      </c>
      <c r="K26" s="78">
        <v>206.846293562</v>
      </c>
      <c r="L26" s="79">
        <v>2.0000000000000001E-4</v>
      </c>
      <c r="M26" s="79">
        <v>0.10390000000000001</v>
      </c>
      <c r="N26" s="79">
        <v>5.1999999999999998E-3</v>
      </c>
    </row>
    <row r="27" spans="2:14">
      <c r="B27" t="s">
        <v>1891</v>
      </c>
      <c r="C27" t="s">
        <v>1892</v>
      </c>
      <c r="D27" t="s">
        <v>100</v>
      </c>
      <c r="E27" t="s">
        <v>1865</v>
      </c>
      <c r="F27" t="s">
        <v>1890</v>
      </c>
      <c r="G27" t="s">
        <v>102</v>
      </c>
      <c r="H27" s="78">
        <v>2353.71</v>
      </c>
      <c r="I27" s="78">
        <v>350</v>
      </c>
      <c r="J27" s="78">
        <v>0</v>
      </c>
      <c r="K27" s="78">
        <v>8.2379850000000001</v>
      </c>
      <c r="L27" s="79">
        <v>0</v>
      </c>
      <c r="M27" s="79">
        <v>4.1000000000000003E-3</v>
      </c>
      <c r="N27" s="79">
        <v>2.0000000000000001E-4</v>
      </c>
    </row>
    <row r="28" spans="2:14">
      <c r="B28" t="s">
        <v>1893</v>
      </c>
      <c r="C28" t="s">
        <v>1894</v>
      </c>
      <c r="D28" t="s">
        <v>100</v>
      </c>
      <c r="E28" t="s">
        <v>1865</v>
      </c>
      <c r="F28" t="s">
        <v>1890</v>
      </c>
      <c r="G28" t="s">
        <v>102</v>
      </c>
      <c r="H28" s="78">
        <v>2960.98</v>
      </c>
      <c r="I28" s="78">
        <v>334.15</v>
      </c>
      <c r="J28" s="78">
        <v>0</v>
      </c>
      <c r="K28" s="78">
        <v>9.8941146700000004</v>
      </c>
      <c r="L28" s="79">
        <v>0</v>
      </c>
      <c r="M28" s="79">
        <v>5.0000000000000001E-3</v>
      </c>
      <c r="N28" s="79">
        <v>2.0000000000000001E-4</v>
      </c>
    </row>
    <row r="29" spans="2:14">
      <c r="B29" t="s">
        <v>1895</v>
      </c>
      <c r="C29" t="s">
        <v>1896</v>
      </c>
      <c r="D29" t="s">
        <v>100</v>
      </c>
      <c r="E29" t="s">
        <v>1865</v>
      </c>
      <c r="F29" t="s">
        <v>1890</v>
      </c>
      <c r="G29" t="s">
        <v>102</v>
      </c>
      <c r="H29" s="78">
        <v>4019.96</v>
      </c>
      <c r="I29" s="78">
        <v>309.06</v>
      </c>
      <c r="J29" s="78">
        <v>0</v>
      </c>
      <c r="K29" s="78">
        <v>12.424088376</v>
      </c>
      <c r="L29" s="79">
        <v>0</v>
      </c>
      <c r="M29" s="79">
        <v>6.1999999999999998E-3</v>
      </c>
      <c r="N29" s="79">
        <v>2.9999999999999997E-4</v>
      </c>
    </row>
    <row r="30" spans="2:14">
      <c r="B30" t="s">
        <v>1897</v>
      </c>
      <c r="C30" t="s">
        <v>1898</v>
      </c>
      <c r="D30" t="s">
        <v>100</v>
      </c>
      <c r="E30" t="s">
        <v>1871</v>
      </c>
      <c r="F30" t="s">
        <v>1890</v>
      </c>
      <c r="G30" t="s">
        <v>102</v>
      </c>
      <c r="H30" s="78">
        <v>21065.52</v>
      </c>
      <c r="I30" s="78">
        <v>322.83</v>
      </c>
      <c r="J30" s="78">
        <v>0</v>
      </c>
      <c r="K30" s="78">
        <v>68.005818215999994</v>
      </c>
      <c r="L30" s="79">
        <v>0</v>
      </c>
      <c r="M30" s="79">
        <v>3.4099999999999998E-2</v>
      </c>
      <c r="N30" s="79">
        <v>1.6999999999999999E-3</v>
      </c>
    </row>
    <row r="31" spans="2:14">
      <c r="B31" t="s">
        <v>1899</v>
      </c>
      <c r="C31" t="s">
        <v>1900</v>
      </c>
      <c r="D31" t="s">
        <v>100</v>
      </c>
      <c r="E31" t="s">
        <v>1871</v>
      </c>
      <c r="F31" t="s">
        <v>1890</v>
      </c>
      <c r="G31" t="s">
        <v>102</v>
      </c>
      <c r="H31" s="78">
        <v>9635.1200000000008</v>
      </c>
      <c r="I31" s="78">
        <v>347.66</v>
      </c>
      <c r="J31" s="78">
        <v>0</v>
      </c>
      <c r="K31" s="78">
        <v>33.497458192000003</v>
      </c>
      <c r="L31" s="79">
        <v>0</v>
      </c>
      <c r="M31" s="79">
        <v>1.6799999999999999E-2</v>
      </c>
      <c r="N31" s="79">
        <v>8.0000000000000004E-4</v>
      </c>
    </row>
    <row r="32" spans="2:14">
      <c r="B32" t="s">
        <v>1901</v>
      </c>
      <c r="C32" t="s">
        <v>1902</v>
      </c>
      <c r="D32" t="s">
        <v>100</v>
      </c>
      <c r="E32" t="s">
        <v>1871</v>
      </c>
      <c r="F32" t="s">
        <v>1890</v>
      </c>
      <c r="G32" t="s">
        <v>102</v>
      </c>
      <c r="H32" s="78">
        <v>6221.21</v>
      </c>
      <c r="I32" s="78">
        <v>331.08</v>
      </c>
      <c r="J32" s="78">
        <v>0</v>
      </c>
      <c r="K32" s="78">
        <v>20.597182067999999</v>
      </c>
      <c r="L32" s="79">
        <v>0</v>
      </c>
      <c r="M32" s="79">
        <v>1.03E-2</v>
      </c>
      <c r="N32" s="79">
        <v>5.0000000000000001E-4</v>
      </c>
    </row>
    <row r="33" spans="2:14">
      <c r="B33" t="s">
        <v>1903</v>
      </c>
      <c r="C33" t="s">
        <v>1904</v>
      </c>
      <c r="D33" t="s">
        <v>100</v>
      </c>
      <c r="E33" t="s">
        <v>1871</v>
      </c>
      <c r="F33" t="s">
        <v>1890</v>
      </c>
      <c r="G33" t="s">
        <v>102</v>
      </c>
      <c r="H33" s="78">
        <v>2056.91</v>
      </c>
      <c r="I33" s="78">
        <v>310.85000000000002</v>
      </c>
      <c r="J33" s="78">
        <v>0</v>
      </c>
      <c r="K33" s="78">
        <v>6.3939047349999996</v>
      </c>
      <c r="L33" s="79">
        <v>0</v>
      </c>
      <c r="M33" s="79">
        <v>3.2000000000000002E-3</v>
      </c>
      <c r="N33" s="79">
        <v>2.0000000000000001E-4</v>
      </c>
    </row>
    <row r="34" spans="2:14">
      <c r="B34" t="s">
        <v>1905</v>
      </c>
      <c r="C34" t="s">
        <v>1906</v>
      </c>
      <c r="D34" t="s">
        <v>100</v>
      </c>
      <c r="E34" t="s">
        <v>1878</v>
      </c>
      <c r="F34" t="s">
        <v>1890</v>
      </c>
      <c r="G34" t="s">
        <v>102</v>
      </c>
      <c r="H34" s="78">
        <v>20.239999999999998</v>
      </c>
      <c r="I34" s="78">
        <v>3314.37</v>
      </c>
      <c r="J34" s="78">
        <v>0</v>
      </c>
      <c r="K34" s="78">
        <v>0.67082848799999995</v>
      </c>
      <c r="L34" s="79">
        <v>0</v>
      </c>
      <c r="M34" s="79">
        <v>2.9999999999999997E-4</v>
      </c>
      <c r="N34" s="79">
        <v>0</v>
      </c>
    </row>
    <row r="35" spans="2:14">
      <c r="B35" t="s">
        <v>1907</v>
      </c>
      <c r="C35" t="s">
        <v>1908</v>
      </c>
      <c r="D35" t="s">
        <v>100</v>
      </c>
      <c r="E35" t="s">
        <v>1878</v>
      </c>
      <c r="F35" t="s">
        <v>1890</v>
      </c>
      <c r="G35" t="s">
        <v>102</v>
      </c>
      <c r="H35" s="78">
        <v>89.66</v>
      </c>
      <c r="I35" s="78">
        <v>3083.05</v>
      </c>
      <c r="J35" s="78">
        <v>0</v>
      </c>
      <c r="K35" s="78">
        <v>2.7642626300000002</v>
      </c>
      <c r="L35" s="79">
        <v>0</v>
      </c>
      <c r="M35" s="79">
        <v>1.4E-3</v>
      </c>
      <c r="N35" s="79">
        <v>1E-4</v>
      </c>
    </row>
    <row r="36" spans="2:14">
      <c r="B36" t="s">
        <v>1909</v>
      </c>
      <c r="C36" t="s">
        <v>1910</v>
      </c>
      <c r="D36" t="s">
        <v>100</v>
      </c>
      <c r="E36" t="s">
        <v>1878</v>
      </c>
      <c r="F36" t="s">
        <v>1890</v>
      </c>
      <c r="G36" t="s">
        <v>102</v>
      </c>
      <c r="H36" s="78">
        <v>2791.05</v>
      </c>
      <c r="I36" s="78">
        <v>3205</v>
      </c>
      <c r="J36" s="78">
        <v>0</v>
      </c>
      <c r="K36" s="78">
        <v>89.453152500000002</v>
      </c>
      <c r="L36" s="79">
        <v>0</v>
      </c>
      <c r="M36" s="79">
        <v>4.4900000000000002E-2</v>
      </c>
      <c r="N36" s="79">
        <v>2.2000000000000001E-3</v>
      </c>
    </row>
    <row r="37" spans="2:14">
      <c r="B37" t="s">
        <v>1911</v>
      </c>
      <c r="C37" t="s">
        <v>1912</v>
      </c>
      <c r="D37" t="s">
        <v>100</v>
      </c>
      <c r="E37" t="s">
        <v>1878</v>
      </c>
      <c r="F37" t="s">
        <v>1890</v>
      </c>
      <c r="G37" t="s">
        <v>102</v>
      </c>
      <c r="H37" s="78">
        <v>1110.6300000000001</v>
      </c>
      <c r="I37" s="78">
        <v>3489.83</v>
      </c>
      <c r="J37" s="78">
        <v>0</v>
      </c>
      <c r="K37" s="78">
        <v>38.759098928999997</v>
      </c>
      <c r="L37" s="79">
        <v>0</v>
      </c>
      <c r="M37" s="79">
        <v>1.95E-2</v>
      </c>
      <c r="N37" s="79">
        <v>1E-3</v>
      </c>
    </row>
    <row r="38" spans="2:14">
      <c r="B38" t="s">
        <v>1913</v>
      </c>
      <c r="C38" t="s">
        <v>1914</v>
      </c>
      <c r="D38" t="s">
        <v>100</v>
      </c>
      <c r="E38" t="s">
        <v>1883</v>
      </c>
      <c r="F38" t="s">
        <v>1890</v>
      </c>
      <c r="G38" t="s">
        <v>102</v>
      </c>
      <c r="H38" s="78">
        <v>1816.45</v>
      </c>
      <c r="I38" s="78">
        <v>310.3</v>
      </c>
      <c r="J38" s="78">
        <v>0</v>
      </c>
      <c r="K38" s="78">
        <v>5.6364443499999997</v>
      </c>
      <c r="L38" s="79">
        <v>0</v>
      </c>
      <c r="M38" s="79">
        <v>2.8E-3</v>
      </c>
      <c r="N38" s="79">
        <v>1E-4</v>
      </c>
    </row>
    <row r="39" spans="2:14">
      <c r="B39" t="s">
        <v>1915</v>
      </c>
      <c r="C39" t="s">
        <v>1916</v>
      </c>
      <c r="D39" t="s">
        <v>100</v>
      </c>
      <c r="E39" t="s">
        <v>1883</v>
      </c>
      <c r="F39" t="s">
        <v>1890</v>
      </c>
      <c r="G39" t="s">
        <v>102</v>
      </c>
      <c r="H39" s="78">
        <v>2828.87</v>
      </c>
      <c r="I39" s="78">
        <v>331.5</v>
      </c>
      <c r="J39" s="78">
        <v>0</v>
      </c>
      <c r="K39" s="78">
        <v>9.3777040500000002</v>
      </c>
      <c r="L39" s="79">
        <v>0</v>
      </c>
      <c r="M39" s="79">
        <v>4.7000000000000002E-3</v>
      </c>
      <c r="N39" s="79">
        <v>2.0000000000000001E-4</v>
      </c>
    </row>
    <row r="40" spans="2:14">
      <c r="B40" t="s">
        <v>1917</v>
      </c>
      <c r="C40" t="s">
        <v>1918</v>
      </c>
      <c r="D40" t="s">
        <v>100</v>
      </c>
      <c r="E40" t="s">
        <v>1883</v>
      </c>
      <c r="F40" t="s">
        <v>1890</v>
      </c>
      <c r="G40" t="s">
        <v>102</v>
      </c>
      <c r="H40" s="78">
        <v>25458.6</v>
      </c>
      <c r="I40" s="78">
        <v>321.8</v>
      </c>
      <c r="J40" s="78">
        <v>0</v>
      </c>
      <c r="K40" s="78">
        <v>81.925774799999999</v>
      </c>
      <c r="L40" s="79">
        <v>0</v>
      </c>
      <c r="M40" s="79">
        <v>4.1099999999999998E-2</v>
      </c>
      <c r="N40" s="79">
        <v>2.0999999999999999E-3</v>
      </c>
    </row>
    <row r="41" spans="2:14">
      <c r="B41" t="s">
        <v>1919</v>
      </c>
      <c r="C41" t="s">
        <v>1920</v>
      </c>
      <c r="D41" t="s">
        <v>100</v>
      </c>
      <c r="E41" t="s">
        <v>1883</v>
      </c>
      <c r="F41" t="s">
        <v>1890</v>
      </c>
      <c r="G41" t="s">
        <v>102</v>
      </c>
      <c r="H41" s="78">
        <v>21280.74</v>
      </c>
      <c r="I41" s="78">
        <v>351.07</v>
      </c>
      <c r="J41" s="78">
        <v>0</v>
      </c>
      <c r="K41" s="78">
        <v>74.710293918000005</v>
      </c>
      <c r="L41" s="79">
        <v>0</v>
      </c>
      <c r="M41" s="79">
        <v>3.7499999999999999E-2</v>
      </c>
      <c r="N41" s="79">
        <v>1.9E-3</v>
      </c>
    </row>
    <row r="42" spans="2:14">
      <c r="B42" s="80" t="s">
        <v>1921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212</v>
      </c>
      <c r="C43" t="s">
        <v>212</v>
      </c>
      <c r="D43" s="16"/>
      <c r="E43" s="16"/>
      <c r="F43" t="s">
        <v>212</v>
      </c>
      <c r="G43" t="s">
        <v>212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1028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212</v>
      </c>
      <c r="C45" t="s">
        <v>212</v>
      </c>
      <c r="D45" s="16"/>
      <c r="E45" s="16"/>
      <c r="F45" t="s">
        <v>212</v>
      </c>
      <c r="G45" t="s">
        <v>212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1922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212</v>
      </c>
      <c r="C47" t="s">
        <v>212</v>
      </c>
      <c r="D47" s="16"/>
      <c r="E47" s="16"/>
      <c r="F47" t="s">
        <v>212</v>
      </c>
      <c r="G47" t="s">
        <v>212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226</v>
      </c>
      <c r="D48" s="16"/>
      <c r="E48" s="16"/>
      <c r="F48" s="16"/>
      <c r="G48" s="16"/>
      <c r="H48" s="82">
        <v>20363.86</v>
      </c>
      <c r="J48" s="82">
        <v>3.4000000000000002E-2</v>
      </c>
      <c r="K48" s="82">
        <v>1216.795210936089</v>
      </c>
      <c r="M48" s="81">
        <v>0.61099999999999999</v>
      </c>
      <c r="N48" s="81">
        <v>3.0599999999999999E-2</v>
      </c>
    </row>
    <row r="49" spans="2:14">
      <c r="B49" s="80" t="s">
        <v>1923</v>
      </c>
      <c r="D49" s="16"/>
      <c r="E49" s="16"/>
      <c r="F49" s="16"/>
      <c r="G49" s="16"/>
      <c r="H49" s="82">
        <v>12087.16</v>
      </c>
      <c r="J49" s="82">
        <v>3.4000000000000002E-2</v>
      </c>
      <c r="K49" s="82">
        <v>742.64015241678896</v>
      </c>
      <c r="M49" s="81">
        <v>0.37290000000000001</v>
      </c>
      <c r="N49" s="81">
        <v>1.8700000000000001E-2</v>
      </c>
    </row>
    <row r="50" spans="2:14">
      <c r="B50" t="s">
        <v>1924</v>
      </c>
      <c r="C50" t="s">
        <v>1925</v>
      </c>
      <c r="D50" t="s">
        <v>1037</v>
      </c>
      <c r="E50" t="s">
        <v>1926</v>
      </c>
      <c r="F50" t="s">
        <v>1075</v>
      </c>
      <c r="G50" t="s">
        <v>106</v>
      </c>
      <c r="H50" s="78">
        <v>4.08</v>
      </c>
      <c r="I50" s="78">
        <v>384.21</v>
      </c>
      <c r="J50" s="78">
        <v>0</v>
      </c>
      <c r="K50" s="78">
        <v>5.5884112919999999E-2</v>
      </c>
      <c r="L50" s="79">
        <v>0</v>
      </c>
      <c r="M50" s="79">
        <v>0</v>
      </c>
      <c r="N50" s="79">
        <v>0</v>
      </c>
    </row>
    <row r="51" spans="2:14">
      <c r="B51" t="s">
        <v>1927</v>
      </c>
      <c r="C51" t="s">
        <v>1928</v>
      </c>
      <c r="D51" t="s">
        <v>1037</v>
      </c>
      <c r="E51" t="s">
        <v>1929</v>
      </c>
      <c r="F51" t="s">
        <v>1075</v>
      </c>
      <c r="G51" t="s">
        <v>204</v>
      </c>
      <c r="H51" s="78">
        <v>3688.49</v>
      </c>
      <c r="I51" s="78">
        <v>2390</v>
      </c>
      <c r="J51" s="78">
        <v>0</v>
      </c>
      <c r="K51" s="78">
        <v>40.454288657900001</v>
      </c>
      <c r="L51" s="79">
        <v>0</v>
      </c>
      <c r="M51" s="79">
        <v>2.0299999999999999E-2</v>
      </c>
      <c r="N51" s="79">
        <v>1E-3</v>
      </c>
    </row>
    <row r="52" spans="2:14">
      <c r="B52" t="s">
        <v>1930</v>
      </c>
      <c r="C52" t="s">
        <v>1931</v>
      </c>
      <c r="D52" t="s">
        <v>1037</v>
      </c>
      <c r="E52" t="s">
        <v>1932</v>
      </c>
      <c r="F52" t="s">
        <v>1075</v>
      </c>
      <c r="G52" t="s">
        <v>106</v>
      </c>
      <c r="H52" s="78">
        <v>50.08</v>
      </c>
      <c r="I52" s="78">
        <v>11446</v>
      </c>
      <c r="J52" s="78">
        <v>0</v>
      </c>
      <c r="K52" s="78">
        <v>20.435138991999999</v>
      </c>
      <c r="L52" s="79">
        <v>0</v>
      </c>
      <c r="M52" s="79">
        <v>1.03E-2</v>
      </c>
      <c r="N52" s="79">
        <v>5.0000000000000001E-4</v>
      </c>
    </row>
    <row r="53" spans="2:14">
      <c r="B53" t="s">
        <v>1933</v>
      </c>
      <c r="C53" t="s">
        <v>1934</v>
      </c>
      <c r="D53" t="s">
        <v>1037</v>
      </c>
      <c r="E53" t="s">
        <v>1935</v>
      </c>
      <c r="F53" t="s">
        <v>1075</v>
      </c>
      <c r="G53" t="s">
        <v>106</v>
      </c>
      <c r="H53" s="78">
        <v>104.4</v>
      </c>
      <c r="I53" s="78">
        <v>4424</v>
      </c>
      <c r="J53" s="78">
        <v>0</v>
      </c>
      <c r="K53" s="78">
        <v>16.465508639999999</v>
      </c>
      <c r="L53" s="79">
        <v>0</v>
      </c>
      <c r="M53" s="79">
        <v>8.3000000000000001E-3</v>
      </c>
      <c r="N53" s="79">
        <v>4.0000000000000002E-4</v>
      </c>
    </row>
    <row r="54" spans="2:14">
      <c r="B54" t="s">
        <v>1936</v>
      </c>
      <c r="C54" t="s">
        <v>1937</v>
      </c>
      <c r="D54" t="s">
        <v>1031</v>
      </c>
      <c r="E54" t="s">
        <v>1938</v>
      </c>
      <c r="F54" t="s">
        <v>1075</v>
      </c>
      <c r="G54" t="s">
        <v>106</v>
      </c>
      <c r="H54" s="78">
        <v>140.12</v>
      </c>
      <c r="I54" s="78">
        <v>5447</v>
      </c>
      <c r="J54" s="78">
        <v>0</v>
      </c>
      <c r="K54" s="78">
        <v>27.209279265999999</v>
      </c>
      <c r="L54" s="79">
        <v>0</v>
      </c>
      <c r="M54" s="79">
        <v>1.37E-2</v>
      </c>
      <c r="N54" s="79">
        <v>6.9999999999999999E-4</v>
      </c>
    </row>
    <row r="55" spans="2:14">
      <c r="B55" t="s">
        <v>1939</v>
      </c>
      <c r="C55" t="s">
        <v>1940</v>
      </c>
      <c r="D55" t="s">
        <v>1037</v>
      </c>
      <c r="E55" t="s">
        <v>1941</v>
      </c>
      <c r="F55" t="s">
        <v>1075</v>
      </c>
      <c r="G55" t="s">
        <v>116</v>
      </c>
      <c r="H55" s="78">
        <v>218.52</v>
      </c>
      <c r="I55" s="78">
        <v>3066</v>
      </c>
      <c r="J55" s="78">
        <v>0</v>
      </c>
      <c r="K55" s="78">
        <v>16.75089796464</v>
      </c>
      <c r="L55" s="79">
        <v>0</v>
      </c>
      <c r="M55" s="79">
        <v>8.3999999999999995E-3</v>
      </c>
      <c r="N55" s="79">
        <v>4.0000000000000002E-4</v>
      </c>
    </row>
    <row r="56" spans="2:14">
      <c r="B56" t="s">
        <v>1942</v>
      </c>
      <c r="C56" t="s">
        <v>1943</v>
      </c>
      <c r="D56" t="s">
        <v>1031</v>
      </c>
      <c r="E56" t="s">
        <v>1944</v>
      </c>
      <c r="F56" t="s">
        <v>1075</v>
      </c>
      <c r="G56" t="s">
        <v>106</v>
      </c>
      <c r="H56" s="78">
        <v>69.12</v>
      </c>
      <c r="I56" s="78">
        <v>8858</v>
      </c>
      <c r="J56" s="78">
        <v>0</v>
      </c>
      <c r="K56" s="78">
        <v>21.827245823999998</v>
      </c>
      <c r="L56" s="79">
        <v>0</v>
      </c>
      <c r="M56" s="79">
        <v>1.0999999999999999E-2</v>
      </c>
      <c r="N56" s="79">
        <v>5.0000000000000001E-4</v>
      </c>
    </row>
    <row r="57" spans="2:14">
      <c r="B57" t="s">
        <v>1945</v>
      </c>
      <c r="C57" t="s">
        <v>1946</v>
      </c>
      <c r="D57" t="s">
        <v>1037</v>
      </c>
      <c r="E57" t="s">
        <v>1947</v>
      </c>
      <c r="F57" t="s">
        <v>1075</v>
      </c>
      <c r="G57" t="s">
        <v>106</v>
      </c>
      <c r="H57" s="78">
        <v>2.67</v>
      </c>
      <c r="I57" s="78">
        <v>26350</v>
      </c>
      <c r="J57" s="78">
        <v>0</v>
      </c>
      <c r="K57" s="78">
        <v>2.5081379250000002</v>
      </c>
      <c r="L57" s="79">
        <v>0</v>
      </c>
      <c r="M57" s="79">
        <v>1.2999999999999999E-3</v>
      </c>
      <c r="N57" s="79">
        <v>1E-4</v>
      </c>
    </row>
    <row r="58" spans="2:14">
      <c r="B58" t="s">
        <v>1948</v>
      </c>
      <c r="C58" t="s">
        <v>1949</v>
      </c>
      <c r="D58" t="s">
        <v>1037</v>
      </c>
      <c r="E58" t="s">
        <v>1950</v>
      </c>
      <c r="F58" t="s">
        <v>1075</v>
      </c>
      <c r="G58" t="s">
        <v>106</v>
      </c>
      <c r="H58" s="78">
        <v>2499.29</v>
      </c>
      <c r="I58" s="78">
        <v>664.5</v>
      </c>
      <c r="J58" s="78">
        <v>0</v>
      </c>
      <c r="K58" s="78">
        <v>59.206743008250001</v>
      </c>
      <c r="L58" s="79">
        <v>0</v>
      </c>
      <c r="M58" s="79">
        <v>2.9700000000000001E-2</v>
      </c>
      <c r="N58" s="79">
        <v>1.5E-3</v>
      </c>
    </row>
    <row r="59" spans="2:14">
      <c r="B59" t="s">
        <v>1951</v>
      </c>
      <c r="C59" t="s">
        <v>1952</v>
      </c>
      <c r="D59" t="s">
        <v>1037</v>
      </c>
      <c r="E59" t="s">
        <v>1953</v>
      </c>
      <c r="F59" t="s">
        <v>1075</v>
      </c>
      <c r="G59" t="s">
        <v>106</v>
      </c>
      <c r="H59" s="78">
        <v>29.94</v>
      </c>
      <c r="I59" s="78">
        <v>21029</v>
      </c>
      <c r="J59" s="78">
        <v>0</v>
      </c>
      <c r="K59" s="78">
        <v>22.445534468999998</v>
      </c>
      <c r="L59" s="79">
        <v>0</v>
      </c>
      <c r="M59" s="79">
        <v>1.1299999999999999E-2</v>
      </c>
      <c r="N59" s="79">
        <v>5.9999999999999995E-4</v>
      </c>
    </row>
    <row r="60" spans="2:14">
      <c r="B60" t="s">
        <v>1954</v>
      </c>
      <c r="C60" t="s">
        <v>1955</v>
      </c>
      <c r="D60" t="s">
        <v>1037</v>
      </c>
      <c r="E60" t="s">
        <v>1956</v>
      </c>
      <c r="F60" t="s">
        <v>1075</v>
      </c>
      <c r="G60" t="s">
        <v>110</v>
      </c>
      <c r="H60" s="78">
        <v>51.52</v>
      </c>
      <c r="I60" s="78">
        <v>2192</v>
      </c>
      <c r="J60" s="78">
        <v>0</v>
      </c>
      <c r="K60" s="78">
        <v>4.4046805555199997</v>
      </c>
      <c r="L60" s="79">
        <v>0</v>
      </c>
      <c r="M60" s="79">
        <v>2.2000000000000001E-3</v>
      </c>
      <c r="N60" s="79">
        <v>1E-4</v>
      </c>
    </row>
    <row r="61" spans="2:14">
      <c r="B61" t="s">
        <v>1957</v>
      </c>
      <c r="C61" t="s">
        <v>1958</v>
      </c>
      <c r="D61" t="s">
        <v>1037</v>
      </c>
      <c r="E61" t="s">
        <v>1959</v>
      </c>
      <c r="F61" t="s">
        <v>1075</v>
      </c>
      <c r="G61" t="s">
        <v>110</v>
      </c>
      <c r="H61" s="78">
        <v>26.31</v>
      </c>
      <c r="I61" s="78">
        <v>2836</v>
      </c>
      <c r="J61" s="78">
        <v>0</v>
      </c>
      <c r="K61" s="78">
        <v>2.91021508548</v>
      </c>
      <c r="L61" s="79">
        <v>0</v>
      </c>
      <c r="M61" s="79">
        <v>1.5E-3</v>
      </c>
      <c r="N61" s="79">
        <v>1E-4</v>
      </c>
    </row>
    <row r="62" spans="2:14">
      <c r="B62" t="s">
        <v>1960</v>
      </c>
      <c r="C62" t="s">
        <v>1961</v>
      </c>
      <c r="D62" t="s">
        <v>1962</v>
      </c>
      <c r="E62" t="s">
        <v>1963</v>
      </c>
      <c r="F62" t="s">
        <v>1075</v>
      </c>
      <c r="G62" t="s">
        <v>106</v>
      </c>
      <c r="H62" s="78">
        <v>64.069999999999993</v>
      </c>
      <c r="I62" s="78">
        <v>4788</v>
      </c>
      <c r="J62" s="78">
        <v>0</v>
      </c>
      <c r="K62" s="78">
        <v>10.936249254</v>
      </c>
      <c r="L62" s="79">
        <v>0</v>
      </c>
      <c r="M62" s="79">
        <v>5.4999999999999997E-3</v>
      </c>
      <c r="N62" s="79">
        <v>2.9999999999999997E-4</v>
      </c>
    </row>
    <row r="63" spans="2:14">
      <c r="B63" t="s">
        <v>1964</v>
      </c>
      <c r="C63" t="s">
        <v>1961</v>
      </c>
      <c r="D63" t="s">
        <v>1962</v>
      </c>
      <c r="E63" t="s">
        <v>1963</v>
      </c>
      <c r="F63" t="s">
        <v>1075</v>
      </c>
      <c r="G63" t="s">
        <v>106</v>
      </c>
      <c r="H63" s="78">
        <v>815.23</v>
      </c>
      <c r="I63" s="78">
        <v>403</v>
      </c>
      <c r="J63" s="78">
        <v>0</v>
      </c>
      <c r="K63" s="78">
        <v>11.7123686485</v>
      </c>
      <c r="L63" s="79">
        <v>0</v>
      </c>
      <c r="M63" s="79">
        <v>5.8999999999999999E-3</v>
      </c>
      <c r="N63" s="79">
        <v>2.9999999999999997E-4</v>
      </c>
    </row>
    <row r="64" spans="2:14">
      <c r="B64" t="s">
        <v>1965</v>
      </c>
      <c r="C64" t="s">
        <v>1961</v>
      </c>
      <c r="D64" t="s">
        <v>1962</v>
      </c>
      <c r="E64" t="s">
        <v>1963</v>
      </c>
      <c r="F64" t="s">
        <v>1075</v>
      </c>
      <c r="G64" t="s">
        <v>106</v>
      </c>
      <c r="H64" s="78">
        <v>484.98</v>
      </c>
      <c r="I64" s="78">
        <v>483.88</v>
      </c>
      <c r="J64" s="78">
        <v>0</v>
      </c>
      <c r="K64" s="78">
        <v>8.3660611635599995</v>
      </c>
      <c r="L64" s="79">
        <v>0</v>
      </c>
      <c r="M64" s="79">
        <v>4.1999999999999997E-3</v>
      </c>
      <c r="N64" s="79">
        <v>2.0000000000000001E-4</v>
      </c>
    </row>
    <row r="65" spans="2:14">
      <c r="B65" t="s">
        <v>1966</v>
      </c>
      <c r="C65" t="s">
        <v>1967</v>
      </c>
      <c r="D65" t="s">
        <v>1037</v>
      </c>
      <c r="E65" t="s">
        <v>1968</v>
      </c>
      <c r="F65" t="s">
        <v>1075</v>
      </c>
      <c r="G65" t="s">
        <v>110</v>
      </c>
      <c r="H65" s="78">
        <v>94.72</v>
      </c>
      <c r="I65" s="78">
        <v>4230.5</v>
      </c>
      <c r="J65" s="78">
        <v>0</v>
      </c>
      <c r="K65" s="78">
        <v>15.62900757888</v>
      </c>
      <c r="L65" s="79">
        <v>0</v>
      </c>
      <c r="M65" s="79">
        <v>7.7999999999999996E-3</v>
      </c>
      <c r="N65" s="79">
        <v>4.0000000000000002E-4</v>
      </c>
    </row>
    <row r="66" spans="2:14">
      <c r="B66" t="s">
        <v>1969</v>
      </c>
      <c r="C66" t="s">
        <v>1970</v>
      </c>
      <c r="D66" t="s">
        <v>1037</v>
      </c>
      <c r="E66" t="s">
        <v>1971</v>
      </c>
      <c r="F66" t="s">
        <v>1075</v>
      </c>
      <c r="G66" t="s">
        <v>106</v>
      </c>
      <c r="H66" s="78">
        <v>35.56</v>
      </c>
      <c r="I66" s="78">
        <v>14386</v>
      </c>
      <c r="J66" s="78">
        <v>0</v>
      </c>
      <c r="K66" s="78">
        <v>18.237333604</v>
      </c>
      <c r="L66" s="79">
        <v>0</v>
      </c>
      <c r="M66" s="79">
        <v>9.1999999999999998E-3</v>
      </c>
      <c r="N66" s="79">
        <v>5.0000000000000001E-4</v>
      </c>
    </row>
    <row r="67" spans="2:14">
      <c r="B67" t="s">
        <v>1972</v>
      </c>
      <c r="C67" t="s">
        <v>1973</v>
      </c>
      <c r="D67" t="s">
        <v>1037</v>
      </c>
      <c r="E67" t="s">
        <v>1974</v>
      </c>
      <c r="F67" t="s">
        <v>1075</v>
      </c>
      <c r="G67" t="s">
        <v>106</v>
      </c>
      <c r="H67" s="78">
        <v>121.89</v>
      </c>
      <c r="I67" s="78">
        <v>4527</v>
      </c>
      <c r="J67" s="78">
        <v>0</v>
      </c>
      <c r="K67" s="78">
        <v>19.6715284695</v>
      </c>
      <c r="L67" s="79">
        <v>0</v>
      </c>
      <c r="M67" s="79">
        <v>9.9000000000000008E-3</v>
      </c>
      <c r="N67" s="79">
        <v>5.0000000000000001E-4</v>
      </c>
    </row>
    <row r="68" spans="2:14">
      <c r="B68" t="s">
        <v>1975</v>
      </c>
      <c r="C68" t="s">
        <v>1976</v>
      </c>
      <c r="D68" t="s">
        <v>1037</v>
      </c>
      <c r="E68" t="s">
        <v>1977</v>
      </c>
      <c r="F68" t="s">
        <v>1075</v>
      </c>
      <c r="G68" t="s">
        <v>110</v>
      </c>
      <c r="H68" s="78">
        <v>61.59</v>
      </c>
      <c r="I68" s="78">
        <v>4268.2</v>
      </c>
      <c r="J68" s="78">
        <v>0</v>
      </c>
      <c r="K68" s="78">
        <v>10.253047717314001</v>
      </c>
      <c r="L68" s="79">
        <v>0</v>
      </c>
      <c r="M68" s="79">
        <v>5.1000000000000004E-3</v>
      </c>
      <c r="N68" s="79">
        <v>2.9999999999999997E-4</v>
      </c>
    </row>
    <row r="69" spans="2:14">
      <c r="B69" t="s">
        <v>1978</v>
      </c>
      <c r="C69" t="s">
        <v>1979</v>
      </c>
      <c r="D69" t="s">
        <v>1037</v>
      </c>
      <c r="E69" t="s">
        <v>1977</v>
      </c>
      <c r="F69" t="s">
        <v>1075</v>
      </c>
      <c r="G69" t="s">
        <v>106</v>
      </c>
      <c r="H69" s="78">
        <v>31.44</v>
      </c>
      <c r="I69" s="78">
        <v>2704.5</v>
      </c>
      <c r="J69" s="78">
        <v>0</v>
      </c>
      <c r="K69" s="78">
        <v>3.031300962</v>
      </c>
      <c r="L69" s="79">
        <v>0</v>
      </c>
      <c r="M69" s="79">
        <v>1.5E-3</v>
      </c>
      <c r="N69" s="79">
        <v>1E-4</v>
      </c>
    </row>
    <row r="70" spans="2:14">
      <c r="B70" t="s">
        <v>1980</v>
      </c>
      <c r="C70" t="s">
        <v>1981</v>
      </c>
      <c r="D70" t="s">
        <v>1037</v>
      </c>
      <c r="E70" t="s">
        <v>1982</v>
      </c>
      <c r="F70" t="s">
        <v>1075</v>
      </c>
      <c r="G70" t="s">
        <v>106</v>
      </c>
      <c r="H70" s="78">
        <v>16.98</v>
      </c>
      <c r="I70" s="78">
        <v>11714</v>
      </c>
      <c r="J70" s="78">
        <v>0</v>
      </c>
      <c r="K70" s="78">
        <v>7.0909176179999998</v>
      </c>
      <c r="L70" s="79">
        <v>0</v>
      </c>
      <c r="M70" s="79">
        <v>3.5999999999999999E-3</v>
      </c>
      <c r="N70" s="79">
        <v>2.0000000000000001E-4</v>
      </c>
    </row>
    <row r="71" spans="2:14">
      <c r="B71" t="s">
        <v>1983</v>
      </c>
      <c r="C71" t="s">
        <v>1984</v>
      </c>
      <c r="D71" t="s">
        <v>1037</v>
      </c>
      <c r="E71" t="s">
        <v>1985</v>
      </c>
      <c r="F71" t="s">
        <v>1075</v>
      </c>
      <c r="G71" t="s">
        <v>110</v>
      </c>
      <c r="H71" s="78">
        <v>356.41</v>
      </c>
      <c r="I71" s="78">
        <v>1996.5</v>
      </c>
      <c r="J71" s="78">
        <v>0</v>
      </c>
      <c r="K71" s="78">
        <v>27.753464752694999</v>
      </c>
      <c r="L71" s="79">
        <v>0</v>
      </c>
      <c r="M71" s="79">
        <v>1.3899999999999999E-2</v>
      </c>
      <c r="N71" s="79">
        <v>6.9999999999999999E-4</v>
      </c>
    </row>
    <row r="72" spans="2:14">
      <c r="B72" t="s">
        <v>1986</v>
      </c>
      <c r="C72" t="s">
        <v>1987</v>
      </c>
      <c r="D72" t="s">
        <v>1031</v>
      </c>
      <c r="E72" t="s">
        <v>1988</v>
      </c>
      <c r="F72" t="s">
        <v>1075</v>
      </c>
      <c r="G72" t="s">
        <v>106</v>
      </c>
      <c r="H72" s="78">
        <v>65.72</v>
      </c>
      <c r="I72" s="78">
        <v>5901</v>
      </c>
      <c r="J72" s="78">
        <v>0</v>
      </c>
      <c r="K72" s="78">
        <v>13.825559117999999</v>
      </c>
      <c r="L72" s="79">
        <v>0</v>
      </c>
      <c r="M72" s="79">
        <v>6.8999999999999999E-3</v>
      </c>
      <c r="N72" s="79">
        <v>2.9999999999999997E-4</v>
      </c>
    </row>
    <row r="73" spans="2:14">
      <c r="B73" t="s">
        <v>1989</v>
      </c>
      <c r="C73" t="s">
        <v>1961</v>
      </c>
      <c r="D73" t="s">
        <v>1962</v>
      </c>
      <c r="E73" t="s">
        <v>1988</v>
      </c>
      <c r="F73" t="s">
        <v>1075</v>
      </c>
      <c r="G73" t="s">
        <v>106</v>
      </c>
      <c r="H73" s="78">
        <v>179.7</v>
      </c>
      <c r="I73" s="78">
        <v>2572.5</v>
      </c>
      <c r="J73" s="78">
        <v>0</v>
      </c>
      <c r="K73" s="78">
        <v>16.480219612500001</v>
      </c>
      <c r="L73" s="79">
        <v>0</v>
      </c>
      <c r="M73" s="79">
        <v>8.3000000000000001E-3</v>
      </c>
      <c r="N73" s="79">
        <v>4.0000000000000002E-4</v>
      </c>
    </row>
    <row r="74" spans="2:14">
      <c r="B74" t="s">
        <v>1990</v>
      </c>
      <c r="C74" t="s">
        <v>1991</v>
      </c>
      <c r="D74" t="s">
        <v>1037</v>
      </c>
      <c r="E74" t="s">
        <v>1992</v>
      </c>
      <c r="F74" t="s">
        <v>1075</v>
      </c>
      <c r="G74" t="s">
        <v>110</v>
      </c>
      <c r="H74" s="78">
        <v>62.32</v>
      </c>
      <c r="I74" s="78">
        <v>17674</v>
      </c>
      <c r="J74" s="78">
        <v>0</v>
      </c>
      <c r="K74" s="78">
        <v>42.959607851039998</v>
      </c>
      <c r="L74" s="79">
        <v>0</v>
      </c>
      <c r="M74" s="79">
        <v>2.1600000000000001E-2</v>
      </c>
      <c r="N74" s="79">
        <v>1.1000000000000001E-3</v>
      </c>
    </row>
    <row r="75" spans="2:14">
      <c r="B75" t="s">
        <v>1993</v>
      </c>
      <c r="C75" t="s">
        <v>1994</v>
      </c>
      <c r="D75" t="s">
        <v>1037</v>
      </c>
      <c r="E75" t="s">
        <v>1995</v>
      </c>
      <c r="F75" t="s">
        <v>1075</v>
      </c>
      <c r="G75" t="s">
        <v>106</v>
      </c>
      <c r="H75" s="78">
        <v>81.13</v>
      </c>
      <c r="I75" s="78">
        <v>21190</v>
      </c>
      <c r="J75" s="78">
        <v>0</v>
      </c>
      <c r="K75" s="78">
        <v>61.287508555000002</v>
      </c>
      <c r="L75" s="79">
        <v>0</v>
      </c>
      <c r="M75" s="79">
        <v>3.0800000000000001E-2</v>
      </c>
      <c r="N75" s="79">
        <v>1.5E-3</v>
      </c>
    </row>
    <row r="76" spans="2:14">
      <c r="B76" t="s">
        <v>1996</v>
      </c>
      <c r="C76" t="s">
        <v>1997</v>
      </c>
      <c r="D76" t="s">
        <v>1037</v>
      </c>
      <c r="E76" t="s">
        <v>1998</v>
      </c>
      <c r="F76" t="s">
        <v>1075</v>
      </c>
      <c r="G76" t="s">
        <v>113</v>
      </c>
      <c r="H76" s="78">
        <v>0</v>
      </c>
      <c r="I76" s="78">
        <v>0</v>
      </c>
      <c r="J76" s="78">
        <v>3.4000000000000002E-2</v>
      </c>
      <c r="K76" s="78">
        <v>3.4000000000000002E-2</v>
      </c>
      <c r="L76" s="79">
        <v>0</v>
      </c>
      <c r="M76" s="79">
        <v>0</v>
      </c>
      <c r="N76" s="79">
        <v>0</v>
      </c>
    </row>
    <row r="77" spans="2:14">
      <c r="B77" t="s">
        <v>1999</v>
      </c>
      <c r="C77" t="s">
        <v>1961</v>
      </c>
      <c r="D77" t="s">
        <v>1962</v>
      </c>
      <c r="E77" t="s">
        <v>2000</v>
      </c>
      <c r="F77" t="s">
        <v>1121</v>
      </c>
      <c r="G77" t="s">
        <v>106</v>
      </c>
      <c r="H77" s="78">
        <v>27.82</v>
      </c>
      <c r="I77" s="78">
        <v>7643</v>
      </c>
      <c r="J77" s="78">
        <v>0</v>
      </c>
      <c r="K77" s="78">
        <v>7.5801974689999998</v>
      </c>
      <c r="L77" s="79">
        <v>0</v>
      </c>
      <c r="M77" s="79">
        <v>3.8E-3</v>
      </c>
      <c r="N77" s="79">
        <v>2.0000000000000001E-4</v>
      </c>
    </row>
    <row r="78" spans="2:14">
      <c r="B78" t="s">
        <v>2001</v>
      </c>
      <c r="C78" t="s">
        <v>2002</v>
      </c>
      <c r="D78" t="s">
        <v>1037</v>
      </c>
      <c r="E78" t="s">
        <v>2003</v>
      </c>
      <c r="F78" t="s">
        <v>1866</v>
      </c>
      <c r="G78" t="s">
        <v>106</v>
      </c>
      <c r="H78" s="78">
        <v>166.67</v>
      </c>
      <c r="I78" s="78">
        <v>5078.3</v>
      </c>
      <c r="J78" s="78">
        <v>0</v>
      </c>
      <c r="K78" s="78">
        <v>30.17416930465</v>
      </c>
      <c r="L78" s="79">
        <v>0</v>
      </c>
      <c r="M78" s="79">
        <v>1.52E-2</v>
      </c>
      <c r="N78" s="79">
        <v>8.0000000000000004E-4</v>
      </c>
    </row>
    <row r="79" spans="2:14">
      <c r="B79" t="s">
        <v>2004</v>
      </c>
      <c r="C79" t="s">
        <v>2005</v>
      </c>
      <c r="D79" t="s">
        <v>1037</v>
      </c>
      <c r="E79" t="s">
        <v>2006</v>
      </c>
      <c r="F79" t="s">
        <v>1866</v>
      </c>
      <c r="G79" t="s">
        <v>106</v>
      </c>
      <c r="H79" s="78">
        <v>39.82</v>
      </c>
      <c r="I79" s="78">
        <v>2893</v>
      </c>
      <c r="J79" s="78">
        <v>0</v>
      </c>
      <c r="K79" s="78">
        <v>4.1068536189999998</v>
      </c>
      <c r="L79" s="79">
        <v>0</v>
      </c>
      <c r="M79" s="79">
        <v>2.0999999999999999E-3</v>
      </c>
      <c r="N79" s="79">
        <v>1E-4</v>
      </c>
    </row>
    <row r="80" spans="2:14">
      <c r="B80" t="s">
        <v>2007</v>
      </c>
      <c r="C80" t="s">
        <v>2008</v>
      </c>
      <c r="D80" t="s">
        <v>1786</v>
      </c>
      <c r="E80" t="s">
        <v>2009</v>
      </c>
      <c r="F80" t="s">
        <v>1866</v>
      </c>
      <c r="G80" t="s">
        <v>106</v>
      </c>
      <c r="H80" s="78">
        <v>736.05</v>
      </c>
      <c r="I80" s="78">
        <v>2299.5</v>
      </c>
      <c r="J80" s="78">
        <v>0</v>
      </c>
      <c r="K80" s="78">
        <v>60.339299658750001</v>
      </c>
      <c r="L80" s="79">
        <v>0</v>
      </c>
      <c r="M80" s="79">
        <v>3.0300000000000001E-2</v>
      </c>
      <c r="N80" s="79">
        <v>1.5E-3</v>
      </c>
    </row>
    <row r="81" spans="2:14">
      <c r="B81" t="s">
        <v>2010</v>
      </c>
      <c r="C81" t="s">
        <v>2011</v>
      </c>
      <c r="D81" t="s">
        <v>1037</v>
      </c>
      <c r="E81" t="s">
        <v>2012</v>
      </c>
      <c r="F81" t="s">
        <v>1866</v>
      </c>
      <c r="G81" t="s">
        <v>106</v>
      </c>
      <c r="H81" s="78">
        <v>75.84</v>
      </c>
      <c r="I81" s="78">
        <v>5725</v>
      </c>
      <c r="J81" s="78">
        <v>0</v>
      </c>
      <c r="K81" s="78">
        <v>15.4786596</v>
      </c>
      <c r="L81" s="79">
        <v>0</v>
      </c>
      <c r="M81" s="79">
        <v>7.7999999999999996E-3</v>
      </c>
      <c r="N81" s="79">
        <v>4.0000000000000002E-4</v>
      </c>
    </row>
    <row r="82" spans="2:14">
      <c r="B82" t="s">
        <v>2013</v>
      </c>
      <c r="C82" t="s">
        <v>2014</v>
      </c>
      <c r="D82" t="s">
        <v>1037</v>
      </c>
      <c r="E82" t="s">
        <v>1977</v>
      </c>
      <c r="F82" t="s">
        <v>1866</v>
      </c>
      <c r="G82" t="s">
        <v>110</v>
      </c>
      <c r="H82" s="78">
        <v>53.81</v>
      </c>
      <c r="I82" s="78">
        <v>10042</v>
      </c>
      <c r="J82" s="78">
        <v>0</v>
      </c>
      <c r="K82" s="78">
        <v>21.075661860059999</v>
      </c>
      <c r="L82" s="79">
        <v>0</v>
      </c>
      <c r="M82" s="79">
        <v>1.06E-2</v>
      </c>
      <c r="N82" s="79">
        <v>5.0000000000000001E-4</v>
      </c>
    </row>
    <row r="83" spans="2:14">
      <c r="B83" t="s">
        <v>2015</v>
      </c>
      <c r="C83" t="s">
        <v>2016</v>
      </c>
      <c r="D83" t="s">
        <v>1037</v>
      </c>
      <c r="E83" t="s">
        <v>2017</v>
      </c>
      <c r="F83" t="s">
        <v>1866</v>
      </c>
      <c r="G83" t="s">
        <v>202</v>
      </c>
      <c r="H83" s="78">
        <v>1528.08</v>
      </c>
      <c r="I83" s="78">
        <v>149000</v>
      </c>
      <c r="J83" s="78">
        <v>0</v>
      </c>
      <c r="K83" s="78">
        <v>74.653003689599998</v>
      </c>
      <c r="L83" s="79">
        <v>0</v>
      </c>
      <c r="M83" s="79">
        <v>3.7499999999999999E-2</v>
      </c>
      <c r="N83" s="79">
        <v>1.9E-3</v>
      </c>
    </row>
    <row r="84" spans="2:14">
      <c r="B84" t="s">
        <v>2018</v>
      </c>
      <c r="C84" t="s">
        <v>2019</v>
      </c>
      <c r="D84" t="s">
        <v>1037</v>
      </c>
      <c r="E84" t="s">
        <v>2020</v>
      </c>
      <c r="F84" t="s">
        <v>1866</v>
      </c>
      <c r="G84" t="s">
        <v>106</v>
      </c>
      <c r="H84" s="78">
        <v>8.07</v>
      </c>
      <c r="I84" s="78">
        <v>48430.5</v>
      </c>
      <c r="J84" s="78">
        <v>0</v>
      </c>
      <c r="K84" s="78">
        <v>13.933236912750001</v>
      </c>
      <c r="L84" s="79">
        <v>0</v>
      </c>
      <c r="M84" s="79">
        <v>7.0000000000000001E-3</v>
      </c>
      <c r="N84" s="79">
        <v>4.0000000000000002E-4</v>
      </c>
    </row>
    <row r="85" spans="2:14">
      <c r="B85" t="s">
        <v>2021</v>
      </c>
      <c r="C85" t="s">
        <v>2022</v>
      </c>
      <c r="D85" t="s">
        <v>107</v>
      </c>
      <c r="E85" t="s">
        <v>1995</v>
      </c>
      <c r="F85" t="s">
        <v>1866</v>
      </c>
      <c r="G85" t="s">
        <v>120</v>
      </c>
      <c r="H85" s="78">
        <v>94.72</v>
      </c>
      <c r="I85" s="78">
        <v>6492</v>
      </c>
      <c r="J85" s="78">
        <v>0</v>
      </c>
      <c r="K85" s="78">
        <v>13.35734089728</v>
      </c>
      <c r="L85" s="79">
        <v>0</v>
      </c>
      <c r="M85" s="79">
        <v>6.7000000000000002E-3</v>
      </c>
      <c r="N85" s="79">
        <v>2.9999999999999997E-4</v>
      </c>
    </row>
    <row r="86" spans="2:14">
      <c r="B86" s="80" t="s">
        <v>2023</v>
      </c>
      <c r="D86" s="16"/>
      <c r="E86" s="16"/>
      <c r="F86" s="16"/>
      <c r="G86" s="16"/>
      <c r="H86" s="82">
        <v>8276.7000000000007</v>
      </c>
      <c r="J86" s="82">
        <v>0</v>
      </c>
      <c r="K86" s="82">
        <v>474.15505851929998</v>
      </c>
      <c r="M86" s="81">
        <v>0.23810000000000001</v>
      </c>
      <c r="N86" s="81">
        <v>1.1900000000000001E-2</v>
      </c>
    </row>
    <row r="87" spans="2:14">
      <c r="B87" t="s">
        <v>2024</v>
      </c>
      <c r="C87" t="s">
        <v>2025</v>
      </c>
      <c r="D87" t="s">
        <v>1037</v>
      </c>
      <c r="E87" t="s">
        <v>2026</v>
      </c>
      <c r="F87" t="s">
        <v>1198</v>
      </c>
      <c r="G87" t="s">
        <v>113</v>
      </c>
      <c r="H87" s="78">
        <v>6788.05</v>
      </c>
      <c r="I87" s="78">
        <v>116</v>
      </c>
      <c r="J87" s="78">
        <v>0</v>
      </c>
      <c r="K87" s="78">
        <v>34.635183406800003</v>
      </c>
      <c r="L87" s="79">
        <v>0</v>
      </c>
      <c r="M87" s="79">
        <v>1.7399999999999999E-2</v>
      </c>
      <c r="N87" s="79">
        <v>8.9999999999999998E-4</v>
      </c>
    </row>
    <row r="88" spans="2:14">
      <c r="B88" t="s">
        <v>2027</v>
      </c>
      <c r="C88" t="s">
        <v>2028</v>
      </c>
      <c r="D88" t="s">
        <v>1037</v>
      </c>
      <c r="E88" t="s">
        <v>2029</v>
      </c>
      <c r="F88" t="s">
        <v>1075</v>
      </c>
      <c r="G88" t="s">
        <v>106</v>
      </c>
      <c r="H88" s="78">
        <v>44.88</v>
      </c>
      <c r="I88" s="78">
        <v>9061</v>
      </c>
      <c r="J88" s="78">
        <v>0</v>
      </c>
      <c r="K88" s="78">
        <v>14.497346292</v>
      </c>
      <c r="L88" s="79">
        <v>0</v>
      </c>
      <c r="M88" s="79">
        <v>7.3000000000000001E-3</v>
      </c>
      <c r="N88" s="79">
        <v>4.0000000000000002E-4</v>
      </c>
    </row>
    <row r="89" spans="2:14">
      <c r="B89" t="s">
        <v>2030</v>
      </c>
      <c r="C89" t="s">
        <v>2031</v>
      </c>
      <c r="D89" t="s">
        <v>1037</v>
      </c>
      <c r="E89" t="s">
        <v>2012</v>
      </c>
      <c r="F89" t="s">
        <v>1075</v>
      </c>
      <c r="G89" t="s">
        <v>106</v>
      </c>
      <c r="H89" s="78">
        <v>1103.4100000000001</v>
      </c>
      <c r="I89" s="78">
        <v>9195</v>
      </c>
      <c r="J89" s="78">
        <v>0</v>
      </c>
      <c r="K89" s="78">
        <v>361.69972896749999</v>
      </c>
      <c r="L89" s="79">
        <v>0</v>
      </c>
      <c r="M89" s="79">
        <v>0.18160000000000001</v>
      </c>
      <c r="N89" s="79">
        <v>9.1000000000000004E-3</v>
      </c>
    </row>
    <row r="90" spans="2:14">
      <c r="B90" t="s">
        <v>2032</v>
      </c>
      <c r="C90" t="s">
        <v>2033</v>
      </c>
      <c r="D90" t="s">
        <v>1037</v>
      </c>
      <c r="E90" t="s">
        <v>2034</v>
      </c>
      <c r="F90" t="s">
        <v>1075</v>
      </c>
      <c r="G90" t="s">
        <v>106</v>
      </c>
      <c r="H90" s="78">
        <v>244.68</v>
      </c>
      <c r="I90" s="78">
        <v>6304.5</v>
      </c>
      <c r="J90" s="78">
        <v>0</v>
      </c>
      <c r="K90" s="78">
        <v>54.993157388999997</v>
      </c>
      <c r="L90" s="79">
        <v>0</v>
      </c>
      <c r="M90" s="79">
        <v>2.76E-2</v>
      </c>
      <c r="N90" s="79">
        <v>1.4E-3</v>
      </c>
    </row>
    <row r="91" spans="2:14">
      <c r="B91" t="s">
        <v>2035</v>
      </c>
      <c r="C91" t="s">
        <v>2036</v>
      </c>
      <c r="D91" t="s">
        <v>123</v>
      </c>
      <c r="E91" t="s">
        <v>2037</v>
      </c>
      <c r="F91" t="s">
        <v>1121</v>
      </c>
      <c r="G91" t="s">
        <v>106</v>
      </c>
      <c r="H91" s="78">
        <v>95.68</v>
      </c>
      <c r="I91" s="78">
        <v>2442</v>
      </c>
      <c r="J91" s="78">
        <v>0</v>
      </c>
      <c r="K91" s="78">
        <v>8.3296424640000009</v>
      </c>
      <c r="L91" s="79">
        <v>0</v>
      </c>
      <c r="M91" s="79">
        <v>4.1999999999999997E-3</v>
      </c>
      <c r="N91" s="79">
        <v>2.0000000000000001E-4</v>
      </c>
    </row>
    <row r="92" spans="2:14">
      <c r="B92" s="80" t="s">
        <v>1028</v>
      </c>
      <c r="D92" s="16"/>
      <c r="E92" s="16"/>
      <c r="F92" s="16"/>
      <c r="G92" s="16"/>
      <c r="H92" s="82">
        <v>0</v>
      </c>
      <c r="J92" s="82">
        <v>0</v>
      </c>
      <c r="K92" s="82">
        <v>0</v>
      </c>
      <c r="M92" s="81">
        <v>0</v>
      </c>
      <c r="N92" s="81">
        <v>0</v>
      </c>
    </row>
    <row r="93" spans="2:14">
      <c r="B93" t="s">
        <v>212</v>
      </c>
      <c r="C93" t="s">
        <v>212</v>
      </c>
      <c r="D93" s="16"/>
      <c r="E93" s="16"/>
      <c r="F93" t="s">
        <v>212</v>
      </c>
      <c r="G93" t="s">
        <v>212</v>
      </c>
      <c r="H93" s="78">
        <v>0</v>
      </c>
      <c r="I93" s="78">
        <v>0</v>
      </c>
      <c r="K93" s="78">
        <v>0</v>
      </c>
      <c r="L93" s="79">
        <v>0</v>
      </c>
      <c r="M93" s="79">
        <v>0</v>
      </c>
      <c r="N93" s="79">
        <v>0</v>
      </c>
    </row>
    <row r="94" spans="2:14">
      <c r="B94" s="80" t="s">
        <v>1922</v>
      </c>
      <c r="D94" s="16"/>
      <c r="E94" s="16"/>
      <c r="F94" s="16"/>
      <c r="G94" s="16"/>
      <c r="H94" s="82">
        <v>0</v>
      </c>
      <c r="J94" s="82">
        <v>0</v>
      </c>
      <c r="K94" s="82">
        <v>0</v>
      </c>
      <c r="M94" s="81">
        <v>0</v>
      </c>
      <c r="N94" s="81">
        <v>0</v>
      </c>
    </row>
    <row r="95" spans="2:14">
      <c r="B95" t="s">
        <v>212</v>
      </c>
      <c r="C95" t="s">
        <v>212</v>
      </c>
      <c r="D95" s="16"/>
      <c r="E95" s="16"/>
      <c r="F95" t="s">
        <v>212</v>
      </c>
      <c r="G95" t="s">
        <v>212</v>
      </c>
      <c r="H95" s="78">
        <v>0</v>
      </c>
      <c r="I95" s="78">
        <v>0</v>
      </c>
      <c r="K95" s="78">
        <v>0</v>
      </c>
      <c r="L95" s="79">
        <v>0</v>
      </c>
      <c r="M95" s="79">
        <v>0</v>
      </c>
      <c r="N95" s="79">
        <v>0</v>
      </c>
    </row>
    <row r="96" spans="2:14">
      <c r="B96" t="s">
        <v>228</v>
      </c>
      <c r="D96" s="16"/>
      <c r="E96" s="16"/>
      <c r="F96" s="16"/>
      <c r="G96" s="16"/>
    </row>
    <row r="97" spans="2:7">
      <c r="B97" t="s">
        <v>346</v>
      </c>
      <c r="D97" s="16"/>
      <c r="E97" s="16"/>
      <c r="F97" s="16"/>
      <c r="G97" s="16"/>
    </row>
    <row r="98" spans="2:7">
      <c r="B98" t="s">
        <v>347</v>
      </c>
      <c r="D98" s="16"/>
      <c r="E98" s="16"/>
      <c r="F98" s="16"/>
      <c r="G98" s="16"/>
    </row>
    <row r="99" spans="2:7">
      <c r="B99" t="s">
        <v>348</v>
      </c>
      <c r="D99" s="16"/>
      <c r="E99" s="16"/>
      <c r="F99" s="16"/>
      <c r="G99" s="16"/>
    </row>
    <row r="100" spans="2:7">
      <c r="B100" t="s">
        <v>349</v>
      </c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43921</v>
      </c>
    </row>
    <row r="2" spans="2:65" s="1" customFormat="1">
      <c r="B2" s="2" t="s">
        <v>1</v>
      </c>
      <c r="C2" s="12" t="s">
        <v>2640</v>
      </c>
    </row>
    <row r="3" spans="2:65" s="1" customFormat="1">
      <c r="B3" s="2" t="s">
        <v>2</v>
      </c>
      <c r="C3" s="26" t="s">
        <v>2641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9358.84</v>
      </c>
      <c r="K11" s="7"/>
      <c r="L11" s="76">
        <v>2460.2036853579966</v>
      </c>
      <c r="M11" s="7"/>
      <c r="N11" s="77">
        <v>1</v>
      </c>
      <c r="O11" s="77">
        <v>6.1800000000000001E-2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2038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2039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1028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9358.84</v>
      </c>
      <c r="L21" s="82">
        <v>2460.2036853579966</v>
      </c>
      <c r="N21" s="81">
        <v>1</v>
      </c>
      <c r="O21" s="81">
        <v>6.1800000000000001E-2</v>
      </c>
    </row>
    <row r="22" spans="2:15">
      <c r="B22" s="80" t="s">
        <v>2038</v>
      </c>
      <c r="C22" s="16"/>
      <c r="D22" s="16"/>
      <c r="E22" s="16"/>
      <c r="J22" s="82">
        <v>1602.7</v>
      </c>
      <c r="L22" s="82">
        <v>47.594500414999999</v>
      </c>
      <c r="N22" s="81">
        <v>1.9300000000000001E-2</v>
      </c>
      <c r="O22" s="81">
        <v>1.1999999999999999E-3</v>
      </c>
    </row>
    <row r="23" spans="2:15">
      <c r="B23" t="s">
        <v>2040</v>
      </c>
      <c r="C23" t="s">
        <v>2041</v>
      </c>
      <c r="D23" t="s">
        <v>123</v>
      </c>
      <c r="E23" t="s">
        <v>2042</v>
      </c>
      <c r="F23" t="s">
        <v>1075</v>
      </c>
      <c r="G23" t="s">
        <v>212</v>
      </c>
      <c r="H23" t="s">
        <v>213</v>
      </c>
      <c r="I23" t="s">
        <v>106</v>
      </c>
      <c r="J23" s="78">
        <v>1602.7</v>
      </c>
      <c r="K23" s="78">
        <v>833</v>
      </c>
      <c r="L23" s="78">
        <v>47.594500414999999</v>
      </c>
      <c r="M23" s="79">
        <v>0</v>
      </c>
      <c r="N23" s="79">
        <v>1.9300000000000001E-2</v>
      </c>
      <c r="O23" s="79">
        <v>1.1999999999999999E-3</v>
      </c>
    </row>
    <row r="24" spans="2:15">
      <c r="B24" s="80" t="s">
        <v>2039</v>
      </c>
      <c r="C24" s="16"/>
      <c r="D24" s="16"/>
      <c r="E24" s="16"/>
      <c r="J24" s="82">
        <v>5573.05</v>
      </c>
      <c r="L24" s="82">
        <v>1713.3925807452099</v>
      </c>
      <c r="N24" s="81">
        <v>0.69640000000000002</v>
      </c>
      <c r="O24" s="81">
        <v>4.3099999999999999E-2</v>
      </c>
    </row>
    <row r="25" spans="2:15">
      <c r="B25" t="s">
        <v>2043</v>
      </c>
      <c r="C25" t="s">
        <v>2044</v>
      </c>
      <c r="D25" t="s">
        <v>123</v>
      </c>
      <c r="E25" t="s">
        <v>2045</v>
      </c>
      <c r="F25" t="s">
        <v>1075</v>
      </c>
      <c r="G25" t="s">
        <v>764</v>
      </c>
      <c r="H25" t="s">
        <v>225</v>
      </c>
      <c r="I25" t="s">
        <v>110</v>
      </c>
      <c r="J25" s="78">
        <v>25.23</v>
      </c>
      <c r="K25" s="78">
        <v>99408</v>
      </c>
      <c r="L25" s="78">
        <v>97.822013951520006</v>
      </c>
      <c r="M25" s="79">
        <v>0</v>
      </c>
      <c r="N25" s="79">
        <v>3.9800000000000002E-2</v>
      </c>
      <c r="O25" s="79">
        <v>2.5000000000000001E-3</v>
      </c>
    </row>
    <row r="26" spans="2:15">
      <c r="B26" t="s">
        <v>2046</v>
      </c>
      <c r="C26" t="s">
        <v>2047</v>
      </c>
      <c r="D26" t="s">
        <v>123</v>
      </c>
      <c r="E26" t="s">
        <v>2048</v>
      </c>
      <c r="F26" t="s">
        <v>1075</v>
      </c>
      <c r="G26" t="s">
        <v>212</v>
      </c>
      <c r="H26" t="s">
        <v>213</v>
      </c>
      <c r="I26" t="s">
        <v>106</v>
      </c>
      <c r="J26" s="78">
        <v>1.92</v>
      </c>
      <c r="K26" s="78">
        <v>1073293</v>
      </c>
      <c r="L26" s="78">
        <v>73.464759263999994</v>
      </c>
      <c r="M26" s="79">
        <v>0</v>
      </c>
      <c r="N26" s="79">
        <v>2.9899999999999999E-2</v>
      </c>
      <c r="O26" s="79">
        <v>1.8E-3</v>
      </c>
    </row>
    <row r="27" spans="2:15">
      <c r="B27" t="s">
        <v>2049</v>
      </c>
      <c r="C27" t="s">
        <v>2050</v>
      </c>
      <c r="D27" t="s">
        <v>123</v>
      </c>
      <c r="E27" t="s">
        <v>2051</v>
      </c>
      <c r="F27" t="s">
        <v>1075</v>
      </c>
      <c r="G27" t="s">
        <v>212</v>
      </c>
      <c r="H27" t="s">
        <v>213</v>
      </c>
      <c r="I27" t="s">
        <v>110</v>
      </c>
      <c r="J27" s="78">
        <v>147.19</v>
      </c>
      <c r="K27" s="78">
        <v>12823</v>
      </c>
      <c r="L27" s="78">
        <v>73.614939682110005</v>
      </c>
      <c r="M27" s="79">
        <v>1E-4</v>
      </c>
      <c r="N27" s="79">
        <v>2.9899999999999999E-2</v>
      </c>
      <c r="O27" s="79">
        <v>1.9E-3</v>
      </c>
    </row>
    <row r="28" spans="2:15">
      <c r="B28" t="s">
        <v>2052</v>
      </c>
      <c r="C28" t="s">
        <v>2053</v>
      </c>
      <c r="D28" t="s">
        <v>123</v>
      </c>
      <c r="E28" t="s">
        <v>1100</v>
      </c>
      <c r="F28" t="s">
        <v>1075</v>
      </c>
      <c r="G28" t="s">
        <v>212</v>
      </c>
      <c r="H28" t="s">
        <v>213</v>
      </c>
      <c r="I28" t="s">
        <v>106</v>
      </c>
      <c r="J28" s="78">
        <v>56.86</v>
      </c>
      <c r="K28" s="78">
        <v>115651</v>
      </c>
      <c r="L28" s="78">
        <v>234.43140040899999</v>
      </c>
      <c r="M28" s="79">
        <v>0</v>
      </c>
      <c r="N28" s="79">
        <v>9.5299999999999996E-2</v>
      </c>
      <c r="O28" s="79">
        <v>5.8999999999999999E-3</v>
      </c>
    </row>
    <row r="29" spans="2:15">
      <c r="B29" t="s">
        <v>2054</v>
      </c>
      <c r="C29" t="s">
        <v>2055</v>
      </c>
      <c r="D29" t="s">
        <v>123</v>
      </c>
      <c r="E29" t="s">
        <v>2056</v>
      </c>
      <c r="F29" t="s">
        <v>1075</v>
      </c>
      <c r="G29" t="s">
        <v>212</v>
      </c>
      <c r="H29" t="s">
        <v>213</v>
      </c>
      <c r="I29" t="s">
        <v>106</v>
      </c>
      <c r="J29" s="78">
        <v>2904.86</v>
      </c>
      <c r="K29" s="78">
        <v>1249</v>
      </c>
      <c r="L29" s="78">
        <v>129.34426549099999</v>
      </c>
      <c r="M29" s="79">
        <v>0</v>
      </c>
      <c r="N29" s="79">
        <v>5.2600000000000001E-2</v>
      </c>
      <c r="O29" s="79">
        <v>3.3E-3</v>
      </c>
    </row>
    <row r="30" spans="2:15">
      <c r="B30" t="s">
        <v>2057</v>
      </c>
      <c r="C30" t="s">
        <v>2058</v>
      </c>
      <c r="D30" t="s">
        <v>123</v>
      </c>
      <c r="E30" t="s">
        <v>2059</v>
      </c>
      <c r="F30" t="s">
        <v>1075</v>
      </c>
      <c r="G30" t="s">
        <v>212</v>
      </c>
      <c r="H30" t="s">
        <v>213</v>
      </c>
      <c r="I30" t="s">
        <v>106</v>
      </c>
      <c r="J30" s="78">
        <v>288.24</v>
      </c>
      <c r="K30" s="78">
        <v>13070.96</v>
      </c>
      <c r="L30" s="78">
        <v>134.31399564576</v>
      </c>
      <c r="M30" s="79">
        <v>0</v>
      </c>
      <c r="N30" s="79">
        <v>5.4600000000000003E-2</v>
      </c>
      <c r="O30" s="79">
        <v>3.3999999999999998E-3</v>
      </c>
    </row>
    <row r="31" spans="2:15">
      <c r="B31" t="s">
        <v>2060</v>
      </c>
      <c r="C31" t="s">
        <v>2061</v>
      </c>
      <c r="D31" t="s">
        <v>123</v>
      </c>
      <c r="E31" t="s">
        <v>2062</v>
      </c>
      <c r="F31" t="s">
        <v>1075</v>
      </c>
      <c r="G31" t="s">
        <v>212</v>
      </c>
      <c r="H31" t="s">
        <v>213</v>
      </c>
      <c r="I31" t="s">
        <v>106</v>
      </c>
      <c r="J31" s="78">
        <v>2.2200000000000002</v>
      </c>
      <c r="K31" s="78">
        <v>1032681</v>
      </c>
      <c r="L31" s="78">
        <v>81.729472383000001</v>
      </c>
      <c r="M31" s="79">
        <v>0</v>
      </c>
      <c r="N31" s="79">
        <v>3.32E-2</v>
      </c>
      <c r="O31" s="79">
        <v>2.0999999999999999E-3</v>
      </c>
    </row>
    <row r="32" spans="2:15">
      <c r="B32" t="s">
        <v>2063</v>
      </c>
      <c r="C32" t="s">
        <v>2064</v>
      </c>
      <c r="D32" t="s">
        <v>123</v>
      </c>
      <c r="E32" t="s">
        <v>2045</v>
      </c>
      <c r="F32" t="s">
        <v>1075</v>
      </c>
      <c r="G32" t="s">
        <v>212</v>
      </c>
      <c r="H32" t="s">
        <v>213</v>
      </c>
      <c r="I32" t="s">
        <v>113</v>
      </c>
      <c r="J32" s="78">
        <v>34.799999999999997</v>
      </c>
      <c r="K32" s="78">
        <v>115680</v>
      </c>
      <c r="L32" s="78">
        <v>177.072856704</v>
      </c>
      <c r="M32" s="79">
        <v>0</v>
      </c>
      <c r="N32" s="79">
        <v>7.1999999999999995E-2</v>
      </c>
      <c r="O32" s="79">
        <v>4.4999999999999997E-3</v>
      </c>
    </row>
    <row r="33" spans="2:15">
      <c r="B33" t="s">
        <v>2065</v>
      </c>
      <c r="C33" t="s">
        <v>2066</v>
      </c>
      <c r="D33" t="s">
        <v>123</v>
      </c>
      <c r="E33" t="s">
        <v>2045</v>
      </c>
      <c r="F33" t="s">
        <v>1075</v>
      </c>
      <c r="G33" t="s">
        <v>212</v>
      </c>
      <c r="H33" t="s">
        <v>213</v>
      </c>
      <c r="I33" t="s">
        <v>110</v>
      </c>
      <c r="J33" s="78">
        <v>28.66</v>
      </c>
      <c r="K33" s="78">
        <v>199088</v>
      </c>
      <c r="L33" s="78">
        <v>222.54573870624</v>
      </c>
      <c r="M33" s="79">
        <v>0</v>
      </c>
      <c r="N33" s="79">
        <v>9.0499999999999997E-2</v>
      </c>
      <c r="O33" s="79">
        <v>5.5999999999999999E-3</v>
      </c>
    </row>
    <row r="34" spans="2:15">
      <c r="B34" t="s">
        <v>2067</v>
      </c>
      <c r="C34" t="s">
        <v>2068</v>
      </c>
      <c r="D34" t="s">
        <v>123</v>
      </c>
      <c r="E34" t="s">
        <v>2069</v>
      </c>
      <c r="F34" t="s">
        <v>1075</v>
      </c>
      <c r="G34" t="s">
        <v>212</v>
      </c>
      <c r="H34" t="s">
        <v>213</v>
      </c>
      <c r="I34" t="s">
        <v>106</v>
      </c>
      <c r="J34" s="78">
        <v>43.37</v>
      </c>
      <c r="K34" s="78">
        <v>83365</v>
      </c>
      <c r="L34" s="78">
        <v>128.8940027825</v>
      </c>
      <c r="M34" s="79">
        <v>0</v>
      </c>
      <c r="N34" s="79">
        <v>5.2400000000000002E-2</v>
      </c>
      <c r="O34" s="79">
        <v>3.2000000000000002E-3</v>
      </c>
    </row>
    <row r="35" spans="2:15">
      <c r="B35" t="s">
        <v>2070</v>
      </c>
      <c r="C35" t="s">
        <v>2071</v>
      </c>
      <c r="D35" t="s">
        <v>123</v>
      </c>
      <c r="E35" t="s">
        <v>2072</v>
      </c>
      <c r="F35" t="s">
        <v>1075</v>
      </c>
      <c r="G35" t="s">
        <v>212</v>
      </c>
      <c r="H35" t="s">
        <v>213</v>
      </c>
      <c r="I35" t="s">
        <v>106</v>
      </c>
      <c r="J35" s="78">
        <v>121.52</v>
      </c>
      <c r="K35" s="78">
        <v>26861.81</v>
      </c>
      <c r="L35" s="78">
        <v>116.37041094028</v>
      </c>
      <c r="M35" s="79">
        <v>0</v>
      </c>
      <c r="N35" s="79">
        <v>4.7300000000000002E-2</v>
      </c>
      <c r="O35" s="79">
        <v>2.8999999999999998E-3</v>
      </c>
    </row>
    <row r="36" spans="2:15">
      <c r="B36" t="s">
        <v>2073</v>
      </c>
      <c r="C36" t="s">
        <v>2074</v>
      </c>
      <c r="D36" t="s">
        <v>123</v>
      </c>
      <c r="E36" t="s">
        <v>2075</v>
      </c>
      <c r="F36" t="s">
        <v>1075</v>
      </c>
      <c r="G36" t="s">
        <v>212</v>
      </c>
      <c r="H36" t="s">
        <v>213</v>
      </c>
      <c r="I36" t="s">
        <v>106</v>
      </c>
      <c r="J36" s="78">
        <v>1676.1</v>
      </c>
      <c r="K36" s="78">
        <v>1467</v>
      </c>
      <c r="L36" s="78">
        <v>87.657599654999999</v>
      </c>
      <c r="M36" s="79">
        <v>0</v>
      </c>
      <c r="N36" s="79">
        <v>3.56E-2</v>
      </c>
      <c r="O36" s="79">
        <v>2.2000000000000001E-3</v>
      </c>
    </row>
    <row r="37" spans="2:15">
      <c r="B37" t="s">
        <v>2076</v>
      </c>
      <c r="C37" t="s">
        <v>2077</v>
      </c>
      <c r="D37" t="s">
        <v>123</v>
      </c>
      <c r="E37" t="s">
        <v>2078</v>
      </c>
      <c r="F37" t="s">
        <v>1198</v>
      </c>
      <c r="G37" t="s">
        <v>212</v>
      </c>
      <c r="H37" t="s">
        <v>213</v>
      </c>
      <c r="I37" t="s">
        <v>106</v>
      </c>
      <c r="J37" s="78">
        <v>13.99</v>
      </c>
      <c r="K37" s="78">
        <v>161611</v>
      </c>
      <c r="L37" s="78">
        <v>80.602435778499995</v>
      </c>
      <c r="M37" s="79">
        <v>0</v>
      </c>
      <c r="N37" s="79">
        <v>3.2800000000000003E-2</v>
      </c>
      <c r="O37" s="79">
        <v>2E-3</v>
      </c>
    </row>
    <row r="38" spans="2:15">
      <c r="B38" t="s">
        <v>2079</v>
      </c>
      <c r="C38" t="s">
        <v>2080</v>
      </c>
      <c r="D38" t="s">
        <v>123</v>
      </c>
      <c r="E38" t="s">
        <v>2045</v>
      </c>
      <c r="F38" t="s">
        <v>1075</v>
      </c>
      <c r="G38" t="s">
        <v>212</v>
      </c>
      <c r="H38" t="s">
        <v>213</v>
      </c>
      <c r="I38" t="s">
        <v>110</v>
      </c>
      <c r="J38" s="78">
        <v>228.09</v>
      </c>
      <c r="K38" s="78">
        <v>8490</v>
      </c>
      <c r="L38" s="78">
        <v>75.528689352300006</v>
      </c>
      <c r="M38" s="79">
        <v>0</v>
      </c>
      <c r="N38" s="79">
        <v>3.0700000000000002E-2</v>
      </c>
      <c r="O38" s="79">
        <v>1.9E-3</v>
      </c>
    </row>
    <row r="39" spans="2:15">
      <c r="B39" s="80" t="s">
        <v>92</v>
      </c>
      <c r="C39" s="16"/>
      <c r="D39" s="16"/>
      <c r="E39" s="16"/>
      <c r="J39" s="82">
        <v>2183.09</v>
      </c>
      <c r="L39" s="82">
        <v>699.21660419778652</v>
      </c>
      <c r="N39" s="81">
        <v>0.28420000000000001</v>
      </c>
      <c r="O39" s="81">
        <v>1.7600000000000001E-2</v>
      </c>
    </row>
    <row r="40" spans="2:15">
      <c r="B40" t="s">
        <v>2081</v>
      </c>
      <c r="C40" t="s">
        <v>2082</v>
      </c>
      <c r="D40" t="s">
        <v>123</v>
      </c>
      <c r="E40" t="s">
        <v>2083</v>
      </c>
      <c r="F40" t="s">
        <v>1075</v>
      </c>
      <c r="G40" t="s">
        <v>212</v>
      </c>
      <c r="H40" t="s">
        <v>213</v>
      </c>
      <c r="I40" t="s">
        <v>106</v>
      </c>
      <c r="J40" s="78">
        <v>846.72</v>
      </c>
      <c r="K40" s="78">
        <v>1189.7</v>
      </c>
      <c r="L40" s="78">
        <v>35.911770249600004</v>
      </c>
      <c r="M40" s="79">
        <v>0</v>
      </c>
      <c r="N40" s="79">
        <v>1.46E-2</v>
      </c>
      <c r="O40" s="79">
        <v>8.9999999999999998E-4</v>
      </c>
    </row>
    <row r="41" spans="2:15">
      <c r="B41" t="s">
        <v>2084</v>
      </c>
      <c r="C41" t="s">
        <v>2085</v>
      </c>
      <c r="D41" t="s">
        <v>123</v>
      </c>
      <c r="E41" t="s">
        <v>2086</v>
      </c>
      <c r="F41" t="s">
        <v>1075</v>
      </c>
      <c r="G41" t="s">
        <v>212</v>
      </c>
      <c r="H41" t="s">
        <v>213</v>
      </c>
      <c r="I41" t="s">
        <v>113</v>
      </c>
      <c r="J41" s="78">
        <v>501.81</v>
      </c>
      <c r="K41" s="78">
        <v>16783.839999999982</v>
      </c>
      <c r="L41" s="78">
        <v>370.463232835094</v>
      </c>
      <c r="M41" s="79">
        <v>0</v>
      </c>
      <c r="N41" s="79">
        <v>0.15060000000000001</v>
      </c>
      <c r="O41" s="79">
        <v>9.2999999999999992E-3</v>
      </c>
    </row>
    <row r="42" spans="2:15">
      <c r="B42" t="s">
        <v>2087</v>
      </c>
      <c r="C42" t="s">
        <v>2088</v>
      </c>
      <c r="D42" t="s">
        <v>123</v>
      </c>
      <c r="E42" t="s">
        <v>2089</v>
      </c>
      <c r="F42" t="s">
        <v>1075</v>
      </c>
      <c r="G42" t="s">
        <v>212</v>
      </c>
      <c r="H42" t="s">
        <v>213</v>
      </c>
      <c r="I42" t="s">
        <v>110</v>
      </c>
      <c r="J42" s="78">
        <v>43.59</v>
      </c>
      <c r="K42" s="78">
        <v>2688</v>
      </c>
      <c r="L42" s="78">
        <v>4.5699783897600001</v>
      </c>
      <c r="M42" s="79">
        <v>0</v>
      </c>
      <c r="N42" s="79">
        <v>1.9E-3</v>
      </c>
      <c r="O42" s="79">
        <v>1E-4</v>
      </c>
    </row>
    <row r="43" spans="2:15">
      <c r="B43" t="s">
        <v>2090</v>
      </c>
      <c r="C43" t="s">
        <v>2091</v>
      </c>
      <c r="D43" t="s">
        <v>123</v>
      </c>
      <c r="E43" t="s">
        <v>2089</v>
      </c>
      <c r="F43" t="s">
        <v>1075</v>
      </c>
      <c r="G43" t="s">
        <v>212</v>
      </c>
      <c r="H43" t="s">
        <v>213</v>
      </c>
      <c r="I43" t="s">
        <v>202</v>
      </c>
      <c r="J43" s="78">
        <v>168.47</v>
      </c>
      <c r="K43" s="78">
        <v>123200</v>
      </c>
      <c r="L43" s="78">
        <v>6.8053146515199998</v>
      </c>
      <c r="M43" s="79">
        <v>0</v>
      </c>
      <c r="N43" s="79">
        <v>2.8E-3</v>
      </c>
      <c r="O43" s="79">
        <v>2.0000000000000001E-4</v>
      </c>
    </row>
    <row r="44" spans="2:15">
      <c r="B44" t="s">
        <v>2092</v>
      </c>
      <c r="C44" t="s">
        <v>2093</v>
      </c>
      <c r="D44" t="s">
        <v>123</v>
      </c>
      <c r="E44" t="s">
        <v>2094</v>
      </c>
      <c r="F44" t="s">
        <v>1890</v>
      </c>
      <c r="G44" t="s">
        <v>212</v>
      </c>
      <c r="H44" t="s">
        <v>213</v>
      </c>
      <c r="I44" t="s">
        <v>106</v>
      </c>
      <c r="J44" s="78">
        <v>511.78</v>
      </c>
      <c r="K44" s="78">
        <v>12358</v>
      </c>
      <c r="L44" s="78">
        <v>225.471178606</v>
      </c>
      <c r="M44" s="79">
        <v>0</v>
      </c>
      <c r="N44" s="79">
        <v>9.1600000000000001E-2</v>
      </c>
      <c r="O44" s="79">
        <v>5.7000000000000002E-3</v>
      </c>
    </row>
    <row r="45" spans="2:15">
      <c r="B45" t="s">
        <v>2095</v>
      </c>
      <c r="C45" t="s">
        <v>2096</v>
      </c>
      <c r="D45" t="s">
        <v>123</v>
      </c>
      <c r="E45" t="s">
        <v>2097</v>
      </c>
      <c r="F45" t="s">
        <v>1075</v>
      </c>
      <c r="G45" t="s">
        <v>212</v>
      </c>
      <c r="H45" t="s">
        <v>213</v>
      </c>
      <c r="I45" t="s">
        <v>202</v>
      </c>
      <c r="J45" s="78">
        <v>21.98</v>
      </c>
      <c r="K45" s="78">
        <v>945755.2</v>
      </c>
      <c r="L45" s="78">
        <v>6.8158708451724799</v>
      </c>
      <c r="M45" s="79">
        <v>0</v>
      </c>
      <c r="N45" s="79">
        <v>2.8E-3</v>
      </c>
      <c r="O45" s="79">
        <v>2.0000000000000001E-4</v>
      </c>
    </row>
    <row r="46" spans="2:15">
      <c r="B46" t="s">
        <v>2098</v>
      </c>
      <c r="C46" t="s">
        <v>2099</v>
      </c>
      <c r="D46" t="s">
        <v>123</v>
      </c>
      <c r="E46" t="s">
        <v>1995</v>
      </c>
      <c r="F46" t="s">
        <v>1075</v>
      </c>
      <c r="G46" t="s">
        <v>212</v>
      </c>
      <c r="H46" t="s">
        <v>213</v>
      </c>
      <c r="I46" t="s">
        <v>106</v>
      </c>
      <c r="J46" s="78">
        <v>88.74</v>
      </c>
      <c r="K46" s="78">
        <v>15545.44</v>
      </c>
      <c r="L46" s="78">
        <v>49.179258620639999</v>
      </c>
      <c r="M46" s="79">
        <v>0</v>
      </c>
      <c r="N46" s="79">
        <v>0.02</v>
      </c>
      <c r="O46" s="79">
        <v>1.1999999999999999E-3</v>
      </c>
    </row>
    <row r="47" spans="2:15">
      <c r="B47" s="80" t="s">
        <v>1028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212</v>
      </c>
      <c r="C48" t="s">
        <v>212</v>
      </c>
      <c r="D48" s="16"/>
      <c r="E48" s="16"/>
      <c r="F48" t="s">
        <v>212</v>
      </c>
      <c r="G48" t="s">
        <v>212</v>
      </c>
      <c r="I48" t="s">
        <v>212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228</v>
      </c>
      <c r="C49" s="16"/>
      <c r="D49" s="16"/>
      <c r="E49" s="16"/>
    </row>
    <row r="50" spans="2:5">
      <c r="B50" t="s">
        <v>346</v>
      </c>
      <c r="C50" s="16"/>
      <c r="D50" s="16"/>
      <c r="E50" s="16"/>
    </row>
    <row r="51" spans="2:5">
      <c r="B51" t="s">
        <v>347</v>
      </c>
      <c r="C51" s="16"/>
      <c r="D51" s="16"/>
      <c r="E51" s="16"/>
    </row>
    <row r="52" spans="2:5">
      <c r="B52" t="s">
        <v>348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2640</v>
      </c>
    </row>
    <row r="3" spans="2:60" s="1" customFormat="1">
      <c r="B3" s="2" t="s">
        <v>2</v>
      </c>
      <c r="C3" s="26" t="s">
        <v>2641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88.38</v>
      </c>
      <c r="H11" s="7"/>
      <c r="I11" s="76">
        <v>0.13593285628650001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67.83</v>
      </c>
      <c r="I12" s="82">
        <v>0.12806303999999999</v>
      </c>
      <c r="K12" s="81">
        <v>0.94210000000000005</v>
      </c>
      <c r="L12" s="81">
        <v>0</v>
      </c>
    </row>
    <row r="13" spans="2:60">
      <c r="B13" s="80" t="s">
        <v>2100</v>
      </c>
      <c r="D13" s="16"/>
      <c r="E13" s="16"/>
      <c r="G13" s="82">
        <v>67.83</v>
      </c>
      <c r="I13" s="82">
        <v>0.12806303999999999</v>
      </c>
      <c r="K13" s="81">
        <v>0.94210000000000005</v>
      </c>
      <c r="L13" s="81">
        <v>0</v>
      </c>
    </row>
    <row r="14" spans="2:60">
      <c r="B14" t="s">
        <v>2101</v>
      </c>
      <c r="C14" t="s">
        <v>2102</v>
      </c>
      <c r="D14" t="s">
        <v>100</v>
      </c>
      <c r="E14" t="s">
        <v>125</v>
      </c>
      <c r="F14" t="s">
        <v>102</v>
      </c>
      <c r="G14" s="78">
        <v>67.83</v>
      </c>
      <c r="H14" s="78">
        <v>188.8</v>
      </c>
      <c r="I14" s="78">
        <v>0.12806303999999999</v>
      </c>
      <c r="J14" s="79">
        <v>0</v>
      </c>
      <c r="K14" s="79">
        <v>0.94210000000000005</v>
      </c>
      <c r="L14" s="79">
        <v>0</v>
      </c>
    </row>
    <row r="15" spans="2:60">
      <c r="B15" s="80" t="s">
        <v>226</v>
      </c>
      <c r="D15" s="16"/>
      <c r="E15" s="16"/>
      <c r="G15" s="82">
        <v>20.55</v>
      </c>
      <c r="I15" s="82">
        <v>7.8698162865000008E-3</v>
      </c>
      <c r="K15" s="81">
        <v>5.79E-2</v>
      </c>
      <c r="L15" s="81">
        <v>0</v>
      </c>
    </row>
    <row r="16" spans="2:60">
      <c r="B16" s="80" t="s">
        <v>2103</v>
      </c>
      <c r="D16" s="16"/>
      <c r="E16" s="16"/>
      <c r="G16" s="82">
        <v>20.55</v>
      </c>
      <c r="I16" s="82">
        <v>7.8698162865000008E-3</v>
      </c>
      <c r="K16" s="81">
        <v>5.79E-2</v>
      </c>
      <c r="L16" s="81">
        <v>0</v>
      </c>
    </row>
    <row r="17" spans="2:12">
      <c r="B17" t="s">
        <v>2104</v>
      </c>
      <c r="C17" t="s">
        <v>2105</v>
      </c>
      <c r="D17" t="s">
        <v>1037</v>
      </c>
      <c r="E17" t="s">
        <v>1377</v>
      </c>
      <c r="F17" t="s">
        <v>106</v>
      </c>
      <c r="G17" s="78">
        <v>20.55</v>
      </c>
      <c r="H17" s="78">
        <v>10.7422</v>
      </c>
      <c r="I17" s="78">
        <v>7.8698162865000008E-3</v>
      </c>
      <c r="J17" s="79">
        <v>0</v>
      </c>
      <c r="K17" s="79">
        <v>5.79E-2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346</v>
      </c>
      <c r="D19" s="16"/>
      <c r="E19" s="16"/>
    </row>
    <row r="20" spans="2:12">
      <c r="B20" t="s">
        <v>347</v>
      </c>
      <c r="D20" s="16"/>
      <c r="E20" s="16"/>
    </row>
    <row r="21" spans="2:12">
      <c r="B21" t="s">
        <v>348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2020-05-31T06:26:28Z</dcterms:modified>
</cp:coreProperties>
</file>