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H12" i="24" l="1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I11" i="24"/>
  <c r="H11" i="24"/>
  <c r="G11" i="24"/>
  <c r="G12" i="24"/>
  <c r="G13" i="24"/>
  <c r="G16" i="24"/>
  <c r="G19" i="24"/>
  <c r="G18" i="24"/>
  <c r="C37" i="1" l="1"/>
  <c r="I13" i="26"/>
  <c r="C42" i="1"/>
  <c r="C11" i="1"/>
  <c r="J65" i="2"/>
  <c r="J19" i="2"/>
  <c r="J18" i="2"/>
  <c r="J13" i="2"/>
  <c r="D34" i="1"/>
  <c r="C46" i="27"/>
  <c r="C12" i="27"/>
  <c r="C11" i="27" l="1"/>
  <c r="C43" i="1" s="1"/>
  <c r="D43" i="1" s="1"/>
  <c r="D41" i="1"/>
  <c r="D13" i="1"/>
  <c r="D26" i="1"/>
  <c r="D17" i="1"/>
  <c r="D30" i="1"/>
  <c r="D21" i="1"/>
  <c r="I12" i="26"/>
  <c r="D42" i="1"/>
  <c r="D27" i="1"/>
  <c r="D31" i="1"/>
  <c r="D35" i="1"/>
  <c r="D14" i="1"/>
  <c r="D18" i="1"/>
  <c r="D22" i="1"/>
  <c r="D39" i="1"/>
  <c r="D24" i="1"/>
  <c r="D28" i="1"/>
  <c r="D32" i="1"/>
  <c r="D36" i="1"/>
  <c r="D15" i="1"/>
  <c r="D19" i="1"/>
  <c r="D11" i="1"/>
  <c r="D40" i="1"/>
  <c r="D25" i="1"/>
  <c r="D29" i="1"/>
  <c r="D33" i="1"/>
  <c r="D37" i="1"/>
  <c r="D16" i="1"/>
  <c r="D20" i="1"/>
  <c r="J64" i="2"/>
  <c r="J12" i="2"/>
  <c r="I11" i="26" l="1"/>
  <c r="J63" i="2"/>
  <c r="J22" i="26" l="1"/>
  <c r="J20" i="26"/>
  <c r="J18" i="26"/>
  <c r="J16" i="26"/>
  <c r="J14" i="26"/>
  <c r="J11" i="26"/>
  <c r="J21" i="26"/>
  <c r="J19" i="26"/>
  <c r="J17" i="26"/>
  <c r="J15" i="26"/>
  <c r="J13" i="26"/>
  <c r="J12" i="26"/>
  <c r="J11" i="2"/>
  <c r="K61" i="2" l="1"/>
  <c r="K59" i="2"/>
  <c r="K57" i="2"/>
  <c r="K55" i="2"/>
  <c r="K53" i="2"/>
  <c r="K5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6" i="2"/>
  <c r="K14" i="2"/>
  <c r="K11" i="2"/>
  <c r="K60" i="2"/>
  <c r="K58" i="2"/>
  <c r="K54" i="2"/>
  <c r="K50" i="2"/>
  <c r="K48" i="2"/>
  <c r="K44" i="2"/>
  <c r="K42" i="2"/>
  <c r="K38" i="2"/>
  <c r="K34" i="2"/>
  <c r="K32" i="2"/>
  <c r="K28" i="2"/>
  <c r="K26" i="2"/>
  <c r="K22" i="2"/>
  <c r="K20" i="2"/>
  <c r="K17" i="2"/>
  <c r="K15" i="2"/>
  <c r="K68" i="2"/>
  <c r="K66" i="2"/>
  <c r="K18" i="2"/>
  <c r="K71" i="2"/>
  <c r="K69" i="2"/>
  <c r="K67" i="2"/>
  <c r="K62" i="2"/>
  <c r="K56" i="2"/>
  <c r="K52" i="2"/>
  <c r="K46" i="2"/>
  <c r="K40" i="2"/>
  <c r="K36" i="2"/>
  <c r="K30" i="2"/>
  <c r="K24" i="2"/>
  <c r="K70" i="2"/>
  <c r="K19" i="2"/>
  <c r="K65" i="2"/>
  <c r="K13" i="2"/>
  <c r="K64" i="2"/>
  <c r="K12" i="2"/>
  <c r="K63" i="2"/>
</calcChain>
</file>

<file path=xl/sharedStrings.xml><?xml version="1.0" encoding="utf-8"?>
<sst xmlns="http://schemas.openxmlformats.org/spreadsheetml/2006/main" count="12079" uniqueCount="3284">
  <si>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</si>
  <si>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</si>
  <si>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</si>
  <si>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</si>
  <si>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</si>
  <si>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</si>
  <si>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</si>
  <si>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</si>
  <si>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</si>
  <si>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</si>
  <si>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</si>
  <si>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</si>
  <si>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</si>
  <si>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</si>
  <si>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</si>
  <si>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</si>
  <si>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</si>
  <si>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</si>
  <si>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</si>
  <si>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</si>
  <si>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</si>
  <si>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</si>
  <si>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</si>
  <si>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</si>
  <si>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</si>
  <si>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</si>
  <si>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</si>
  <si>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</si>
  <si>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</si>
  <si>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</si>
  <si>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</si>
  <si>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</si>
  <si>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</si>
  <si>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</si>
  <si>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</si>
  <si>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</si>
  <si>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</si>
  <si>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</si>
  <si>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</si>
  <si>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</si>
  <si>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</si>
  <si>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</si>
  <si>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</si>
  <si>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</si>
  <si>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</si>
  <si>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</si>
  <si>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</si>
  <si>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</si>
  <si>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</si>
  <si>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</si>
  <si>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</si>
  <si>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</si>
  <si>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</si>
  <si>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</si>
  <si>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</si>
  <si>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</si>
  <si>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</si>
  <si>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</si>
  <si>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</si>
  <si>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</si>
  <si>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</si>
  <si>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</si>
  <si>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</si>
  <si>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</si>
  <si>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</si>
  <si>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</si>
  <si>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</si>
  <si>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</si>
  <si>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</si>
  <si>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</si>
  <si>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</si>
  <si>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</si>
  <si>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</si>
  <si>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</si>
  <si>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</si>
  <si>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</si>
  <si>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</si>
  <si>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</si>
  <si>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</si>
  <si>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</si>
  <si>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</si>
  <si>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</si>
  <si>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</si>
  <si>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</si>
  <si>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</si>
  <si>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</si>
  <si>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</si>
  <si>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</si>
  <si>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</si>
  <si>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</si>
  <si>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</si>
  <si>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</si>
  <si>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</si>
  <si>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</si>
  <si>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</si>
  <si>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</si>
  <si>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</si>
  <si>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</si>
  <si>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</si>
  <si>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</si>
  <si>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</si>
  <si>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</si>
  <si>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</si>
  <si>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</si>
  <si>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</si>
  <si>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</si>
  <si>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</si>
  <si>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</si>
  <si>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</si>
  <si>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</si>
  <si>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</si>
  <si>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</si>
  <si>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</si>
  <si>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</si>
  <si>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</si>
  <si>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</si>
  <si>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</si>
  <si>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</si>
  <si>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</si>
  <si>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</si>
  <si>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</si>
  <si>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</si>
  <si>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</si>
  <si>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</si>
  <si>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</si>
  <si>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</si>
  <si>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</si>
  <si>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</si>
  <si>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</si>
  <si>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</si>
  <si>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</si>
  <si>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</si>
  <si>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</si>
  <si>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</si>
  <si>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</si>
  <si>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</si>
  <si>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</si>
  <si>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</si>
  <si>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</si>
  <si>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</si>
  <si>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</si>
  <si>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</si>
  <si>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</si>
  <si>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</si>
  <si>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</si>
  <si>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</si>
  <si>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</si>
  <si>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</si>
  <si>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</si>
  <si>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</si>
  <si>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</si>
  <si>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</si>
  <si>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</si>
  <si>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</si>
  <si>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</si>
  <si>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</si>
  <si>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</si>
  <si>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</si>
  <si>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</si>
  <si>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</si>
  <si>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</si>
  <si>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</si>
  <si>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</si>
  <si>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</si>
  <si>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</si>
  <si>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</si>
  <si>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</si>
  <si>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</si>
  <si>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</si>
  <si>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</si>
  <si>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</si>
  <si>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</si>
  <si>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</si>
  <si>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</si>
  <si>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</si>
  <si>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</si>
  <si>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</si>
  <si>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</si>
  <si>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</si>
  <si>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</si>
  <si>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</si>
  <si>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</si>
  <si>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</si>
  <si>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</si>
  <si>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</si>
  <si>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</si>
  <si>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</si>
  <si>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</si>
  <si>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</si>
  <si>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</si>
  <si>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</si>
  <si>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</si>
  <si>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</si>
  <si>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</si>
  <si>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</si>
  <si>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</si>
  <si>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579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</si>
  <si>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</si>
  <si>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</si>
  <si>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</si>
  <si>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</si>
  <si>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</si>
  <si>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</si>
  <si>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</si>
  <si>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</si>
  <si>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מקסיקו פזו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</si>
  <si>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</si>
  <si>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</si>
  <si>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</si>
  <si>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</si>
  <si>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</si>
  <si>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</si>
  <si>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</si>
  <si>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AAA.IL</t>
  </si>
  <si>
    <t>S&amp;P מעלות</t>
  </si>
  <si>
    <t>1111111111- 12- בנק הפועלים</t>
  </si>
  <si>
    <t>12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</si>
  <si>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</si>
  <si>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</si>
  <si>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</si>
  <si>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</si>
  <si>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</si>
  <si>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130018- 13- בנק איגוד</t>
  </si>
  <si>
    <t>130018- 12- בנק הפועלים</t>
  </si>
  <si>
    <t>130018- 10- לאומי</t>
  </si>
  <si>
    <t>20001- 60- UBS</t>
  </si>
  <si>
    <t>Baa1</t>
  </si>
  <si>
    <t>Moodys</t>
  </si>
  <si>
    <t>20001- 11- בנק דיסקונט</t>
  </si>
  <si>
    <t>20001- 12- בנק הפועלים</t>
  </si>
  <si>
    <t>200040- 13- בנק איגוד</t>
  </si>
  <si>
    <t>200040- 10- לאומי</t>
  </si>
  <si>
    <t>20001- 26- יובנק בע"מ</t>
  </si>
  <si>
    <t>20001- 10- לאומי</t>
  </si>
  <si>
    <t>100006- 60- UBS</t>
  </si>
  <si>
    <t>100006- 11- בנק דיסקונט</t>
  </si>
  <si>
    <t>100006- 12- בנק הפועלים</t>
  </si>
  <si>
    <t>100006- 10- לאומי</t>
  </si>
  <si>
    <t>20003- 60- UBS</t>
  </si>
  <si>
    <t>20003- 11- בנק דיסקונט</t>
  </si>
  <si>
    <t>20003- 12- בנק הפועלים</t>
  </si>
  <si>
    <t>20003- 26- יובנק בע"מ</t>
  </si>
  <si>
    <t>20003- 10- לאומי</t>
  </si>
  <si>
    <t>80031- 11- בנק דיסקונט</t>
  </si>
  <si>
    <t>80031- 12- בנק הפועלים</t>
  </si>
  <si>
    <t>80031- 10- לאומי</t>
  </si>
  <si>
    <t>200010- 12- בנק הפועלים</t>
  </si>
  <si>
    <t>70002- 60- UBS</t>
  </si>
  <si>
    <t>70002- 11- בנק דיסקונט</t>
  </si>
  <si>
    <t>70002- 12- בנק הפועלים</t>
  </si>
  <si>
    <t>70002- 10- לאומי</t>
  </si>
  <si>
    <t>200037- 10- לאומי</t>
  </si>
  <si>
    <t>30005- 13- בנק איגוד</t>
  </si>
  <si>
    <t>30005- 26- יובנק בע"מ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</si>
  <si>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</si>
  <si>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</si>
  <si>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</si>
  <si>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</si>
  <si>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</si>
  <si>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</si>
  <si>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</si>
  <si>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</si>
  <si>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</si>
  <si>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</si>
  <si>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</si>
  <si>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</si>
  <si>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</si>
  <si>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</si>
  <si>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</si>
  <si>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</si>
  <si>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</si>
  <si>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</si>
  <si>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</si>
  <si>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</si>
  <si>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</si>
  <si>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</si>
  <si>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</si>
  <si>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</si>
  <si>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</si>
  <si>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</si>
  <si>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</si>
  <si>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</si>
  <si>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</si>
  <si>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</si>
  <si>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</si>
  <si>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</si>
  <si>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</si>
  <si>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</si>
  <si>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</si>
  <si>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</si>
  <si>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</si>
  <si>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</si>
  <si>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</si>
  <si>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</si>
  <si>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</si>
  <si>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</si>
  <si>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</si>
  <si>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</si>
  <si>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</si>
  <si>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</si>
  <si>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</si>
  <si>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</si>
  <si>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</si>
  <si>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</si>
  <si>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</si>
  <si>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</si>
  <si>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</si>
  <si>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</si>
  <si>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</si>
  <si>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</si>
  <si>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</si>
  <si>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</si>
  <si>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</si>
  <si>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</si>
  <si>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</si>
  <si>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</si>
  <si>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</si>
  <si>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</si>
  <si>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</si>
  <si>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</si>
  <si>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</si>
  <si>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</si>
  <si>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</si>
  <si>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</si>
  <si>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</si>
  <si>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</si>
  <si>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</si>
  <si>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</si>
  <si>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</si>
  <si>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</si>
  <si>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</si>
  <si>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</si>
  <si>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</si>
  <si>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</si>
  <si>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</si>
  <si>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</si>
  <si>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</si>
  <si>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</si>
  <si>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</si>
  <si>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</si>
  <si>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</si>
  <si>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</si>
  <si>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</si>
  <si>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</si>
  <si>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</si>
  <si>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</si>
  <si>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</si>
  <si>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</si>
  <si>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</si>
  <si>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</si>
  <si>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</si>
  <si>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</si>
  <si>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</si>
  <si>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</si>
  <si>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</si>
  <si>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</si>
  <si>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</si>
  <si>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</si>
  <si>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</si>
  <si>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</si>
  <si>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</si>
  <si>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</si>
  <si>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</si>
  <si>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</si>
  <si>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</si>
  <si>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</si>
  <si>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</si>
  <si>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</si>
  <si>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</si>
  <si>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</si>
  <si>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</si>
  <si>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</si>
  <si>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</si>
  <si>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</si>
  <si>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</si>
  <si>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</si>
  <si>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</si>
  <si>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</si>
  <si>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</si>
  <si>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</si>
  <si>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</si>
  <si>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</si>
  <si>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</si>
  <si>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</si>
  <si>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</si>
  <si>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</si>
  <si>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</si>
  <si>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</si>
  <si>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</si>
  <si>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</si>
  <si>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</si>
  <si>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</si>
  <si>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</si>
  <si>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</si>
  <si>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</si>
  <si>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</si>
  <si>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</si>
  <si>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</si>
  <si>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</si>
  <si>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</si>
  <si>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</si>
  <si>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</si>
  <si>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</si>
  <si>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</si>
  <si>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</si>
  <si>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</si>
  <si>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</si>
  <si>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</si>
  <si>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</si>
  <si>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</si>
  <si>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</si>
  <si>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</si>
  <si>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</si>
  <si>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</si>
  <si>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</si>
  <si>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</si>
  <si>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</si>
  <si>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</si>
  <si>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</si>
  <si>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</si>
  <si>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</si>
  <si>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</si>
  <si>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</si>
  <si>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</si>
  <si>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</si>
  <si>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</si>
  <si>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</si>
  <si>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</si>
  <si>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</si>
  <si>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</si>
  <si>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</si>
  <si>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</si>
  <si>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</si>
  <si>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</si>
  <si>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</si>
  <si>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</si>
  <si>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</si>
  <si>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</si>
  <si>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</si>
  <si>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</si>
  <si>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</si>
  <si>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</si>
  <si>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</si>
  <si>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</si>
  <si>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</si>
  <si>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</si>
  <si>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</si>
  <si>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</si>
  <si>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</si>
  <si>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</si>
  <si>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</si>
  <si>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</si>
  <si>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</si>
  <si>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</si>
  <si>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</si>
  <si>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</si>
  <si>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</si>
  <si>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</si>
  <si>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</si>
  <si>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</si>
  <si>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</si>
  <si>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</si>
  <si>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</si>
  <si>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</si>
  <si>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</si>
  <si>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</si>
  <si>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</si>
  <si>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</si>
  <si>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</si>
  <si>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</si>
  <si>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</si>
  <si>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</si>
  <si>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</si>
  <si>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</si>
  <si>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</si>
  <si>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</si>
  <si>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</si>
  <si>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</si>
  <si>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</si>
  <si>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</si>
  <si>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</si>
  <si>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</si>
  <si>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</si>
  <si>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</si>
  <si>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</si>
  <si>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ג- ריט 1 בע"מ</t>
  </si>
  <si>
    <t>1120021</t>
  </si>
  <si>
    <t>513821488</t>
  </si>
  <si>
    <t>10/06/19</t>
  </si>
  <si>
    <t>*ריט 1 אגח ד- ריט 1 בע"מ</t>
  </si>
  <si>
    <t>1129899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</si>
  <si>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</si>
  <si>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</si>
  <si>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</si>
  <si>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</si>
  <si>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</si>
  <si>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</si>
  <si>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</si>
  <si>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</si>
  <si>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</si>
  <si>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</si>
  <si>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</si>
  <si>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</si>
  <si>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</si>
  <si>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</si>
  <si>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</si>
  <si>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</si>
  <si>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</si>
  <si>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</si>
  <si>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</si>
  <si>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</si>
  <si>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</si>
  <si>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</si>
  <si>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</si>
  <si>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</si>
  <si>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</si>
  <si>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</si>
  <si>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</si>
  <si>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</si>
  <si>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</si>
  <si>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</si>
  <si>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</si>
  <si>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</si>
  <si>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</si>
  <si>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</si>
  <si>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</si>
  <si>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</si>
  <si>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</si>
  <si>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</si>
  <si>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</si>
  <si>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</si>
  <si>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</si>
  <si>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</si>
  <si>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</si>
  <si>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</si>
  <si>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</si>
  <si>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</si>
  <si>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</si>
  <si>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</si>
  <si>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</si>
  <si>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</si>
  <si>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</si>
  <si>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</si>
  <si>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</si>
  <si>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</si>
  <si>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</si>
  <si>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</si>
  <si>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</si>
  <si>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</si>
  <si>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</si>
  <si>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</si>
  <si>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</si>
  <si>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</si>
  <si>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</si>
  <si>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</si>
  <si>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</si>
  <si>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</si>
  <si>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</si>
  <si>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</si>
  <si>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</si>
  <si>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</si>
  <si>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</si>
  <si>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</si>
  <si>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</si>
  <si>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</si>
  <si>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</si>
  <si>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</si>
  <si>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</si>
  <si>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</si>
  <si>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</si>
  <si>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</si>
  <si>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</si>
  <si>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</si>
  <si>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</si>
  <si>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</si>
  <si>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</si>
  <si>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</si>
  <si>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בראק אן וי אגחב- בראק קפיטל פרופרטיז אן וי</t>
  </si>
  <si>
    <t>1128347</t>
  </si>
  <si>
    <t>34250659</t>
  </si>
  <si>
    <t>17/09/15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</si>
  <si>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</si>
  <si>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</si>
  <si>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</si>
  <si>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</si>
  <si>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</si>
  <si>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</si>
  <si>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</si>
  <si>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</si>
  <si>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</si>
  <si>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</si>
  <si>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</si>
  <si>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</si>
  <si>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</si>
  <si>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</si>
  <si>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</si>
  <si>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</si>
  <si>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</si>
  <si>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</si>
  <si>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</si>
  <si>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</si>
  <si>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</si>
  <si>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</si>
  <si>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</si>
  <si>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</si>
  <si>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</si>
  <si>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</si>
  <si>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</si>
  <si>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</si>
  <si>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</si>
  <si>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</si>
  <si>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</si>
  <si>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</si>
  <si>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</si>
  <si>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</si>
  <si>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</si>
  <si>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</si>
  <si>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</si>
  <si>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</si>
  <si>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</si>
  <si>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</si>
  <si>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</si>
  <si>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</si>
  <si>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</si>
  <si>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</si>
  <si>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</si>
  <si>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</si>
  <si>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</si>
  <si>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</si>
  <si>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</si>
  <si>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</si>
  <si>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</si>
  <si>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</si>
  <si>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</si>
  <si>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</si>
  <si>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</si>
  <si>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</si>
  <si>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</si>
  <si>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</si>
  <si>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</si>
  <si>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</si>
  <si>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</si>
  <si>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</si>
  <si>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</si>
  <si>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</si>
  <si>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</si>
  <si>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</si>
  <si>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</si>
  <si>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</si>
  <si>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</si>
  <si>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</si>
  <si>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</si>
  <si>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</si>
  <si>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</si>
  <si>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</si>
  <si>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</si>
  <si>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</si>
  <si>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</si>
  <si>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</si>
  <si>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</si>
  <si>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</si>
  <si>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</si>
  <si>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</si>
  <si>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</si>
  <si>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</si>
  <si>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</si>
  <si>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</si>
  <si>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</si>
  <si>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</si>
  <si>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</si>
  <si>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</si>
  <si>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</si>
  <si>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</si>
  <si>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</si>
  <si>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</si>
  <si>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</si>
  <si>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</si>
  <si>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</si>
  <si>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</si>
  <si>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אפריקה אגח כו- אפריקה-ישראל להשקעות בע"מ</t>
  </si>
  <si>
    <t>6110365</t>
  </si>
  <si>
    <t>520005067</t>
  </si>
  <si>
    <t>27/08/15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</si>
  <si>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</si>
  <si>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</si>
  <si>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</si>
  <si>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</si>
  <si>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</si>
  <si>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</si>
  <si>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</si>
  <si>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</si>
  <si>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</si>
  <si>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</si>
  <si>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</si>
  <si>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</si>
  <si>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דלק קבוצה אגח יג- קבוצת דלק בע"מ</t>
  </si>
  <si>
    <t>1105543</t>
  </si>
  <si>
    <t>520044322</t>
  </si>
  <si>
    <t>חיפושי נפט וגז</t>
  </si>
  <si>
    <t>27/02/19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</si>
  <si>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</si>
  <si>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</si>
  <si>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</si>
  <si>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</si>
  <si>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</si>
  <si>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</si>
  <si>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</si>
  <si>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</si>
  <si>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</si>
  <si>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</si>
  <si>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</si>
  <si>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</si>
  <si>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</si>
  <si>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</si>
  <si>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</si>
  <si>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</si>
  <si>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</si>
  <si>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</si>
  <si>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</si>
  <si>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</si>
  <si>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</si>
  <si>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</si>
  <si>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</si>
  <si>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</si>
  <si>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</si>
  <si>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</si>
  <si>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פולאר השק אגח ו(פדיון לקבל)- פולאר השקעות בע"מ</t>
  </si>
  <si>
    <t>6980247</t>
  </si>
  <si>
    <t>520025057</t>
  </si>
  <si>
    <t>השקעה ואחזקות</t>
  </si>
  <si>
    <t>28/05/19</t>
  </si>
  <si>
    <t>פלאזה סנטרס אגח ב- פלאזה סנטרס</t>
  </si>
  <si>
    <t>1109503</t>
  </si>
  <si>
    <t>33248324</t>
  </si>
  <si>
    <t>30/05/19</t>
  </si>
  <si>
    <t>קרדן אן וי אגח ב- קרדן אן.וי.</t>
  </si>
  <si>
    <t>1113034</t>
  </si>
  <si>
    <t>1239114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</si>
  <si>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</si>
  <si>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</si>
  <si>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</si>
  <si>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</si>
  <si>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</si>
  <si>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</si>
  <si>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</si>
  <si>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</si>
  <si>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</si>
  <si>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</si>
  <si>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</si>
  <si>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</si>
  <si>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</si>
  <si>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</si>
  <si>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</si>
  <si>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</si>
  <si>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</si>
  <si>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</si>
  <si>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</si>
  <si>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</si>
  <si>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</si>
  <si>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</si>
  <si>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</si>
  <si>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</si>
  <si>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</si>
  <si>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</si>
  <si>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</si>
  <si>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</si>
  <si>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</si>
  <si>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</si>
  <si>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</si>
  <si>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</si>
  <si>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</si>
  <si>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</si>
  <si>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</si>
  <si>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</si>
  <si>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</si>
  <si>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</si>
  <si>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</si>
  <si>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</si>
  <si>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</si>
  <si>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</si>
  <si>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</si>
  <si>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</si>
  <si>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</si>
  <si>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</si>
  <si>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</si>
  <si>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</si>
  <si>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</si>
  <si>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</si>
  <si>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</si>
  <si>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</si>
  <si>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</si>
  <si>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</si>
  <si>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</si>
  <si>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</si>
  <si>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</si>
  <si>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</si>
  <si>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</si>
  <si>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</si>
  <si>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</si>
  <si>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</si>
  <si>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</si>
  <si>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</si>
  <si>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</si>
  <si>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</si>
  <si>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</si>
  <si>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</si>
  <si>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</si>
  <si>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</si>
  <si>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</si>
  <si>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</si>
  <si>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</si>
  <si>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</si>
  <si>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</si>
  <si>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</si>
  <si>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</si>
  <si>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</si>
  <si>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</si>
  <si>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</si>
  <si>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</si>
  <si>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</si>
  <si>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</si>
  <si>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</si>
  <si>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</si>
  <si>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</si>
  <si>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</si>
  <si>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</si>
  <si>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</si>
  <si>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</si>
  <si>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</si>
  <si>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</si>
  <si>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</si>
  <si>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</si>
  <si>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</si>
  <si>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</si>
  <si>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</si>
  <si>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</si>
  <si>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</si>
  <si>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</si>
  <si>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</si>
  <si>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</si>
  <si>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</si>
  <si>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</si>
  <si>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</si>
  <si>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</si>
  <si>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</si>
  <si>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</si>
  <si>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</si>
  <si>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</si>
  <si>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</si>
  <si>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</si>
  <si>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</si>
  <si>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</si>
  <si>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</si>
  <si>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</si>
  <si>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</si>
  <si>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</si>
  <si>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</si>
  <si>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</si>
  <si>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</si>
  <si>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</si>
  <si>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</si>
  <si>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</si>
  <si>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</si>
  <si>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</si>
  <si>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</si>
  <si>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</si>
  <si>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</si>
  <si>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</si>
  <si>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</si>
  <si>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</si>
  <si>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</si>
  <si>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</si>
  <si>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</si>
  <si>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</si>
  <si>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</si>
  <si>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</si>
  <si>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</si>
  <si>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</si>
  <si>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</si>
  <si>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</si>
  <si>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</si>
  <si>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</si>
  <si>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</si>
  <si>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</si>
  <si>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</si>
  <si>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</si>
  <si>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</si>
  <si>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</si>
  <si>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</si>
  <si>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</si>
  <si>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</si>
  <si>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</si>
  <si>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</si>
  <si>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</si>
  <si>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</si>
  <si>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</si>
  <si>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</si>
  <si>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</si>
  <si>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</si>
  <si>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</si>
  <si>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</si>
  <si>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</si>
  <si>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</si>
  <si>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</si>
  <si>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</si>
  <si>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</si>
  <si>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</si>
  <si>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</si>
  <si>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</si>
  <si>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</si>
  <si>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</si>
  <si>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</si>
  <si>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</si>
  <si>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</si>
  <si>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</si>
  <si>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</si>
  <si>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</si>
  <si>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</si>
  <si>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</si>
  <si>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</si>
  <si>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</si>
  <si>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</si>
  <si>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</si>
  <si>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</si>
  <si>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</si>
  <si>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</si>
  <si>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</si>
  <si>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</si>
  <si>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</si>
  <si>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</si>
  <si>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</si>
  <si>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</si>
  <si>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</si>
  <si>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</si>
  <si>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</si>
  <si>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דיסקונט השקעות אגח ט- חברת השקעות דיסקונט בע"מ</t>
  </si>
  <si>
    <t>6390249</t>
  </si>
  <si>
    <t>520023896</t>
  </si>
  <si>
    <t>BBB.IL</t>
  </si>
  <si>
    <t>03/11/15</t>
  </si>
  <si>
    <t>*ישראמקו נגב 2 א- ישראמקו נגב 2 שותפות מוגבלת</t>
  </si>
  <si>
    <t>2320174</t>
  </si>
  <si>
    <t>550010003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</si>
  <si>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</si>
  <si>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</si>
  <si>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</si>
  <si>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</si>
  <si>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</si>
  <si>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</si>
  <si>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</si>
  <si>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</si>
  <si>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</si>
  <si>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</si>
  <si>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</si>
  <si>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</si>
  <si>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</si>
  <si>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</si>
  <si>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</si>
  <si>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</si>
  <si>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</si>
  <si>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</si>
  <si>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</si>
  <si>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</si>
  <si>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</si>
  <si>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</si>
  <si>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</si>
  <si>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</si>
  <si>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</si>
  <si>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</si>
  <si>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</si>
  <si>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</si>
  <si>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</si>
  <si>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</si>
  <si>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</si>
  <si>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</si>
  <si>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</si>
  <si>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</si>
  <si>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</si>
  <si>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</si>
  <si>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</si>
  <si>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</si>
  <si>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</si>
  <si>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</si>
  <si>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</si>
  <si>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</si>
  <si>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</si>
  <si>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</si>
  <si>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</si>
  <si>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</si>
  <si>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</si>
  <si>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</si>
  <si>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</si>
  <si>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</si>
  <si>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</si>
  <si>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</si>
  <si>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</si>
  <si>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</si>
  <si>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</si>
  <si>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</si>
  <si>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</si>
  <si>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</si>
  <si>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</si>
  <si>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</si>
  <si>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</si>
  <si>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</si>
  <si>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</si>
  <si>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</si>
  <si>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</si>
  <si>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</si>
  <si>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</si>
  <si>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</si>
  <si>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</si>
  <si>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</si>
  <si>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</si>
  <si>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</si>
  <si>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</si>
  <si>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</si>
  <si>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</si>
  <si>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</si>
  <si>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</si>
  <si>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</si>
  <si>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</si>
  <si>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</si>
  <si>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</si>
  <si>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</si>
  <si>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</si>
  <si>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</si>
  <si>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</si>
  <si>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</si>
  <si>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</si>
  <si>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</si>
  <si>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</si>
  <si>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</si>
  <si>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</si>
  <si>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</si>
  <si>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</si>
  <si>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</si>
  <si>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</si>
  <si>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</si>
  <si>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</si>
  <si>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</si>
  <si>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</si>
  <si>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</si>
  <si>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</si>
  <si>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</si>
  <si>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</si>
  <si>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</si>
  <si>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</si>
  <si>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</si>
  <si>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</si>
  <si>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</si>
  <si>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</si>
  <si>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</si>
  <si>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</si>
  <si>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</si>
  <si>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</si>
  <si>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</si>
  <si>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</si>
  <si>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</si>
  <si>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</si>
  <si>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</si>
  <si>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</si>
  <si>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</si>
  <si>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</si>
  <si>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</si>
  <si>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</si>
  <si>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</si>
  <si>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</si>
  <si>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</si>
  <si>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</si>
  <si>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</si>
  <si>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</si>
  <si>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</si>
  <si>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</si>
  <si>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</si>
  <si>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</si>
  <si>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</si>
  <si>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</si>
  <si>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</si>
  <si>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</si>
  <si>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</si>
  <si>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</si>
  <si>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</si>
  <si>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</si>
  <si>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</si>
  <si>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</si>
  <si>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</si>
  <si>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</si>
  <si>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</si>
  <si>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</si>
  <si>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</si>
  <si>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</si>
  <si>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</si>
  <si>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</si>
  <si>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</si>
  <si>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</si>
  <si>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</si>
  <si>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</si>
  <si>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</si>
  <si>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</si>
  <si>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</si>
  <si>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</si>
  <si>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</si>
  <si>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</si>
  <si>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</si>
  <si>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</si>
  <si>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</si>
  <si>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</si>
  <si>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</si>
  <si>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</si>
  <si>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</si>
  <si>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</si>
  <si>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</si>
  <si>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</si>
  <si>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</si>
  <si>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</si>
  <si>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</si>
  <si>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</si>
  <si>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</si>
  <si>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</si>
  <si>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</si>
  <si>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</si>
  <si>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</si>
  <si>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</si>
  <si>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</si>
  <si>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</si>
  <si>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</si>
  <si>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</si>
  <si>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</si>
  <si>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</si>
  <si>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</si>
  <si>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</si>
  <si>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</si>
  <si>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</si>
  <si>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</si>
  <si>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</si>
  <si>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</si>
  <si>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</si>
  <si>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</si>
  <si>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</si>
  <si>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</si>
  <si>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</si>
  <si>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</si>
  <si>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</si>
  <si>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</si>
  <si>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</si>
  <si>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</si>
  <si>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</si>
  <si>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</si>
  <si>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</si>
  <si>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</si>
  <si>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</si>
  <si>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</si>
  <si>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</si>
  <si>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</si>
  <si>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</si>
  <si>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</si>
  <si>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</si>
  <si>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</si>
  <si>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</si>
  <si>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</si>
  <si>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</si>
  <si>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</si>
  <si>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</si>
  <si>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</si>
  <si>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</si>
  <si>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</si>
  <si>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</si>
  <si>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</si>
  <si>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</si>
  <si>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</si>
  <si>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</si>
  <si>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</si>
  <si>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</si>
  <si>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</si>
  <si>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</si>
  <si>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</si>
  <si>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</si>
  <si>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</si>
  <si>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</si>
  <si>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</si>
  <si>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</si>
  <si>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</si>
  <si>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</si>
  <si>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</si>
  <si>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</si>
  <si>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</si>
  <si>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</si>
  <si>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</si>
  <si>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</si>
  <si>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</si>
  <si>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</si>
  <si>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</si>
  <si>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</si>
  <si>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</si>
  <si>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</si>
  <si>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</si>
  <si>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</si>
  <si>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</si>
  <si>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</si>
  <si>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</si>
  <si>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</si>
  <si>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</si>
  <si>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</si>
  <si>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</si>
  <si>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</si>
  <si>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</si>
  <si>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</si>
  <si>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</si>
  <si>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</si>
  <si>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</si>
  <si>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</si>
  <si>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</si>
  <si>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</si>
  <si>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</si>
  <si>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</si>
  <si>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</si>
  <si>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</si>
  <si>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</si>
  <si>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</si>
  <si>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</si>
  <si>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</si>
  <si>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</si>
  <si>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</si>
  <si>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</si>
  <si>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</si>
  <si>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</si>
  <si>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</si>
  <si>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</si>
  <si>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</si>
  <si>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</si>
  <si>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</si>
  <si>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</si>
  <si>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</si>
  <si>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</si>
  <si>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</si>
  <si>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</si>
  <si>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</si>
  <si>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</si>
  <si>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</si>
  <si>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</si>
  <si>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</si>
  <si>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</si>
  <si>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</si>
  <si>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</si>
  <si>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</si>
  <si>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</si>
  <si>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</si>
  <si>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</si>
  <si>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</si>
  <si>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</si>
  <si>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</si>
  <si>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</si>
  <si>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</si>
  <si>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</si>
  <si>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</si>
  <si>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</si>
  <si>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</si>
  <si>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</si>
  <si>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</si>
  <si>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</si>
  <si>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</si>
  <si>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</si>
  <si>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</si>
  <si>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</si>
  <si>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</si>
  <si>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</si>
  <si>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</si>
  <si>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</si>
  <si>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</si>
  <si>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</si>
  <si>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</si>
  <si>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</si>
  <si>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</si>
  <si>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</si>
  <si>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</si>
  <si>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</si>
  <si>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</si>
  <si>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</si>
  <si>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</si>
  <si>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</si>
  <si>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</si>
  <si>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</si>
  <si>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</si>
  <si>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</si>
  <si>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</si>
  <si>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</si>
  <si>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</si>
  <si>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</si>
  <si>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</si>
  <si>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</si>
  <si>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</si>
  <si>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</si>
  <si>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</si>
  <si>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</si>
  <si>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</si>
  <si>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</si>
  <si>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</si>
  <si>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</si>
  <si>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</si>
  <si>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</si>
  <si>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</si>
  <si>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</si>
  <si>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</si>
  <si>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</si>
  <si>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</si>
  <si>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</si>
  <si>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</si>
  <si>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</si>
  <si>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</si>
  <si>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</si>
  <si>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</si>
  <si>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</si>
  <si>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</si>
  <si>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</si>
  <si>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</si>
  <si>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</si>
  <si>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</si>
  <si>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</si>
  <si>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</si>
  <si>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</si>
  <si>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</si>
  <si>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</si>
  <si>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</si>
  <si>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</si>
  <si>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</si>
  <si>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</si>
  <si>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</si>
  <si>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</si>
  <si>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</si>
  <si>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</si>
  <si>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</si>
  <si>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</si>
  <si>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</si>
  <si>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</si>
  <si>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</si>
  <si>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</si>
  <si>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</si>
  <si>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</si>
  <si>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</si>
  <si>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</si>
  <si>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</si>
  <si>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</si>
  <si>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</si>
  <si>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</si>
  <si>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</si>
  <si>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</si>
  <si>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</si>
  <si>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</si>
  <si>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</si>
  <si>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</si>
  <si>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</si>
  <si>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</si>
  <si>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</si>
  <si>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</si>
  <si>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</si>
  <si>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</si>
  <si>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</si>
  <si>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</si>
  <si>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</si>
  <si>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</si>
  <si>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</si>
  <si>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</si>
  <si>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</si>
  <si>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</si>
  <si>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</si>
  <si>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</si>
  <si>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</si>
  <si>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</si>
  <si>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</si>
  <si>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</si>
  <si>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</si>
  <si>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</si>
  <si>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</si>
  <si>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</si>
  <si>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</si>
  <si>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</si>
  <si>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</si>
  <si>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</si>
  <si>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</si>
  <si>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</si>
  <si>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</si>
  <si>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</si>
  <si>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</si>
  <si>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</si>
  <si>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</si>
  <si>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</si>
  <si>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</si>
  <si>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</si>
  <si>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</si>
  <si>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</si>
  <si>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</si>
  <si>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</si>
  <si>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</si>
  <si>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</si>
  <si>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</si>
  <si>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</si>
  <si>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</si>
  <si>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</si>
  <si>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</si>
  <si>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</si>
  <si>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</si>
  <si>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</si>
  <si>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</si>
  <si>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</si>
  <si>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</si>
  <si>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</si>
  <si>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</si>
  <si>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</si>
  <si>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</si>
  <si>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</si>
  <si>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</si>
  <si>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</si>
  <si>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</si>
  <si>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</si>
  <si>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</si>
  <si>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</si>
  <si>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</si>
  <si>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</si>
  <si>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</si>
  <si>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</si>
  <si>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</si>
  <si>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</si>
  <si>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</si>
  <si>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</si>
  <si>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</si>
  <si>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</si>
  <si>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</si>
  <si>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</si>
  <si>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</si>
  <si>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</si>
  <si>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</si>
  <si>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</si>
  <si>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</si>
  <si>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</si>
  <si>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</si>
  <si>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</si>
  <si>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</si>
  <si>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</si>
  <si>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</si>
  <si>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</si>
  <si>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</si>
  <si>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</si>
  <si>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</si>
  <si>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</si>
  <si>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</si>
  <si>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</si>
  <si>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</si>
  <si>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</si>
  <si>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</si>
  <si>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</si>
  <si>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</si>
  <si>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</si>
  <si>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</si>
  <si>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</si>
  <si>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</si>
  <si>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</si>
  <si>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</si>
  <si>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</si>
  <si>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</si>
  <si>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</si>
  <si>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</si>
  <si>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</si>
  <si>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</si>
  <si>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</si>
  <si>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</si>
  <si>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</si>
  <si>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</si>
  <si>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</si>
  <si>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</si>
  <si>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</si>
  <si>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</si>
  <si>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</si>
  <si>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</si>
  <si>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</si>
  <si>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</si>
  <si>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</si>
  <si>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</si>
  <si>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</si>
  <si>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</si>
  <si>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</si>
  <si>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</si>
  <si>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</si>
  <si>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</si>
  <si>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</si>
  <si>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</si>
  <si>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</si>
  <si>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</si>
  <si>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</si>
  <si>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</si>
  <si>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</si>
  <si>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</si>
  <si>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</si>
  <si>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</si>
  <si>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</si>
  <si>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</si>
  <si>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</si>
  <si>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</si>
  <si>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</si>
  <si>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</si>
  <si>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</si>
  <si>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</si>
  <si>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</si>
  <si>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</si>
  <si>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</si>
  <si>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</si>
  <si>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</si>
  <si>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</si>
  <si>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</si>
  <si>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</si>
  <si>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</si>
  <si>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</si>
  <si>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</si>
  <si>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</si>
  <si>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</si>
  <si>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</si>
  <si>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</si>
  <si>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</si>
  <si>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</si>
  <si>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</si>
  <si>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</si>
  <si>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</si>
  <si>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</si>
  <si>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</si>
  <si>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</si>
  <si>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</si>
  <si>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</si>
  <si>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</si>
  <si>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</si>
  <si>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</si>
  <si>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</si>
  <si>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</si>
  <si>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</si>
  <si>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</si>
  <si>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</si>
  <si>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</si>
  <si>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</si>
  <si>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</si>
  <si>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</si>
  <si>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</si>
  <si>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</si>
  <si>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</si>
  <si>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</si>
  <si>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</si>
  <si>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</si>
  <si>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</si>
  <si>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</si>
  <si>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</si>
  <si>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</si>
  <si>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</si>
  <si>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</si>
  <si>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</si>
  <si>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</si>
  <si>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</si>
  <si>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</si>
  <si>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</si>
  <si>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</si>
  <si>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</si>
  <si>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</si>
  <si>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</si>
  <si>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</si>
  <si>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</si>
  <si>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</si>
  <si>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</si>
  <si>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</si>
  <si>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</si>
  <si>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</si>
  <si>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</si>
  <si>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</si>
  <si>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</si>
  <si>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</si>
  <si>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</si>
  <si>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</si>
  <si>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</si>
  <si>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</si>
  <si>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</si>
  <si>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</si>
  <si>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</si>
  <si>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</si>
  <si>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</si>
  <si>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</si>
  <si>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</si>
  <si>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</si>
  <si>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</si>
  <si>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</si>
  <si>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</si>
  <si>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</si>
  <si>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</si>
  <si>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</si>
  <si>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</si>
  <si>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</si>
  <si>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</si>
  <si>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</si>
  <si>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</si>
  <si>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</si>
  <si>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</si>
  <si>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</si>
  <si>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</si>
  <si>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</si>
  <si>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</si>
  <si>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</si>
  <si>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</si>
  <si>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</si>
  <si>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</si>
  <si>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</si>
  <si>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</si>
  <si>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</si>
  <si>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</si>
  <si>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</si>
  <si>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</si>
  <si>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</si>
  <si>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</si>
  <si>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</si>
  <si>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</si>
  <si>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</si>
  <si>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</si>
  <si>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</si>
  <si>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</si>
  <si>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</si>
  <si>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</si>
  <si>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</si>
  <si>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</si>
  <si>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</si>
  <si>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</si>
  <si>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</si>
  <si>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</si>
  <si>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</si>
  <si>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</si>
  <si>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</si>
  <si>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</si>
  <si>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</si>
  <si>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</si>
  <si>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</si>
  <si>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</si>
  <si>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</si>
  <si>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</si>
  <si>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</si>
  <si>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</si>
  <si>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</si>
  <si>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</si>
  <si>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</si>
  <si>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</si>
  <si>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</si>
  <si>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</si>
  <si>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</si>
  <si>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</si>
  <si>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</si>
  <si>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</si>
  <si>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</si>
  <si>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</si>
  <si>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</si>
  <si>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</si>
  <si>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</si>
  <si>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</si>
  <si>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</si>
  <si>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</si>
  <si>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</si>
  <si>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</si>
  <si>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</si>
  <si>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</si>
  <si>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</si>
  <si>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</si>
  <si>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</si>
  <si>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</si>
  <si>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</si>
  <si>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</si>
  <si>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</si>
  <si>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</si>
  <si>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</si>
  <si>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</si>
  <si>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</si>
  <si>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</si>
  <si>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</si>
  <si>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</si>
  <si>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</si>
  <si>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</si>
  <si>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</si>
  <si>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</si>
  <si>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</si>
  <si>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</si>
  <si>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</si>
  <si>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</si>
  <si>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</si>
  <si>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</si>
  <si>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</si>
  <si>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</si>
  <si>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</si>
  <si>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</si>
  <si>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</si>
  <si>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</si>
  <si>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</si>
  <si>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</si>
  <si>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</si>
  <si>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</si>
  <si>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</si>
  <si>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</si>
  <si>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</si>
  <si>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</si>
  <si>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</si>
  <si>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</si>
  <si>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</si>
  <si>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</si>
  <si>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</si>
  <si>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</si>
  <si>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</si>
  <si>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</si>
  <si>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</si>
  <si>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</si>
  <si>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</si>
  <si>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</si>
  <si>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</si>
  <si>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</si>
  <si>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</si>
  <si>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</si>
  <si>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</si>
  <si>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</si>
  <si>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</si>
  <si>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</si>
  <si>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</si>
  <si>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</si>
  <si>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</si>
  <si>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</si>
  <si>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</si>
  <si>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</si>
  <si>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</si>
  <si>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</si>
  <si>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</si>
  <si>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</si>
  <si>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</si>
  <si>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</si>
  <si>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</si>
  <si>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</si>
  <si>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</si>
  <si>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</si>
  <si>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</si>
  <si>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</si>
  <si>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</si>
  <si>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</si>
  <si>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</si>
  <si>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</si>
  <si>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</si>
  <si>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</si>
  <si>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</si>
  <si>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</si>
  <si>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</si>
  <si>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</si>
  <si>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</si>
  <si>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</si>
  <si>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</si>
  <si>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</si>
  <si>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</si>
  <si>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</si>
  <si>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</si>
  <si>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</si>
  <si>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</si>
  <si>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</si>
  <si>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</si>
  <si>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</si>
  <si>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</si>
  <si>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</si>
  <si>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</si>
  <si>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</si>
  <si>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</si>
  <si>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</si>
  <si>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</si>
  <si>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</si>
  <si>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</si>
  <si>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</si>
  <si>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</si>
  <si>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</si>
  <si>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</si>
  <si>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</si>
  <si>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</si>
  <si>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</si>
  <si>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</si>
  <si>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</si>
  <si>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</si>
  <si>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</si>
  <si>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</si>
  <si>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</si>
  <si>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</si>
  <si>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</si>
  <si>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</si>
  <si>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</si>
  <si>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</si>
  <si>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</si>
  <si>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</si>
  <si>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</si>
  <si>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</si>
  <si>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</si>
  <si>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</si>
  <si>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</si>
  <si>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</si>
  <si>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</si>
  <si>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</si>
  <si>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</si>
  <si>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</si>
  <si>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</si>
  <si>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</si>
  <si>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</si>
  <si>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</si>
  <si>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</si>
  <si>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</si>
  <si>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</si>
  <si>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</si>
  <si>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</si>
  <si>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</si>
  <si>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תא 125- תכלית מדדים ניהול קרנות נאמנות</t>
  </si>
  <si>
    <t>1143718</t>
  </si>
  <si>
    <t>513534974</t>
  </si>
  <si>
    <t>תכלית קרן סל.תא35- תכלית מדדים ניהול קרנות נאמנות</t>
  </si>
  <si>
    <t>1143700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</si>
  <si>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</si>
  <si>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</si>
  <si>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</si>
  <si>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</si>
  <si>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</si>
  <si>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</si>
  <si>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</si>
  <si>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</si>
  <si>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</si>
  <si>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</si>
  <si>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</si>
  <si>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</si>
  <si>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</si>
  <si>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</si>
  <si>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</si>
  <si>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</si>
  <si>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</si>
  <si>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</si>
  <si>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</si>
  <si>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</si>
  <si>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</si>
  <si>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</si>
  <si>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</si>
  <si>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</si>
  <si>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</si>
  <si>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</si>
  <si>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</si>
  <si>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</si>
  <si>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</si>
  <si>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</si>
  <si>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</si>
  <si>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</si>
  <si>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</si>
  <si>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</si>
  <si>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</si>
  <si>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</si>
  <si>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</si>
  <si>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</si>
  <si>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</si>
  <si>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</si>
  <si>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</si>
  <si>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</si>
  <si>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</si>
  <si>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</si>
  <si>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</si>
  <si>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</si>
  <si>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</si>
  <si>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</si>
  <si>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</si>
  <si>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</si>
  <si>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</si>
  <si>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</si>
  <si>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</si>
  <si>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</si>
  <si>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</si>
  <si>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</si>
  <si>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</si>
  <si>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</si>
  <si>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</si>
  <si>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</si>
  <si>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</si>
  <si>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</si>
  <si>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</si>
  <si>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</si>
  <si>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</si>
  <si>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</si>
  <si>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</si>
  <si>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</si>
  <si>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</si>
  <si>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</si>
  <si>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</si>
  <si>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</si>
  <si>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</si>
  <si>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</si>
  <si>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</si>
  <si>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</si>
  <si>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</si>
  <si>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</si>
  <si>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</si>
  <si>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</si>
  <si>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</si>
  <si>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</si>
  <si>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</si>
  <si>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</si>
  <si>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</si>
  <si>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</si>
  <si>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</si>
  <si>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</si>
  <si>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</si>
  <si>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</si>
  <si>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</si>
  <si>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</si>
  <si>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</si>
  <si>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</si>
  <si>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</si>
  <si>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</si>
  <si>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</si>
  <si>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</si>
  <si>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</si>
  <si>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</si>
  <si>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</si>
  <si>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</si>
  <si>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</si>
  <si>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</si>
  <si>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</si>
  <si>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</si>
  <si>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</si>
  <si>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</si>
  <si>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</si>
  <si>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</si>
  <si>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</si>
  <si>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</si>
  <si>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</si>
  <si>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</si>
  <si>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</si>
  <si>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</si>
  <si>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</si>
  <si>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</si>
  <si>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</si>
  <si>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</si>
  <si>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</si>
  <si>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</si>
  <si>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</si>
  <si>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</si>
  <si>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</si>
  <si>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</si>
  <si>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</si>
  <si>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</si>
  <si>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</si>
  <si>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</si>
  <si>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</si>
  <si>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</si>
  <si>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</si>
  <si>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</si>
  <si>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</si>
  <si>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</si>
  <si>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</si>
  <si>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</si>
  <si>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</si>
  <si>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</si>
  <si>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</si>
  <si>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</si>
  <si>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</si>
  <si>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</si>
  <si>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</si>
  <si>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</si>
  <si>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</si>
  <si>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</si>
  <si>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</si>
  <si>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</si>
  <si>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</si>
  <si>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</si>
  <si>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</si>
  <si>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</si>
  <si>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</si>
  <si>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</si>
  <si>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</si>
  <si>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</si>
  <si>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</si>
  <si>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</si>
  <si>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</si>
  <si>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</si>
  <si>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</si>
  <si>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</si>
  <si>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</si>
  <si>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</si>
  <si>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</si>
  <si>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</si>
  <si>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</si>
  <si>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</si>
  <si>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</si>
  <si>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</si>
  <si>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</si>
  <si>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</si>
  <si>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</si>
  <si>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</si>
  <si>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</si>
  <si>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</si>
  <si>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</si>
  <si>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</si>
  <si>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</si>
  <si>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</si>
  <si>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</si>
  <si>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</si>
  <si>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</si>
  <si>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</si>
  <si>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</si>
  <si>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</si>
  <si>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</si>
  <si>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</si>
  <si>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</si>
  <si>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</si>
  <si>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</si>
  <si>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</si>
  <si>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</si>
  <si>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</si>
  <si>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</si>
  <si>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</si>
  <si>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</si>
  <si>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</si>
  <si>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</si>
  <si>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</si>
  <si>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</si>
  <si>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</si>
  <si>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</si>
  <si>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</si>
  <si>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</si>
  <si>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</si>
  <si>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</si>
  <si>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</si>
  <si>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</si>
  <si>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</si>
  <si>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</si>
  <si>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</si>
  <si>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</si>
  <si>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</si>
  <si>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</si>
  <si>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</si>
  <si>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</si>
  <si>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</si>
  <si>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</si>
  <si>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</si>
  <si>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</si>
  <si>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</si>
  <si>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</si>
  <si>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</si>
  <si>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</si>
  <si>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</si>
  <si>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</si>
  <si>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specialist m&amp;g european- PRUDENTIAL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</si>
  <si>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</si>
  <si>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</si>
  <si>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</si>
  <si>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</si>
  <si>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</si>
  <si>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</si>
  <si>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</si>
  <si>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</si>
  <si>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</si>
  <si>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</si>
  <si>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</si>
  <si>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</si>
  <si>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</si>
  <si>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</si>
  <si>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</si>
  <si>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</si>
  <si>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</si>
  <si>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</si>
  <si>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</si>
  <si>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</si>
  <si>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</si>
  <si>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</si>
  <si>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</si>
  <si>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</si>
  <si>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</si>
  <si>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</si>
  <si>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</si>
  <si>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</si>
  <si>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</si>
  <si>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</si>
  <si>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</si>
  <si>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</si>
  <si>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</si>
  <si>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</si>
  <si>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</si>
  <si>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</si>
  <si>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</si>
  <si>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</si>
  <si>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</si>
  <si>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</si>
  <si>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</si>
  <si>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</si>
  <si>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</si>
  <si>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</si>
  <si>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</si>
  <si>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</si>
  <si>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</si>
  <si>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</si>
  <si>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</si>
  <si>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</si>
  <si>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</si>
  <si>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</si>
  <si>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</si>
  <si>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</si>
  <si>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</si>
  <si>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</si>
  <si>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</si>
  <si>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</si>
  <si>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</si>
  <si>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</si>
  <si>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</si>
  <si>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</si>
  <si>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</si>
  <si>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</si>
  <si>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</si>
  <si>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</si>
  <si>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</si>
  <si>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</si>
  <si>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</si>
  <si>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</si>
  <si>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</si>
  <si>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</si>
  <si>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</si>
  <si>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15/08/18</t>
  </si>
  <si>
    <t>מקורות אגח 6 רמ- מקורות חברת מים בע"מ</t>
  </si>
  <si>
    <t>1100908</t>
  </si>
  <si>
    <t>06/11/18</t>
  </si>
  <si>
    <t>מקורות אגח 8 רמ- מקורות חברת מים בע"מ</t>
  </si>
  <si>
    <t>1124346</t>
  </si>
  <si>
    <t>06/06/19</t>
  </si>
  <si>
    <t>עירית רעננה אג"ח 1 - מ- עירית רעננה</t>
  </si>
  <si>
    <t>1098698</t>
  </si>
  <si>
    <t>500287008</t>
  </si>
  <si>
    <t>חשמל צמוד 2020 רמ- חברת החשמל לישראל בע"מ</t>
  </si>
  <si>
    <t>6000111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</si>
  <si>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</si>
  <si>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</si>
  <si>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</si>
  <si>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</si>
  <si>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</si>
  <si>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</si>
  <si>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</si>
  <si>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</si>
  <si>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</si>
  <si>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23/12/19</t>
  </si>
  <si>
    <t>אספיסי אלעד אגח 3 רמ- אס.פי.סי אל-עד</t>
  </si>
  <si>
    <t>1093939</t>
  </si>
  <si>
    <t>אלון חברת הדלק אגח סד' א MG- אלון חברת הדלק לישראל בע"מ</t>
  </si>
  <si>
    <t>11015671</t>
  </si>
  <si>
    <t>520041690</t>
  </si>
  <si>
    <t>14/11/18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</si>
  <si>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</si>
  <si>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</si>
  <si>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</si>
  <si>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</si>
  <si>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</si>
  <si>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</si>
  <si>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</si>
  <si>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</si>
  <si>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</si>
  <si>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</si>
  <si>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</si>
  <si>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</si>
  <si>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</si>
  <si>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</si>
  <si>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</si>
  <si>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</si>
  <si>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</si>
  <si>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</si>
  <si>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</si>
  <si>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</si>
  <si>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</si>
  <si>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</si>
  <si>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*אורמת  סדרה 2 12.09.2016- אורמת טכנולגיות אינק דואלי</t>
  </si>
  <si>
    <t>1139161</t>
  </si>
  <si>
    <t>צים אג"ח ד-רמ MG- צים שירותי ספנות משולבים בע"מ</t>
  </si>
  <si>
    <t>65100694</t>
  </si>
  <si>
    <t>520015041</t>
  </si>
  <si>
    <t>21/11/18</t>
  </si>
  <si>
    <t>Rplllc 6% 04/01/22- Ruby Pipeline Llc</t>
  </si>
  <si>
    <t>USU7501KAB71</t>
  </si>
  <si>
    <t>12861</t>
  </si>
  <si>
    <t>17/02/19</t>
  </si>
  <si>
    <t>Transed 3.951 9/50- TRANSED PARTNERS GP</t>
  </si>
  <si>
    <t>CA89366TAA57</t>
  </si>
  <si>
    <t>27306</t>
  </si>
  <si>
    <t>26/09/16</t>
  </si>
  <si>
    <t>MEDIVISION LIMIT- MEDIVISION LIMIT</t>
  </si>
  <si>
    <t>70113055</t>
  </si>
  <si>
    <t>511828600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</si>
  <si>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</si>
  <si>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</si>
  <si>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</si>
  <si>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</si>
  <si>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</si>
  <si>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</si>
  <si>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</si>
  <si>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</si>
  <si>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</si>
  <si>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</si>
  <si>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</si>
  <si>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US46514P1066</t>
  </si>
  <si>
    <t>10222</t>
  </si>
  <si>
    <t>Traceguard res cibc- TRACEGUARD RES CIBC</t>
  </si>
  <si>
    <t>US8923541010</t>
  </si>
  <si>
    <t>10429</t>
  </si>
  <si>
    <t>Tower Vision preferred shares- טאואר ויז'ן מאוריציוס</t>
  </si>
  <si>
    <t>29990178</t>
  </si>
  <si>
    <t>10528</t>
  </si>
  <si>
    <t>אשבורן פלאזה- ESHBORN PLAZA</t>
  </si>
  <si>
    <t>5771</t>
  </si>
  <si>
    <t>27489</t>
  </si>
  <si>
    <t>MARKET- MARKET</t>
  </si>
  <si>
    <t>537053</t>
  </si>
  <si>
    <t>27940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</si>
  <si>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</si>
  <si>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</si>
  <si>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</si>
  <si>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</si>
  <si>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</si>
  <si>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</si>
  <si>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</si>
  <si>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</si>
  <si>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</si>
  <si>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*WHITE OAK 3- White Oak</t>
  </si>
  <si>
    <t>4570311</t>
  </si>
  <si>
    <t>13033</t>
  </si>
  <si>
    <t>425 Lexington- Lexington Capital Partners</t>
  </si>
  <si>
    <t>544461</t>
  </si>
  <si>
    <t>27673</t>
  </si>
  <si>
    <t>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</si>
  <si>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</si>
  <si>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</si>
  <si>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</si>
  <si>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</si>
  <si>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</si>
  <si>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</si>
  <si>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אורבימד 2</t>
  </si>
  <si>
    <t>5277</t>
  </si>
  <si>
    <t>22/11/19</t>
  </si>
  <si>
    <t>ויטהלייף ישראל קרן הון- ויטלייף פרטנרס (ישראל) ש.מ</t>
  </si>
  <si>
    <t>600000401</t>
  </si>
  <si>
    <t>26/07/13</t>
  </si>
  <si>
    <t>ורטקס ישראל קרן הון חול- ורטקס ישראל 3 בע"מ</t>
  </si>
  <si>
    <t>600000361</t>
  </si>
  <si>
    <t>evolution venture c- קרן Evolution</t>
  </si>
  <si>
    <t>50286</t>
  </si>
  <si>
    <t>anatomy  2- קרן אנטומיה</t>
  </si>
  <si>
    <t>5260</t>
  </si>
  <si>
    <t>15/12/19</t>
  </si>
  <si>
    <t>anatomy- קרן אנטומיה</t>
  </si>
  <si>
    <t>52266</t>
  </si>
  <si>
    <t>אביב (פנטין) קפיטל- מרדכי אביב תעשיות בניה (1973) בע"מ</t>
  </si>
  <si>
    <t>600000271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</si>
  <si>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</si>
  <si>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</si>
  <si>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</si>
  <si>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</si>
  <si>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</si>
  <si>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Reality Real Estate Investment Fund 3 L.P- Reality Real Estate Investment Fund 3 L.P</t>
  </si>
  <si>
    <t>5265</t>
  </si>
  <si>
    <t>סה"כ קרנות השקעה אחרות</t>
  </si>
  <si>
    <t>Vintage Migdal Co-Investment II- Vintage Investment Fund of Funds V</t>
  </si>
  <si>
    <t>70261</t>
  </si>
  <si>
    <t>17/10/19</t>
  </si>
  <si>
    <t>Tene investment in QNERGY- טנא השקעות</t>
  </si>
  <si>
    <t>29993124</t>
  </si>
  <si>
    <t>20/06/18</t>
  </si>
  <si>
    <t>NOY ASHALIM קרן נוי- קרן נוי 1 להשקעה בתשתיות אנרגיה ש.מ</t>
  </si>
  <si>
    <t>5279</t>
  </si>
  <si>
    <t>קרן נוי 2- קרן נוי 1 להשקעה בתשתיות אנרגיה ש.מ</t>
  </si>
  <si>
    <t>5259</t>
  </si>
  <si>
    <t>11/12/19</t>
  </si>
  <si>
    <t>TENE GROWTH CAPITAL 4- טנא השקעות</t>
  </si>
  <si>
    <t>5310</t>
  </si>
  <si>
    <t>קרן תשתיות - ISRAEL INFRASTUC- I. INFRASTUCTURE</t>
  </si>
  <si>
    <t>65001010</t>
  </si>
  <si>
    <t>28/04/15</t>
  </si>
  <si>
    <t>SKY 3- sky 3</t>
  </si>
  <si>
    <t>5289</t>
  </si>
  <si>
    <t>08/12/19</t>
  </si>
  <si>
    <t>Vintage Investments Partn</t>
  </si>
  <si>
    <t>5300</t>
  </si>
  <si>
    <t>26/12/19</t>
  </si>
  <si>
    <t>Yesodot Gimmel- Yesodot Gimmel</t>
  </si>
  <si>
    <t>70291</t>
  </si>
  <si>
    <t>04/12/19</t>
  </si>
  <si>
    <t>s.h. sky l.p- ס. ה. סקיי 11 ש.מ.</t>
  </si>
  <si>
    <t>50492</t>
  </si>
  <si>
    <t>25/11/14</t>
  </si>
  <si>
    <t>FIMI 6- פימי מזנין(1) קרן הון סיכון</t>
  </si>
  <si>
    <t>5272</t>
  </si>
  <si>
    <t>16/12/19</t>
  </si>
  <si>
    <t>fimi israel opportunity- פימי מזנין(1) קרן הון סיכון</t>
  </si>
  <si>
    <t>50724</t>
  </si>
  <si>
    <t>30/05/18</t>
  </si>
  <si>
    <t>פלנוס טכנולוגיות לאומי- פלנוס טכנולוגיות בע"מ</t>
  </si>
  <si>
    <t>600000301</t>
  </si>
  <si>
    <t>Kedma Capital III- קדמה קפיטל 3</t>
  </si>
  <si>
    <t>6662</t>
  </si>
  <si>
    <t>21/04/19</t>
  </si>
  <si>
    <t>Accelmed Growth Partners L.P 2- Accelmed Growth Partners L.P</t>
  </si>
  <si>
    <t>5271</t>
  </si>
  <si>
    <t>20/05/19</t>
  </si>
  <si>
    <t>הליוס</t>
  </si>
  <si>
    <t>5323</t>
  </si>
  <si>
    <t>11/03/19</t>
  </si>
  <si>
    <t>אנלייט ENLITHT- אנלייט אנרגיה מתחדשת בע"מ</t>
  </si>
  <si>
    <t>5322</t>
  </si>
  <si>
    <t>17/12/18</t>
  </si>
  <si>
    <t>סה"כ קרנות הון סיכון בחו"ל</t>
  </si>
  <si>
    <t>Vintage fund of funds ISRAEL V</t>
  </si>
  <si>
    <t>6645</t>
  </si>
  <si>
    <t>05/11/19</t>
  </si>
  <si>
    <t>HORSLEY BRIDGE XII VENTURES</t>
  </si>
  <si>
    <t>5295</t>
  </si>
  <si>
    <t>02/12/19</t>
  </si>
  <si>
    <t>29992450</t>
  </si>
  <si>
    <t>22/12/19</t>
  </si>
  <si>
    <t>5333</t>
  </si>
  <si>
    <t>25/09/19</t>
  </si>
  <si>
    <t>Vintage Investments Partners 9-קופת"ג</t>
  </si>
  <si>
    <t>30/12/19</t>
  </si>
  <si>
    <t>סה"כ קרנות גידור בחו"ל</t>
  </si>
  <si>
    <t>laurus cls A benchmark 2- Laurus Offshore Fund</t>
  </si>
  <si>
    <t>3030004</t>
  </si>
  <si>
    <t>31/12/12</t>
  </si>
  <si>
    <t>3 CRECH</t>
  </si>
  <si>
    <t>387993</t>
  </si>
  <si>
    <t>21/09/15</t>
  </si>
  <si>
    <t>CHEYNE 1/A/19/1/GB</t>
  </si>
  <si>
    <t>385196</t>
  </si>
  <si>
    <t>17/05/18</t>
  </si>
  <si>
    <t>Eden Rock struc-b- EDEN ROCK STRUC.FIN</t>
  </si>
  <si>
    <t>70422498</t>
  </si>
  <si>
    <t>31/05/11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</si>
  <si>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</si>
  <si>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</si>
  <si>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</si>
  <si>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</si>
  <si>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</si>
  <si>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</si>
  <si>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03/09/19</t>
  </si>
  <si>
    <t>Brack Capital Real Estate llp- בי.סי.אר.אי-בראק קפיטל ריל אסטייט איווסטמנט בי.וי</t>
  </si>
  <si>
    <t>29990961</t>
  </si>
  <si>
    <t>07/12/16</t>
  </si>
  <si>
    <t>Brookfield real estate partners II</t>
  </si>
  <si>
    <t>5274</t>
  </si>
  <si>
    <t>29/12/19</t>
  </si>
  <si>
    <t>Brookfield SREP III</t>
  </si>
  <si>
    <t>5328</t>
  </si>
  <si>
    <t>26/09/19</t>
  </si>
  <si>
    <t>WATERTON RESIDENTIAL P V XIII</t>
  </si>
  <si>
    <t>5334</t>
  </si>
  <si>
    <t>27/11/19</t>
  </si>
  <si>
    <t>Blackstone R.E. partners VIII.F- Blackstone Real Estate Partners</t>
  </si>
  <si>
    <t>5264</t>
  </si>
  <si>
    <t>6649</t>
  </si>
  <si>
    <t>סה"כ קרנות השקעה אחרות בחו"ל</t>
  </si>
  <si>
    <t>Brookfield coinv JCI</t>
  </si>
  <si>
    <t>6665</t>
  </si>
  <si>
    <t>26/05/19</t>
  </si>
  <si>
    <t>EC - 1 AUDAX CO INV</t>
  </si>
  <si>
    <t>6657</t>
  </si>
  <si>
    <t>04/04/19</t>
  </si>
  <si>
    <t>EC - 2 AUDAX CO INV</t>
  </si>
  <si>
    <t>70091</t>
  </si>
  <si>
    <t>08/08/19</t>
  </si>
  <si>
    <t>Global Infrastructure Partners IV L.P</t>
  </si>
  <si>
    <t>70181</t>
  </si>
  <si>
    <t>23/10/19</t>
  </si>
  <si>
    <t>Harbourvest co inv : Project Starboard</t>
  </si>
  <si>
    <t>6659</t>
  </si>
  <si>
    <t>IFM GIF</t>
  </si>
  <si>
    <t>53411</t>
  </si>
  <si>
    <t>Kartesia Credit Opportunities V</t>
  </si>
  <si>
    <t>70111</t>
  </si>
  <si>
    <t>KARTESIA KASS</t>
  </si>
  <si>
    <t>6923</t>
  </si>
  <si>
    <t>KARTESIA KSO</t>
  </si>
  <si>
    <t>6885</t>
  </si>
  <si>
    <t>23/05/19</t>
  </si>
  <si>
    <t>Migdal HarbourVest Tranche B</t>
  </si>
  <si>
    <t>5298</t>
  </si>
  <si>
    <t>28/12/18</t>
  </si>
  <si>
    <t>APCS- Ares special situation fund IB</t>
  </si>
  <si>
    <t>5291</t>
  </si>
  <si>
    <t>ARES- Ares special situation fund IB</t>
  </si>
  <si>
    <t>4122</t>
  </si>
  <si>
    <t>24/05/19</t>
  </si>
  <si>
    <t>AUDAX DIRECT LENDING SOLUTIONS- Ares special situation fund IB</t>
  </si>
  <si>
    <t>5339</t>
  </si>
  <si>
    <t>cheyne redf a1- Cheyn Capital</t>
  </si>
  <si>
    <t>5294</t>
  </si>
  <si>
    <t>29/06/18</t>
  </si>
  <si>
    <t>cicc growth capital fund- ארקלייט</t>
  </si>
  <si>
    <t>52225</t>
  </si>
  <si>
    <t>harbourvest part' co inv fund IV- ארקלייט</t>
  </si>
  <si>
    <t>5297</t>
  </si>
  <si>
    <t>HIG harbourvest  Tranche B- ארקלייט</t>
  </si>
  <si>
    <t>5313</t>
  </si>
  <si>
    <t>25/09/18</t>
  </si>
  <si>
    <t>Insight harbourvest tranche B- ארקלייט</t>
  </si>
  <si>
    <t>5321</t>
  </si>
  <si>
    <t>KELSO INVESTMENT ASSOCIATES X - HARB B- ארקלייט</t>
  </si>
  <si>
    <t>6644</t>
  </si>
  <si>
    <t>Migdal-HarbourVes Elatec</t>
  </si>
  <si>
    <t>5318</t>
  </si>
  <si>
    <t>26/03/18</t>
  </si>
  <si>
    <t>Cruise.co.uk</t>
  </si>
  <si>
    <t>5280</t>
  </si>
  <si>
    <t>30/01/18</t>
  </si>
  <si>
    <t>Warburg Pincus China II L.P- WARBURG PINCUS</t>
  </si>
  <si>
    <t>6945</t>
  </si>
  <si>
    <t>ADVENT INTERNATIONAL 8</t>
  </si>
  <si>
    <t>5273</t>
  </si>
  <si>
    <t>22/10/19</t>
  </si>
  <si>
    <t>APOLLO</t>
  </si>
  <si>
    <t>5281</t>
  </si>
  <si>
    <t>Apollo Fund IX -</t>
  </si>
  <si>
    <t>5302</t>
  </si>
  <si>
    <t>17/12/19</t>
  </si>
  <si>
    <t>BLUEBAY</t>
  </si>
  <si>
    <t>5284</t>
  </si>
  <si>
    <t>BROOKFIELD IV</t>
  </si>
  <si>
    <t>5266</t>
  </si>
  <si>
    <t>05/12/19</t>
  </si>
  <si>
    <t>co-inv DNLD</t>
  </si>
  <si>
    <t>5292</t>
  </si>
  <si>
    <t>CRESCENT</t>
  </si>
  <si>
    <t>5290</t>
  </si>
  <si>
    <t>30/10/19</t>
  </si>
  <si>
    <t>DOVER</t>
  </si>
  <si>
    <t>5285</t>
  </si>
  <si>
    <t>GRAPH TECH BROOKFIELD</t>
  </si>
  <si>
    <t>5270</t>
  </si>
  <si>
    <t>09/12/19</t>
  </si>
  <si>
    <t>harbourvest A</t>
  </si>
  <si>
    <t>70000</t>
  </si>
  <si>
    <t>12/06/18</t>
  </si>
  <si>
    <t>HARBOURVEST A AE II</t>
  </si>
  <si>
    <t>6640</t>
  </si>
  <si>
    <t>01/09/19</t>
  </si>
  <si>
    <t>harbourvest abenex</t>
  </si>
  <si>
    <t>5324</t>
  </si>
  <si>
    <t>29/01/19</t>
  </si>
  <si>
    <t>harbourvest lytx</t>
  </si>
  <si>
    <t>5325</t>
  </si>
  <si>
    <t>29/04/18</t>
  </si>
  <si>
    <t>HARBOURVEST SEC GRIDIRON</t>
  </si>
  <si>
    <t>5293</t>
  </si>
  <si>
    <t>IK HarbourVest Tranche B</t>
  </si>
  <si>
    <t>5336</t>
  </si>
  <si>
    <t>INCLINE</t>
  </si>
  <si>
    <t>5308</t>
  </si>
  <si>
    <t>27/09/19</t>
  </si>
  <si>
    <t>InfraRed Infrastructure Fund V</t>
  </si>
  <si>
    <t>5309</t>
  </si>
  <si>
    <t>Investindustrial VII Harbourvest B</t>
  </si>
  <si>
    <t>70120</t>
  </si>
  <si>
    <t>KARTESIA</t>
  </si>
  <si>
    <t>5303</t>
  </si>
  <si>
    <t>25/11/19</t>
  </si>
  <si>
    <t>KOTAK</t>
  </si>
  <si>
    <t>5255</t>
  </si>
  <si>
    <t>MERIDIAM 3</t>
  </si>
  <si>
    <t>5278</t>
  </si>
  <si>
    <t>Migdal HarbourVest CO-INV DWYER</t>
  </si>
  <si>
    <t>5329</t>
  </si>
  <si>
    <t>11/06/18</t>
  </si>
  <si>
    <t>migdal harbourvest project saxa</t>
  </si>
  <si>
    <t>5330</t>
  </si>
  <si>
    <t>5239</t>
  </si>
  <si>
    <t>07/10/19</t>
  </si>
  <si>
    <t>Migdal-HarbourVes project Draco</t>
  </si>
  <si>
    <t>5319</t>
  </si>
  <si>
    <t>MTDL</t>
  </si>
  <si>
    <t>6651</t>
  </si>
  <si>
    <t>OWEL ROCK</t>
  </si>
  <si>
    <t>5316</t>
  </si>
  <si>
    <t>28/11/19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</si>
  <si>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</si>
  <si>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</si>
  <si>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</si>
  <si>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</si>
  <si>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</si>
  <si>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</si>
  <si>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</si>
  <si>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PERMIRA</t>
  </si>
  <si>
    <t>5287</t>
  </si>
  <si>
    <t>02/09/19</t>
  </si>
  <si>
    <t>PGCO 4 CO-MINGLED FUND SCSP</t>
  </si>
  <si>
    <t>5335</t>
  </si>
  <si>
    <t>18/11/19</t>
  </si>
  <si>
    <t>RHONE V</t>
  </si>
  <si>
    <t>5268</t>
  </si>
  <si>
    <t>Sun Capital Partners  harbourvest B</t>
  </si>
  <si>
    <t>6652</t>
  </si>
  <si>
    <t>TDL IV</t>
  </si>
  <si>
    <t>6646</t>
  </si>
  <si>
    <t>18/12/19</t>
  </si>
  <si>
    <t>Thoma Bravo Harbourvest B</t>
  </si>
  <si>
    <t>6642</t>
  </si>
  <si>
    <t>TOMA BRAVO</t>
  </si>
  <si>
    <t>5276</t>
  </si>
  <si>
    <t>TOMA BRAVO FUND 8</t>
  </si>
  <si>
    <t>6647</t>
  </si>
  <si>
    <t>Trilantic capital partners V</t>
  </si>
  <si>
    <t>5269</t>
  </si>
  <si>
    <t>29/08/19</t>
  </si>
  <si>
    <t>VESTCOM</t>
  </si>
  <si>
    <t>5312</t>
  </si>
  <si>
    <t>27/12/17</t>
  </si>
  <si>
    <t>windjammer V har A</t>
  </si>
  <si>
    <t>6641</t>
  </si>
  <si>
    <t>WSREDII</t>
  </si>
  <si>
    <t>6658</t>
  </si>
  <si>
    <t>30/06/19</t>
  </si>
  <si>
    <t>קרן סילברפליט</t>
  </si>
  <si>
    <t>5267</t>
  </si>
  <si>
    <t>Advent International GPE IX L.P- Advent International</t>
  </si>
  <si>
    <t>70061</t>
  </si>
  <si>
    <t>24/10/19</t>
  </si>
  <si>
    <t>CO INVESTMENT ANESTHESIA- Blackstone</t>
  </si>
  <si>
    <t>5307</t>
  </si>
  <si>
    <t>PROJECT CELTICS- Blackstone</t>
  </si>
  <si>
    <t>5306</t>
  </si>
  <si>
    <t>Brookfield Capital Partners V- Blackstone Real Estate Partners</t>
  </si>
  <si>
    <t>66481</t>
  </si>
  <si>
    <t>Brookfield HSO Co-Invest L.P - 7016- Blackstone Real Estate Partners</t>
  </si>
  <si>
    <t>70160</t>
  </si>
  <si>
    <t>ICG SDP 3- Cheyn Capital</t>
  </si>
  <si>
    <t>5304</t>
  </si>
  <si>
    <t>21/11/19</t>
  </si>
  <si>
    <t>Court Square IV- Court Square</t>
  </si>
  <si>
    <t>53321</t>
  </si>
  <si>
    <t>LS POWER FUND IV- Gatewood Capital Opportunity Fund</t>
  </si>
  <si>
    <t>5317</t>
  </si>
  <si>
    <t>03/10/19</t>
  </si>
  <si>
    <t>GIP GEMINI FUND CAYMAN FEEDER II LP- GIP Gemini Fund LP</t>
  </si>
  <si>
    <t>70271</t>
  </si>
  <si>
    <t>HARBOURVEST CO INV PERSTON- HARBOURVEST</t>
  </si>
  <si>
    <t>5296</t>
  </si>
  <si>
    <t>HARBOURVEST medi fox - HARBOURVEST</t>
  </si>
  <si>
    <t>5340</t>
  </si>
  <si>
    <t>17/10/18</t>
  </si>
  <si>
    <t>HARBOURVEST WESTVIEW 4- HARBOURVEST</t>
  </si>
  <si>
    <t>5338</t>
  </si>
  <si>
    <t>18/10/19</t>
  </si>
  <si>
    <t>ICGL V- ICG Fund</t>
  </si>
  <si>
    <t>5326</t>
  </si>
  <si>
    <t>15/09/19</t>
  </si>
  <si>
    <t>KLIRMARK III- Klirmark Opportunity Fund III</t>
  </si>
  <si>
    <t>70191</t>
  </si>
  <si>
    <t>13/11/19</t>
  </si>
  <si>
    <t>Klirmark Opportunity fund II MG- Klirmark Opportunity L.P</t>
  </si>
  <si>
    <t>29992298</t>
  </si>
  <si>
    <t>04/07/19</t>
  </si>
  <si>
    <t>JP MORGAN IIF- Moneda Latin American Corporate</t>
  </si>
  <si>
    <t>6653</t>
  </si>
  <si>
    <t>Pantheon Global Secondary Fund VI- Pantheon Global</t>
  </si>
  <si>
    <t>5331</t>
  </si>
  <si>
    <t>selene- Sun Apollo India Fund</t>
  </si>
  <si>
    <t>52258</t>
  </si>
  <si>
    <t>27/05/19</t>
  </si>
  <si>
    <t>TPG Asia VII- TPG Partners</t>
  </si>
  <si>
    <t>5337</t>
  </si>
  <si>
    <t>WARBURG PINCUS- WARBURG PINCUS</t>
  </si>
  <si>
    <t>5286</t>
  </si>
  <si>
    <t>15/07/19</t>
  </si>
  <si>
    <t>ויולה פרייבט אקווטי 2- ויולה</t>
  </si>
  <si>
    <t>5257</t>
  </si>
  <si>
    <t>טנא הון צמיחה (קרן להשקעות)- טנא הון צמיחה (קרן השקעות) שותפות מוגבלת</t>
  </si>
  <si>
    <t>650011101</t>
  </si>
  <si>
    <t>26/02/14</t>
  </si>
  <si>
    <t>S.C.A.SICAR-EDMOND DE ROTHILD- קרן רוטשילד</t>
  </si>
  <si>
    <t>650011001</t>
  </si>
  <si>
    <t>Astorg VII- JOY GLOBAL INC</t>
  </si>
  <si>
    <t>6650</t>
  </si>
  <si>
    <t>ACE 4</t>
  </si>
  <si>
    <t>5238</t>
  </si>
  <si>
    <t>cdl 2</t>
  </si>
  <si>
    <t>5237</t>
  </si>
  <si>
    <t>27/12/19</t>
  </si>
  <si>
    <t>COPENHAGEN INFRASTRUCTURE</t>
  </si>
  <si>
    <t>5315</t>
  </si>
  <si>
    <t>PAMILCO 4</t>
  </si>
  <si>
    <t>5311</t>
  </si>
  <si>
    <t>סה"כ כתבי אופציה בישראל</t>
  </si>
  <si>
    <t>medlnvest capital s.a.r.lאופ'- Medinvest</t>
  </si>
  <si>
    <t>299920022</t>
  </si>
  <si>
    <t>27/05/13</t>
  </si>
  <si>
    <t>סה"כ מט"ח/מט"ח</t>
  </si>
  <si>
    <t>FWD CCY\ILS 20190909 USD\ILS 3.4650000 20200702</t>
  </si>
  <si>
    <t>90009086</t>
  </si>
  <si>
    <t>09/09/19</t>
  </si>
  <si>
    <t>FWD CCY\CCY 18.11.20USD\ILS 3.3983- בנק דיסקונט לישראל בע"מ</t>
  </si>
  <si>
    <t>90009382</t>
  </si>
  <si>
    <t>FWD CCY\ILS 09.09.20USD\ILS 3.464- בנק דיסקונט לישראל בע"מ</t>
  </si>
  <si>
    <t>90009078</t>
  </si>
  <si>
    <t>04/09/19</t>
  </si>
  <si>
    <t>FWD CCY\ILS 25.02.20USD\ILS 3.4975- בנק דיסקונט לישראל בע"מ</t>
  </si>
  <si>
    <t>90009133</t>
  </si>
  <si>
    <t>16/09/19</t>
  </si>
  <si>
    <t>FWD CCY\ILS01.04.20USD\ILS3.4487- בנק דיסקונט לישראל בע"מ</t>
  </si>
  <si>
    <t>90020309</t>
  </si>
  <si>
    <t>FWD CCY\ILS04.06.20USD\ILS 3.5335- בנק דיסקונט לישראל בע"מ</t>
  </si>
  <si>
    <t>90008565</t>
  </si>
  <si>
    <t>04/06/19</t>
  </si>
  <si>
    <t>FWD CCY\ILS05.05.20USD\ILS 3.4748- בנק דיסקונט לישראל בע"מ</t>
  </si>
  <si>
    <t>90008873</t>
  </si>
  <si>
    <t>22/07/19</t>
  </si>
  <si>
    <t>FWD CCY\ILS07.05.20 USD\ILS 3.54- בנק דיסקונט לישראל בע"מ</t>
  </si>
  <si>
    <t>90008707</t>
  </si>
  <si>
    <t>24/06/19</t>
  </si>
  <si>
    <t>FWD CCY\ILS11.02.20USD\ILS 3.5083- בנק דיסקונט לישראל בע"מ</t>
  </si>
  <si>
    <t>90009253</t>
  </si>
  <si>
    <t>FWD CCY\ILS11.06.20USD\ILS 3.504- בנק דיסקונט לישראל בע"מ</t>
  </si>
  <si>
    <t>90008752</t>
  </si>
  <si>
    <t>01/07/19</t>
  </si>
  <si>
    <t>FWD CCY\ILS15.09.20USD\ILS 3.49- בנק דיסקונט לישראל בע"מ</t>
  </si>
  <si>
    <t>90008799</t>
  </si>
  <si>
    <t>08/07/19</t>
  </si>
  <si>
    <t>FWD CCY\ILS16.06.20USD\ILS 3.5315- בנק דיסקונט לישראל בע"מ</t>
  </si>
  <si>
    <t>90008585</t>
  </si>
  <si>
    <t>05/06/19</t>
  </si>
  <si>
    <t>FWD CCY\ILS16.06.20USD\ILS 3.5316- בנק דיסקונט לישראל בע"מ</t>
  </si>
  <si>
    <t>90008586</t>
  </si>
  <si>
    <t>FWD CCY\ILS17.03.20USD\ILS 3.446- בנק דיסקונט לישראל בע"מ</t>
  </si>
  <si>
    <t>90020229</t>
  </si>
  <si>
    <t>FWD CCY\ILS19.05.20USD\ILS 3.517- בנק דיסקונט לישראל בע"מ</t>
  </si>
  <si>
    <t>90008602</t>
  </si>
  <si>
    <t>FWD CCY\ILS20.05.20USD\ILS 3.4414- בנק דיסקונט לישראל בע"מ</t>
  </si>
  <si>
    <t>90020241</t>
  </si>
  <si>
    <t>FWD CCY\ILS26.03.20USD\ILS 3.4532- בנק דיסקונט לישראל בע"מ</t>
  </si>
  <si>
    <t>90020288</t>
  </si>
  <si>
    <t>FWD CCY\ILS26.03.20USD\ILS 3.4536- בנק דיסקונט לישראל בע"מ</t>
  </si>
  <si>
    <t>90020289</t>
  </si>
  <si>
    <t>FWD CCY\ILS27.01.20USD\ILS 3.5103- בנק דיסקונט לישראל בע"מ</t>
  </si>
  <si>
    <t>90008627</t>
  </si>
  <si>
    <t>12/06/19</t>
  </si>
  <si>
    <t>FWD CCY\ILS27.10.20USD\ILS 3.45- בנק דיסקונט לישראל בע"מ</t>
  </si>
  <si>
    <t>90008833</t>
  </si>
  <si>
    <t>FWD CCY\ILS28.01.20USD\ILS3.4993- בנק דיסקונט לישראל בע"מ</t>
  </si>
  <si>
    <t>90009146</t>
  </si>
  <si>
    <t>23/09/19</t>
  </si>
  <si>
    <t>FWD CCY\ILS29.01.20USD\ILS3.51- בנק דיסקונט לישראל בע"מ</t>
  </si>
  <si>
    <t>90009245</t>
  </si>
  <si>
    <t>16/10/19</t>
  </si>
  <si>
    <t>FX Swap_USD_ILS_15.01.19- בנק דיסקונט לישראל בע"מ</t>
  </si>
  <si>
    <t>90009337</t>
  </si>
  <si>
    <t>FX Swap_USD_ILS_20.02.2020_S- בנק דיסקונט לישראל בע"מ</t>
  </si>
  <si>
    <t>90009332</t>
  </si>
  <si>
    <t>04/11/19</t>
  </si>
  <si>
    <t>FX Swap_USD_ILS_23.01.2020_S- בנק דיסקונט לישראל בע"מ</t>
  </si>
  <si>
    <t>90020192</t>
  </si>
  <si>
    <t>29/10/19</t>
  </si>
  <si>
    <t>FW20.10.20דולר שקל 3.4947- בנק הפועלים בע"מ</t>
  </si>
  <si>
    <t>90008739</t>
  </si>
  <si>
    <t>27/06/19</t>
  </si>
  <si>
    <t>FX Forward_USD_ILS_2020_03_16_S- בנק הפועלים בע"מ</t>
  </si>
  <si>
    <t>90020237</t>
  </si>
  <si>
    <t>FX Forward_USD_ILS_2020_04_22_S- בנק הפועלים בע"מ</t>
  </si>
  <si>
    <t>90020236</t>
  </si>
  <si>
    <t>FX Swap_EUR_USD_2020_01_13_S- בנק הפועלים בע"מ</t>
  </si>
  <si>
    <t>90020176</t>
  </si>
  <si>
    <t>FX Swap_EUR_USD_2020_03_30_S- בנק הפועלים בע"מ</t>
  </si>
  <si>
    <t>90020168</t>
  </si>
  <si>
    <t>FX Swap_EUR_USD_2020_03_30_S_1.12090000- בנק הפועלים בע"מ</t>
  </si>
  <si>
    <t>90020268</t>
  </si>
  <si>
    <t>FX Swap_EUR_USD_2020_04_20_S_1.12086000- בנק הפועלים בע"מ</t>
  </si>
  <si>
    <t>90020201</t>
  </si>
  <si>
    <t>06/11/19</t>
  </si>
  <si>
    <t>FX Swap_GBP_USD_2020_05_18_S- בנק הפועלים בע"מ</t>
  </si>
  <si>
    <t>90020167</t>
  </si>
  <si>
    <t>90020182</t>
  </si>
  <si>
    <t>FX Swap_USD_ILS_2020_06_26_S_3.43980000- בנק הפועלים בע"מ</t>
  </si>
  <si>
    <t>90020245</t>
  </si>
  <si>
    <t>FX Swap_USD_ILS_2020_10_22_S- בנק הפועלים בע"מ</t>
  </si>
  <si>
    <t>90020084</t>
  </si>
  <si>
    <t>18/07/19</t>
  </si>
  <si>
    <t>FX Swap_USD_ILS_2020_11_03_S- בנק הפועלים בע"מ</t>
  </si>
  <si>
    <t>90020078</t>
  </si>
  <si>
    <t>16/07/19</t>
  </si>
  <si>
    <t>FX Swap_USD_ILS_2020_11_18_S_3.39630000- בנק הפועלים בע"מ</t>
  </si>
  <si>
    <t>90020214</t>
  </si>
  <si>
    <t>FX Swap_USD_ILS_2020_12_03_S- בנק הפועלים בע"מ</t>
  </si>
  <si>
    <t>90020072</t>
  </si>
  <si>
    <t>10/07/19</t>
  </si>
  <si>
    <t>FWD CCY\ILS 20190610 USD\ILS 3.5136000 20200519- בנק לאומי לישראל בע"מ</t>
  </si>
  <si>
    <t>90008597</t>
  </si>
  <si>
    <t>FWD CCY\ILS 20190625 USD\ILS 3.5300000 20200618- בנק לאומי לישראל בע"מ</t>
  </si>
  <si>
    <t>90008711</t>
  </si>
  <si>
    <t>25/06/19</t>
  </si>
  <si>
    <t>FWD CCY\ILS 20190626 USD\ILS 3.5069000 20201014- בנק לאומי לישראל בע"מ</t>
  </si>
  <si>
    <t>90008720</t>
  </si>
  <si>
    <t>26/06/19</t>
  </si>
  <si>
    <t>FWD CCY\ILS 20190626 USD\ILS 3.5072000 20201020- בנק לאומי לישראל בע"מ</t>
  </si>
  <si>
    <t>90008718</t>
  </si>
  <si>
    <t>FWD CCY\ILS 20190710 USD\ILS 3.4710000 20201203- בנק לאומי לישראל בע"מ</t>
  </si>
  <si>
    <t>90008814</t>
  </si>
  <si>
    <t>FWD CCY\ILS 20190716 USD\ILS 3.4556000 20201103- בנק לאומי לישראל בע"מ</t>
  </si>
  <si>
    <t>90008835</t>
  </si>
  <si>
    <t>FWD CCY\ILS 20190729 USD\ILS 3.4327000 20201116- בנק לאומי לישראל בע"מ</t>
  </si>
  <si>
    <t>90008892</t>
  </si>
  <si>
    <t>29/07/19</t>
  </si>
  <si>
    <t>FWD CCY\ILS 20190729 USD\ILS 3.4345000 20201123- בנק לאומי לישראל בע"מ</t>
  </si>
  <si>
    <t>90008894</t>
  </si>
  <si>
    <t>FWD CCY\ILS 20190730 USD\ILS 3.4174000 20201105- בנק לאומי לישראל בע"מ</t>
  </si>
  <si>
    <t>90008902</t>
  </si>
  <si>
    <t>30/07/19</t>
  </si>
  <si>
    <t>FWD CCY\ILS 20190903 USD\ILS 3.5173000 20200204- בנק לאומי לישראל בע"מ</t>
  </si>
  <si>
    <t>90009064</t>
  </si>
  <si>
    <t>FWD CCY\ILS 20190909 USD\ILS 3.4672000 20200707- בנק לאומי לישראל בע"מ</t>
  </si>
  <si>
    <t>90009087</t>
  </si>
  <si>
    <t>FWD CCY\ILS 20190911 USD\ILS 3.4880000 20200707- בנק לאומי לישראל בע"מ</t>
  </si>
  <si>
    <t>90009108</t>
  </si>
  <si>
    <t>11/09/19</t>
  </si>
  <si>
    <t>FWD CCY\ILS 20190912 USD\ILS 3.5106000 20200213- בנק לאומי לישראל בע"מ</t>
  </si>
  <si>
    <t>90009113</t>
  </si>
  <si>
    <t>12/09/19</t>
  </si>
  <si>
    <t>FWD CCY\ILS 20190916 USD\ILS 3.4673000 20200714- בנק לאומי לישראל בע"מ</t>
  </si>
  <si>
    <t>90009125</t>
  </si>
  <si>
    <t>FWD CCY\ILS 20190916 USD\ILS 3.5018000 20200226- בנק לאומי לישראל בע"מ</t>
  </si>
  <si>
    <t>90009126</t>
  </si>
  <si>
    <t>FWD CCY\ILS 20190926 USD\ILS 3.4807000 20200122- בנק לאומי לישראל בע"מ</t>
  </si>
  <si>
    <t>90009189</t>
  </si>
  <si>
    <t>FWD CCY\ILS 20191016 USD\ILS 3.5101000 20200122- בנק לאומי לישראל בע"מ</t>
  </si>
  <si>
    <t>90009236</t>
  </si>
  <si>
    <t>FWD CCY\ILS 20191022 USD\ILS 3.5165000 20200205- בנק לאומי לישראל בע"מ</t>
  </si>
  <si>
    <t>90009257</t>
  </si>
  <si>
    <t>FWD CCY\ILS 20191029 USD\ILS 3.5130000 20200306- בנק לאומי לישראל בע"מ</t>
  </si>
  <si>
    <t>90009301</t>
  </si>
  <si>
    <t>FWD CCY\ILS 20191104 USD\ILS 3.5119000 20200220- בנק לאומי לישראל בע"מ</t>
  </si>
  <si>
    <t>90009323</t>
  </si>
  <si>
    <t>FWD CCY\ILS 20191111 USD\ILS 3.4336000 20201112- בנק לאומי לישראל בע"מ</t>
  </si>
  <si>
    <t>90009358</t>
  </si>
  <si>
    <t>11/11/19</t>
  </si>
  <si>
    <t>FWD CCY\ILS 20191119 USD\ILS 3.3943000 20201124- בנק לאומי לישראל בע"מ</t>
  </si>
  <si>
    <t>90009385</t>
  </si>
  <si>
    <t>19/11/19</t>
  </si>
  <si>
    <t>FWD CCY\ILS 20191126 USD\ILS 3.4410000 20200506- בנק לאומי לישראל בע"מ</t>
  </si>
  <si>
    <t>90009418</t>
  </si>
  <si>
    <t>26/11/19</t>
  </si>
  <si>
    <t>FWD CCY\ILS 20191204 USD\ILS 3.4422000 20200626- בנק לאומי לישראל בע"מ</t>
  </si>
  <si>
    <t>90009455</t>
  </si>
  <si>
    <t>FWD CCY\ILS 20191211 USD\ILS 3.4526000 20200325- בנק לאומי לישראל בע"מ</t>
  </si>
  <si>
    <t>90009494</t>
  </si>
  <si>
    <t>FWD CCY\ILS 20191217 USD\ILS 3.4833000 20200204- בנק לאומי לישראל בע"מ</t>
  </si>
  <si>
    <t>90009521</t>
  </si>
  <si>
    <t>FWD CCY\ILS 20191217 USD\ILS 3.4860000 20200122- בנק לאומי לישראל בע"מ</t>
  </si>
  <si>
    <t>90009520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</si>
  <si>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</si>
  <si>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</si>
  <si>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</si>
  <si>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</si>
  <si>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</si>
  <si>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</si>
  <si>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</si>
  <si>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</si>
  <si>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</si>
  <si>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</si>
  <si>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</si>
  <si>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</si>
  <si>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</si>
  <si>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</si>
  <si>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</si>
  <si>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</si>
  <si>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</si>
  <si>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</si>
  <si>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</si>
  <si>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</si>
  <si>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</si>
  <si>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</si>
  <si>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</si>
  <si>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</si>
  <si>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</si>
  <si>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</si>
  <si>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</si>
  <si>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</si>
  <si>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</si>
  <si>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</si>
  <si>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</si>
  <si>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</si>
  <si>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</si>
  <si>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</si>
  <si>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</si>
  <si>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</si>
  <si>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</si>
  <si>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</si>
  <si>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</si>
  <si>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</si>
  <si>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</si>
  <si>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</si>
  <si>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</si>
  <si>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</si>
  <si>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</si>
  <si>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</si>
  <si>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</si>
  <si>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</si>
  <si>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 05.12.19USD\EUR 1.1233229.06.20- בנק דיסקונט לישראל בע"מ</t>
  </si>
  <si>
    <t>90009468</t>
  </si>
  <si>
    <t>FWD CCY 20190612 EUR\USD 1.152 20200127- בנק דיסקונט לישראל בע"מ</t>
  </si>
  <si>
    <t>90008626</t>
  </si>
  <si>
    <t>FWD CCY 20191121 EUR\USD 1.108508062020- בנק דיסקונט לישראל בע"מ</t>
  </si>
  <si>
    <t>90009409</t>
  </si>
  <si>
    <t>FWD CCY 24.02.20 EUR\USD1.14919- בנק דיסקונט לישראל בע"מ</t>
  </si>
  <si>
    <t>90008688</t>
  </si>
  <si>
    <t>FWD CCY\CCY 18.02.20יCAD\USD1.307320002- בנק דיסקונט לישראל בע"מ</t>
  </si>
  <si>
    <t>90008763</t>
  </si>
  <si>
    <t>02/07/19</t>
  </si>
  <si>
    <t>FWD CCY\CCY 24.04.20 EUR\USD 1.6387- בנק דיסקונט לישראל בע"מ</t>
  </si>
  <si>
    <t>90008715</t>
  </si>
  <si>
    <t>FWD CCY\CCY 27.04.20 EUR\USD 1.1593- בנק דיסקונט לישראל בע"מ</t>
  </si>
  <si>
    <t>90008751</t>
  </si>
  <si>
    <t>FWD CCY\CCY09/01/20יCAD\USD1.33558001- בנק דיסקונט לישראל בע"מ</t>
  </si>
  <si>
    <t>90008595</t>
  </si>
  <si>
    <t>FWD CCY\EUR EUR\USD1.14787 30.03.20- בנק דיסקונט לישראל בע"מ</t>
  </si>
  <si>
    <t>90008670</t>
  </si>
  <si>
    <t>18/06/19</t>
  </si>
  <si>
    <t>FWD CCY\GBP GBP\USD1.28 03.02.20- בנק דיסקונט לישראל בע"מ</t>
  </si>
  <si>
    <t>90008658</t>
  </si>
  <si>
    <t>17/06/19</t>
  </si>
  <si>
    <t>FWD CCY\GBP GBP\USD1.3392 03.02.20- בנק דיסקונט לישראל בע"מ</t>
  </si>
  <si>
    <t>90009519</t>
  </si>
  <si>
    <t>FWD CCY\CCY 09/01/20יCAD\USD1.335599996- בנק הפועלים בע"מ</t>
  </si>
  <si>
    <t>90008594</t>
  </si>
  <si>
    <t>FWD CCY\EUR USD\EUR1.11241 20.04.20- בנק הפועלים בע"מ</t>
  </si>
  <si>
    <t>90020194</t>
  </si>
  <si>
    <t>FWD CCY\EUR USD\EUR1.14825.30.03.20- בנק הפועלים בע"מ</t>
  </si>
  <si>
    <t>90008671</t>
  </si>
  <si>
    <t>FWD CCY\EUR USD\EUR1.15137 13.01.20- בנק הפועלים בע"מ</t>
  </si>
  <si>
    <t>90008616</t>
  </si>
  <si>
    <t>11/06/19</t>
  </si>
  <si>
    <t>FWD CCY\GBP GBP\USD1.27965 03.02.20- בנק הפועלים בע"מ</t>
  </si>
  <si>
    <t>90008657</t>
  </si>
  <si>
    <t>FX Swap_CAD_USD_2020_02_18_S- בנק הפועלים בע"מ</t>
  </si>
  <si>
    <t>90020062</t>
  </si>
  <si>
    <t>FWD CCY\CCY 20190611 EUR\USD 1.1513500 20200113- בנק לאומי לישראל בע"מ</t>
  </si>
  <si>
    <t>90008604</t>
  </si>
  <si>
    <t>FWD CCY\CCY 20190613 GBP\USD 1.2796500 20200203- בנק לאומי לישראל בע"מ</t>
  </si>
  <si>
    <t>90008631</t>
  </si>
  <si>
    <t>13/06/19</t>
  </si>
  <si>
    <t>FWD CCY\CCY 20190617 USD\JPY 106.8250000 20200210- בנק לאומי לישראל בע"מ</t>
  </si>
  <si>
    <t>90008640</t>
  </si>
  <si>
    <t>FWD CCY\CCY 20190620 EUR\USD 1.1492300 20200224- בנק לאומי לישראל בע"מ</t>
  </si>
  <si>
    <t>90008680</t>
  </si>
  <si>
    <t>FWD CCY\CCY 20190717 GBP\USD 1.2535500 20200302- בנק לאומי לישראל בע"מ</t>
  </si>
  <si>
    <t>90008843</t>
  </si>
  <si>
    <t>17/07/19</t>
  </si>
  <si>
    <t>FWD CCY\CCY 20190725 GBP\USD 1.2611800 20200302- בנק לאומי לישראל בע"מ</t>
  </si>
  <si>
    <t>90008886</t>
  </si>
  <si>
    <t>25/07/19</t>
  </si>
  <si>
    <t>FWD CCY\CCY 20190820 USD\JPY 105.0290000 20200210- בנק לאומי לישראל בע"מ</t>
  </si>
  <si>
    <t>90009012</t>
  </si>
  <si>
    <t>20/08/19</t>
  </si>
  <si>
    <t>FWD CCY\CCY 20190926 USD\JPY 106.6100000 20200210- בנק לאומי לישראל בע"מ</t>
  </si>
  <si>
    <t>90009188</t>
  </si>
  <si>
    <t>FWD CCY\CCY 20191003 GBP\USD 1.2378500 20200518- בנק לאומי לישראל בע"מ</t>
  </si>
  <si>
    <t>90009203</t>
  </si>
  <si>
    <t>FWD CCY\CCY 20191028 EUR\USD 1.1219000 20200420- בנק לאומי לישראל בע"מ</t>
  </si>
  <si>
    <t>90009286</t>
  </si>
  <si>
    <t>28/10/19</t>
  </si>
  <si>
    <t>FWD CCY\CCY 20191105 EUR\USD 1.1224000 20200420- בנק לאומי לישראל בע"מ</t>
  </si>
  <si>
    <t>90009333</t>
  </si>
  <si>
    <t>FWD CCY\CCY 20191121 EUR\USD 1.1225100 20200608- בנק לאומי לישראל בע"מ</t>
  </si>
  <si>
    <t>90009403</t>
  </si>
  <si>
    <t>FWD CCY\CCY 20191210 EUR\USD 1.1228000 20200720- בנק לאומי לישראל בע"מ</t>
  </si>
  <si>
    <t>90009489</t>
  </si>
  <si>
    <t>10/12/19</t>
  </si>
  <si>
    <t>FWD CCY\CCY 20191230 EUR\USD 1.1334000 20200720- בנק לאומי לישראל בע"מ</t>
  </si>
  <si>
    <t>90009560</t>
  </si>
  <si>
    <t>IRS ILS</t>
  </si>
  <si>
    <t>708000002</t>
  </si>
  <si>
    <t>irs ils- בנק הפועלים בע"מ</t>
  </si>
  <si>
    <t>708000000</t>
  </si>
  <si>
    <t>לא</t>
  </si>
  <si>
    <t>10517</t>
  </si>
  <si>
    <t>AA+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</si>
  <si>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</si>
  <si>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</si>
  <si>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</si>
  <si>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</si>
  <si>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520036104</t>
  </si>
  <si>
    <t>512475203</t>
  </si>
  <si>
    <t>Aa2</t>
  </si>
  <si>
    <t>29/07/18</t>
  </si>
  <si>
    <t>510242670</t>
  </si>
  <si>
    <t>AA</t>
  </si>
  <si>
    <t>07/01/19</t>
  </si>
  <si>
    <t>512686114</t>
  </si>
  <si>
    <t>07/06/18</t>
  </si>
  <si>
    <t>513642553</t>
  </si>
  <si>
    <t>AA-</t>
  </si>
  <si>
    <t>513326439</t>
  </si>
  <si>
    <t>29/11/18</t>
  </si>
  <si>
    <t>513708818</t>
  </si>
  <si>
    <t>19/03/18</t>
  </si>
  <si>
    <t>550236236</t>
  </si>
  <si>
    <t>512562422</t>
  </si>
  <si>
    <t>07/02/18</t>
  </si>
  <si>
    <t>24/01/17</t>
  </si>
  <si>
    <t>22/06/17</t>
  </si>
  <si>
    <t>550236079</t>
  </si>
  <si>
    <t>550236087</t>
  </si>
  <si>
    <t>550236269</t>
  </si>
  <si>
    <t>514153105</t>
  </si>
  <si>
    <t>28/06/18</t>
  </si>
  <si>
    <t>14/12/15</t>
  </si>
  <si>
    <t>20/12/15</t>
  </si>
  <si>
    <t>513000877</t>
  </si>
  <si>
    <t>31/10/18</t>
  </si>
  <si>
    <t>12/12/18</t>
  </si>
  <si>
    <t>28/03/17</t>
  </si>
  <si>
    <t>513869347</t>
  </si>
  <si>
    <t>550255400</t>
  </si>
  <si>
    <t>כן</t>
  </si>
  <si>
    <t>515170611</t>
  </si>
  <si>
    <t>520039876</t>
  </si>
  <si>
    <t>09/08/18</t>
  </si>
  <si>
    <t>31/08/18</t>
  </si>
  <si>
    <t>03/04/17</t>
  </si>
  <si>
    <t>04/05/17</t>
  </si>
  <si>
    <t>28/09/17</t>
  </si>
  <si>
    <t>29/05/17</t>
  </si>
  <si>
    <t>511548307</t>
  </si>
  <si>
    <t>26/09/18</t>
  </si>
  <si>
    <t>513846667</t>
  </si>
  <si>
    <t>10/03/19</t>
  </si>
  <si>
    <t>520018946</t>
  </si>
  <si>
    <t>23/07/18</t>
  </si>
  <si>
    <t>24/10/18</t>
  </si>
  <si>
    <t>24/07/19</t>
  </si>
  <si>
    <t>31/07/19</t>
  </si>
  <si>
    <t>26/11/18</t>
  </si>
  <si>
    <t>27/12/18</t>
  </si>
  <si>
    <t>22/01/19</t>
  </si>
  <si>
    <t>28/01/19</t>
  </si>
  <si>
    <t>28/03/19</t>
  </si>
  <si>
    <t>24/04/19</t>
  </si>
  <si>
    <t>29/04/19</t>
  </si>
  <si>
    <t>A</t>
  </si>
  <si>
    <t>515267953</t>
  </si>
  <si>
    <t>512705153</t>
  </si>
  <si>
    <t>513769091</t>
  </si>
  <si>
    <t>20/03/19</t>
  </si>
  <si>
    <t>24/09/19</t>
  </si>
  <si>
    <t>520025818</t>
  </si>
  <si>
    <t>510033822</t>
  </si>
  <si>
    <t>514566009</t>
  </si>
  <si>
    <t>18/11/15</t>
  </si>
  <si>
    <t>24/08/16</t>
  </si>
  <si>
    <t>14/12/16</t>
  </si>
  <si>
    <t>15/06/17</t>
  </si>
  <si>
    <t>06/12/17</t>
  </si>
  <si>
    <t>17/07/18</t>
  </si>
  <si>
    <t>05/10/16</t>
  </si>
  <si>
    <t>514507532</t>
  </si>
  <si>
    <t>03/03/16</t>
  </si>
  <si>
    <t>31/08/17</t>
  </si>
  <si>
    <t>513862649</t>
  </si>
  <si>
    <t>514496660</t>
  </si>
  <si>
    <t>28/02/17</t>
  </si>
  <si>
    <t>27689</t>
  </si>
  <si>
    <t>29/03/18</t>
  </si>
  <si>
    <t>D</t>
  </si>
  <si>
    <t>28020</t>
  </si>
  <si>
    <t>27739</t>
  </si>
  <si>
    <t>13/09/18</t>
  </si>
  <si>
    <t>28019</t>
  </si>
  <si>
    <t>02/10/19</t>
  </si>
  <si>
    <t>31/10/19</t>
  </si>
  <si>
    <t>24/07/18</t>
  </si>
  <si>
    <t>28115</t>
  </si>
  <si>
    <t>27931</t>
  </si>
  <si>
    <t>27/03/19</t>
  </si>
  <si>
    <t>29/11/19</t>
  </si>
  <si>
    <t>27729</t>
  </si>
  <si>
    <t>30/04/19</t>
  </si>
  <si>
    <t>27455</t>
  </si>
  <si>
    <t>510381601</t>
  </si>
  <si>
    <t>515154565</t>
  </si>
  <si>
    <t>20/01/19</t>
  </si>
  <si>
    <t>513795088</t>
  </si>
  <si>
    <t>17/10/13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</si>
  <si>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</si>
  <si>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</si>
  <si>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</si>
  <si>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</si>
  <si>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</si>
  <si>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</si>
  <si>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</si>
  <si>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520036716</t>
  </si>
  <si>
    <t>27/03/18</t>
  </si>
  <si>
    <t>27000</t>
  </si>
  <si>
    <t>27933</t>
  </si>
  <si>
    <t>27645</t>
  </si>
  <si>
    <t>24/12/17</t>
  </si>
  <si>
    <t>27598</t>
  </si>
  <si>
    <t>30/11/18</t>
  </si>
  <si>
    <t>24/08/18</t>
  </si>
  <si>
    <t>28/02/19</t>
  </si>
  <si>
    <t>27932</t>
  </si>
  <si>
    <t>17/01/19</t>
  </si>
  <si>
    <t>27560</t>
  </si>
  <si>
    <t>27/09/17</t>
  </si>
  <si>
    <t>12939</t>
  </si>
  <si>
    <t>16/12/15</t>
  </si>
  <si>
    <t>27934</t>
  </si>
  <si>
    <t>15/04/19</t>
  </si>
  <si>
    <t>27936</t>
  </si>
  <si>
    <t>13/03/19</t>
  </si>
  <si>
    <t>28028</t>
  </si>
  <si>
    <t>22/09/19</t>
  </si>
  <si>
    <t>20/11/19</t>
  </si>
  <si>
    <t>12648</t>
  </si>
  <si>
    <t>11/04/19</t>
  </si>
  <si>
    <t>28051</t>
  </si>
  <si>
    <t>27683</t>
  </si>
  <si>
    <t>30/03/17</t>
  </si>
  <si>
    <t>27643</t>
  </si>
  <si>
    <t>19/12/17</t>
  </si>
  <si>
    <t>27976</t>
  </si>
  <si>
    <t>12746</t>
  </si>
  <si>
    <t>27599</t>
  </si>
  <si>
    <t>16/05/17</t>
  </si>
  <si>
    <t>22/05/19</t>
  </si>
  <si>
    <t>12253</t>
  </si>
  <si>
    <t>21/12/18</t>
  </si>
  <si>
    <t>14/01/19</t>
  </si>
  <si>
    <t>27/01/19</t>
  </si>
  <si>
    <t>07/04/19</t>
  </si>
  <si>
    <t>06/08/19</t>
  </si>
  <si>
    <t>05/09/19</t>
  </si>
  <si>
    <t>06/07/17</t>
  </si>
  <si>
    <t>30/08/18</t>
  </si>
  <si>
    <t>27602</t>
  </si>
  <si>
    <t>06/05/18</t>
  </si>
  <si>
    <t>25/02/19</t>
  </si>
  <si>
    <t>05/03/19</t>
  </si>
  <si>
    <t>28059</t>
  </si>
  <si>
    <t>21/07/19</t>
  </si>
  <si>
    <t>27935</t>
  </si>
  <si>
    <t>29/10/18</t>
  </si>
  <si>
    <t>27605</t>
  </si>
  <si>
    <t>12/11/17</t>
  </si>
  <si>
    <t>27597</t>
  </si>
  <si>
    <t>23/01/19</t>
  </si>
  <si>
    <t>12/07/19</t>
  </si>
  <si>
    <t>27604</t>
  </si>
  <si>
    <t>24/02/19</t>
  </si>
  <si>
    <t>17/11/19</t>
  </si>
  <si>
    <t>27937</t>
  </si>
  <si>
    <t>11/10/18</t>
  </si>
  <si>
    <t>15/01/19</t>
  </si>
  <si>
    <t>28060</t>
  </si>
  <si>
    <t>13054</t>
  </si>
  <si>
    <t>27600</t>
  </si>
  <si>
    <t>06/12/18</t>
  </si>
  <si>
    <t>27601</t>
  </si>
  <si>
    <t>30/01/19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</si>
  <si>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</si>
  <si>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</si>
  <si>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</si>
  <si>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</si>
  <si>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</si>
  <si>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</si>
  <si>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</si>
  <si>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</si>
  <si>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</si>
  <si>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</si>
  <si>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</si>
  <si>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</si>
  <si>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</si>
  <si>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</si>
  <si>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</si>
  <si>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</si>
  <si>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ביטחונות חוזים עתידיים במטבע-בנק לאומי</t>
  </si>
  <si>
    <t>88821001</t>
  </si>
  <si>
    <t>חייבים וזכאים בגין שיקוף</t>
  </si>
  <si>
    <t>26630548</t>
  </si>
  <si>
    <t>גורם 110</t>
  </si>
  <si>
    <t>גורם 01</t>
  </si>
  <si>
    <t>גורם 33</t>
  </si>
  <si>
    <t>גורם 07</t>
  </si>
  <si>
    <t>גורם 29</t>
  </si>
  <si>
    <t>גורם 94</t>
  </si>
  <si>
    <t>גורם 106</t>
  </si>
  <si>
    <t>גורם 26</t>
  </si>
  <si>
    <t>גורם 35</t>
  </si>
  <si>
    <t>גורם 37</t>
  </si>
  <si>
    <t>גורם 41</t>
  </si>
  <si>
    <t>גורם 42</t>
  </si>
  <si>
    <t>גורם 62</t>
  </si>
  <si>
    <t>גורם 63</t>
  </si>
  <si>
    <t>גורם 64</t>
  </si>
  <si>
    <t>גורם 69</t>
  </si>
  <si>
    <t>גורם 40</t>
  </si>
  <si>
    <t>גורם 61</t>
  </si>
  <si>
    <t>גורם 81</t>
  </si>
  <si>
    <t>גורם 96</t>
  </si>
  <si>
    <t>גורם 98</t>
  </si>
  <si>
    <t>*גורם 97</t>
  </si>
  <si>
    <t>גורם 30</t>
  </si>
  <si>
    <t>גורם 38</t>
  </si>
  <si>
    <t>גורם 43</t>
  </si>
  <si>
    <t>גורם 47</t>
  </si>
  <si>
    <t>גורם 51</t>
  </si>
  <si>
    <t>גורם 67</t>
  </si>
  <si>
    <t>גורם 76</t>
  </si>
  <si>
    <t>גורם 77</t>
  </si>
  <si>
    <t>*גורם 70</t>
  </si>
  <si>
    <t>גורם 101</t>
  </si>
  <si>
    <t>*גורם 14</t>
  </si>
  <si>
    <t>גורם 107</t>
  </si>
  <si>
    <t>גורם 108</t>
  </si>
  <si>
    <t>גורם 109</t>
  </si>
  <si>
    <t>גורם 13</t>
  </si>
  <si>
    <t>גורם 17</t>
  </si>
  <si>
    <t>גורם 44</t>
  </si>
  <si>
    <t>גורם 45</t>
  </si>
  <si>
    <t>גורם 99</t>
  </si>
  <si>
    <t>*גורם 105</t>
  </si>
  <si>
    <t>גורם 102</t>
  </si>
  <si>
    <t>גורם 87</t>
  </si>
  <si>
    <t>גורם 100</t>
  </si>
  <si>
    <t>גורם 84</t>
  </si>
  <si>
    <t>גורם 93</t>
  </si>
  <si>
    <t>גורם 02</t>
  </si>
  <si>
    <t>גורם 03</t>
  </si>
  <si>
    <t>גורם 04</t>
  </si>
  <si>
    <t>גורם 05</t>
  </si>
  <si>
    <t>גורם 06</t>
  </si>
  <si>
    <t>גורם 08</t>
  </si>
  <si>
    <t>גורם 103</t>
  </si>
  <si>
    <t>גורם 115</t>
  </si>
  <si>
    <t>גורם 15</t>
  </si>
  <si>
    <t>גורם 16</t>
  </si>
  <si>
    <t>גורם 19</t>
  </si>
  <si>
    <t>גורם 79</t>
  </si>
  <si>
    <t>גורם 86</t>
  </si>
  <si>
    <t>גורם 88</t>
  </si>
  <si>
    <t>גורם 91</t>
  </si>
  <si>
    <t>גורם 95</t>
  </si>
  <si>
    <t>גורם 116</t>
  </si>
  <si>
    <t>גורם 12</t>
  </si>
  <si>
    <t>מגדל מקפת קרנות פנסיה וקופות גמל בע"מ</t>
  </si>
  <si>
    <t>מגדל השתלמות מסלול כללי</t>
  </si>
  <si>
    <t>Sky I</t>
  </si>
  <si>
    <t>Israel Infrastructure I</t>
  </si>
  <si>
    <t>Fimi Israel Opportunity II</t>
  </si>
  <si>
    <t>ANATOMY I</t>
  </si>
  <si>
    <t>Helios Renewable Energy 1</t>
  </si>
  <si>
    <t>ANATOMY 2</t>
  </si>
  <si>
    <t>Reality III</t>
  </si>
  <si>
    <t>Tene Growth II- Qnergy</t>
  </si>
  <si>
    <t>NOY 2 infra &amp; energy investment LP</t>
  </si>
  <si>
    <t>NOY 2 co-investment Ashalim plot A</t>
  </si>
  <si>
    <t>Accelmed growth partners</t>
  </si>
  <si>
    <t>FIMI 6</t>
  </si>
  <si>
    <t>Orbimed  II</t>
  </si>
  <si>
    <t>Reality IV</t>
  </si>
  <si>
    <t>TENE GROWTH CAPITAL IV</t>
  </si>
  <si>
    <t>Yesodot Gimmel</t>
  </si>
  <si>
    <t>sky III</t>
  </si>
  <si>
    <t>Vintage IX Migdal LP</t>
  </si>
  <si>
    <t>Kedma Capital III</t>
  </si>
  <si>
    <t>Selene -mak</t>
  </si>
  <si>
    <t>Brack Capital Real Estate llp</t>
  </si>
  <si>
    <t>Patria VI</t>
  </si>
  <si>
    <t>Rothschild Europportunities</t>
  </si>
  <si>
    <t>CICC Growth capital fund I</t>
  </si>
  <si>
    <t>apollo natural pesources partners II</t>
  </si>
  <si>
    <t>Tene Growth II</t>
  </si>
  <si>
    <t>Ares Special Situations Fund IV</t>
  </si>
  <si>
    <t>Bluebay SLFI</t>
  </si>
  <si>
    <t>Brookfield Capital Partners IV</t>
  </si>
  <si>
    <t>Graph Tech Brookfield</t>
  </si>
  <si>
    <t>Klirmark Opportunity II</t>
  </si>
  <si>
    <t>KOTAK- CIIF I</t>
  </si>
  <si>
    <t>JCI Power Solut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</si>
  <si>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</si>
  <si>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</si>
  <si>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</si>
  <si>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</si>
  <si>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</si>
  <si>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</si>
  <si>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</si>
  <si>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</si>
  <si>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</si>
  <si>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</si>
  <si>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</si>
  <si>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</si>
  <si>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</si>
  <si>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</si>
  <si>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</si>
  <si>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</si>
  <si>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</si>
  <si>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</si>
  <si>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</si>
  <si>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</si>
  <si>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</si>
  <si>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</si>
  <si>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</si>
  <si>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</si>
  <si>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</si>
  <si>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waterton</t>
  </si>
  <si>
    <t>Vintage Migdal Co-investment</t>
  </si>
  <si>
    <t>KSO I</t>
  </si>
  <si>
    <t>KLIRMARK III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</si>
  <si>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</si>
  <si>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</si>
  <si>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</si>
  <si>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</si>
  <si>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</si>
  <si>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</si>
  <si>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</si>
  <si>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</t>
  </si>
  <si>
    <t>PERMIRA CREDIT SOLUTIONS IV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</si>
  <si>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</si>
  <si>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</si>
  <si>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</si>
  <si>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</si>
  <si>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</si>
  <si>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</si>
  <si>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</si>
  <si>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Migdal-HarbourVest Project Saxa</t>
  </si>
  <si>
    <t>Harbourvest Project Starboard</t>
  </si>
  <si>
    <t>Court Square IV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</si>
  <si>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</si>
  <si>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</si>
  <si>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</si>
  <si>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</si>
  <si>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</si>
  <si>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</si>
  <si>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</si>
  <si>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</si>
  <si>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</si>
  <si>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</si>
  <si>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Arclight Energy Partners Fund VII L.P</t>
  </si>
  <si>
    <t>KASS</t>
  </si>
  <si>
    <t>Horsley Bridge XII Ventures</t>
  </si>
  <si>
    <t>Advent International GPE IX L.P</t>
  </si>
  <si>
    <t>GLOBAL INFRASTRUCTURE PARTNERS IV</t>
  </si>
  <si>
    <t>PERMIRA VII PCS</t>
  </si>
  <si>
    <t>Enlight</t>
  </si>
  <si>
    <t>Pantheon Global Secondary Fund VI</t>
  </si>
  <si>
    <t>Warburg Pincus China II L.P</t>
  </si>
  <si>
    <t>Vintage Fund of Funds (access) V</t>
  </si>
  <si>
    <t>PGCO IV Co-mingled Fund SCSP</t>
  </si>
  <si>
    <t>VINTAGE MIGDAL CO-INVESTMENT II LP</t>
  </si>
  <si>
    <t>SVB IX</t>
  </si>
  <si>
    <t>Copenhagen Infrastructure III</t>
  </si>
  <si>
    <t>meridiam III</t>
  </si>
  <si>
    <t>בנק איגוד *</t>
  </si>
  <si>
    <t>בנק דיסקונט</t>
  </si>
  <si>
    <t>בנק הפועלים</t>
  </si>
  <si>
    <t>יובנק בע"מ</t>
  </si>
  <si>
    <t>בנק לאומי</t>
  </si>
  <si>
    <t>UBS</t>
  </si>
  <si>
    <t>נדלן מקרקעין להשכרה - סטריט מול רמת ישי</t>
  </si>
  <si>
    <t>קניון</t>
  </si>
  <si>
    <t>האקליפטוס 3, פינת רח' הצפצפה, א.ת. רמת ישי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</si>
  <si>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</si>
  <si>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</si>
  <si>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</si>
  <si>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</si>
  <si>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</si>
  <si>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</si>
  <si>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</si>
  <si>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 - עלות</t>
  </si>
  <si>
    <t>זבוטינסקי פינת בן גוריון, בני ברק</t>
  </si>
  <si>
    <t>גורם 111</t>
  </si>
  <si>
    <t>גורם 112</t>
  </si>
  <si>
    <t>גורם 146</t>
  </si>
  <si>
    <t>גורם 151</t>
  </si>
  <si>
    <t>גורם 80</t>
  </si>
  <si>
    <t>גורם 150</t>
  </si>
  <si>
    <t>גורם 105</t>
  </si>
  <si>
    <t>גורם 119</t>
  </si>
  <si>
    <t>גורם 104</t>
  </si>
  <si>
    <t>גורם 124</t>
  </si>
  <si>
    <t>גורם 125</t>
  </si>
  <si>
    <t>גורם 142</t>
  </si>
  <si>
    <t>גורם 143</t>
  </si>
  <si>
    <t>גורם 148</t>
  </si>
  <si>
    <t>גורם 137</t>
  </si>
  <si>
    <t>גורם 138</t>
  </si>
  <si>
    <t>גורם 149</t>
  </si>
  <si>
    <t>גורם 128</t>
  </si>
  <si>
    <t>גורם 139</t>
  </si>
  <si>
    <t>סה"כ כנגד חסכון עמיתים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</si>
</sst>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ont="1" applyFill="1"/>
    <xf numFmtId="14" fontId="0" fillId="0" borderId="0" xfId="0" applyNumberFormat="1" applyFill="1"/>
    <xf numFmtId="10" fontId="18" fillId="4" borderId="0" xfId="12" applyNumberFormat="1" applyFont="1" applyFill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8.855468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6">
        <v>43830</v>
      </c>
    </row>
    <row r="2" spans="1:36">
      <c r="B2" s="2" t="s">
        <v>1</v>
      </c>
      <c r="C2" s="12" t="s">
        <v>3138</v>
      </c>
    </row>
    <row r="3" spans="1:36">
      <c r="B3" s="2" t="s">
        <v>2</v>
      </c>
      <c r="C3" s="26" t="s">
        <v>3139</v>
      </c>
    </row>
    <row r="4" spans="1:36">
      <c r="B4" s="2" t="s">
        <v>3</v>
      </c>
      <c r="C4" s="83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f>מזומנים!J11</f>
        <v>1126831.6572470074</v>
      </c>
      <c r="D11" s="91">
        <f>C11/$C$42</f>
        <v>8.964925690300958E-2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1954835.5497872271</v>
      </c>
      <c r="D13" s="79">
        <f t="shared" ref="D13:D22" si="0">C13/$C$42</f>
        <v>0.15552416661257812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2192166.7377105691</v>
      </c>
      <c r="D15" s="79">
        <f t="shared" si="0"/>
        <v>0.17440592636826113</v>
      </c>
    </row>
    <row r="16" spans="1:36">
      <c r="A16" s="10" t="s">
        <v>13</v>
      </c>
      <c r="B16" s="70" t="s">
        <v>19</v>
      </c>
      <c r="C16" s="78">
        <v>1927816.1091623455</v>
      </c>
      <c r="D16" s="79">
        <f t="shared" si="0"/>
        <v>0.15337453515842328</v>
      </c>
    </row>
    <row r="17" spans="1:4">
      <c r="A17" s="10" t="s">
        <v>13</v>
      </c>
      <c r="B17" s="70" t="s">
        <v>20</v>
      </c>
      <c r="C17" s="78">
        <v>1339240.5760414624</v>
      </c>
      <c r="D17" s="79">
        <f t="shared" si="0"/>
        <v>0.10654823343337913</v>
      </c>
    </row>
    <row r="18" spans="1:4">
      <c r="A18" s="10" t="s">
        <v>13</v>
      </c>
      <c r="B18" s="70" t="s">
        <v>21</v>
      </c>
      <c r="C18" s="78">
        <v>488194.3707460477</v>
      </c>
      <c r="D18" s="79">
        <f t="shared" si="0"/>
        <v>3.884010737552588E-2</v>
      </c>
    </row>
    <row r="19" spans="1:4">
      <c r="A19" s="10" t="s">
        <v>13</v>
      </c>
      <c r="B19" s="70" t="s">
        <v>22</v>
      </c>
      <c r="C19" s="78">
        <v>174.91938322999999</v>
      </c>
      <c r="D19" s="79">
        <f t="shared" si="0"/>
        <v>1.3916357979162466E-5</v>
      </c>
    </row>
    <row r="20" spans="1:4">
      <c r="A20" s="10" t="s">
        <v>13</v>
      </c>
      <c r="B20" s="70" t="s">
        <v>23</v>
      </c>
      <c r="C20" s="78">
        <v>1403.3050707668001</v>
      </c>
      <c r="D20" s="79">
        <f t="shared" si="0"/>
        <v>1.116451210732108E-4</v>
      </c>
    </row>
    <row r="21" spans="1:4">
      <c r="A21" s="10" t="s">
        <v>13</v>
      </c>
      <c r="B21" s="70" t="s">
        <v>24</v>
      </c>
      <c r="C21" s="78">
        <v>25995.369687930295</v>
      </c>
      <c r="D21" s="79">
        <f t="shared" si="0"/>
        <v>2.0681577061258593E-3</v>
      </c>
    </row>
    <row r="22" spans="1:4">
      <c r="A22" s="10" t="s">
        <v>13</v>
      </c>
      <c r="B22" s="70" t="s">
        <v>25</v>
      </c>
      <c r="C22" s="78">
        <v>34512.942959063999</v>
      </c>
      <c r="D22" s="79">
        <f t="shared" si="0"/>
        <v>2.7458047259474629E-3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322189.19188441487</v>
      </c>
      <c r="D26" s="79">
        <f t="shared" si="1"/>
        <v>2.5632951868947568E-2</v>
      </c>
    </row>
    <row r="27" spans="1:4">
      <c r="A27" s="10" t="s">
        <v>13</v>
      </c>
      <c r="B27" s="70" t="s">
        <v>29</v>
      </c>
      <c r="C27" s="78">
        <v>171184.96741013409</v>
      </c>
      <c r="D27" s="79">
        <f t="shared" si="1"/>
        <v>1.3619252727402191E-2</v>
      </c>
    </row>
    <row r="28" spans="1:4">
      <c r="A28" s="10" t="s">
        <v>13</v>
      </c>
      <c r="B28" s="70" t="s">
        <v>30</v>
      </c>
      <c r="C28" s="78">
        <v>809536.12359309709</v>
      </c>
      <c r="D28" s="79">
        <f t="shared" si="1"/>
        <v>6.4405638099991197E-2</v>
      </c>
    </row>
    <row r="29" spans="1:4">
      <c r="A29" s="10" t="s">
        <v>13</v>
      </c>
      <c r="B29" s="70" t="s">
        <v>31</v>
      </c>
      <c r="C29" s="78">
        <v>19547.580234239998</v>
      </c>
      <c r="D29" s="79">
        <f t="shared" si="1"/>
        <v>1.5551799871623886E-3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23212.742249406692</v>
      </c>
      <c r="D31" s="79">
        <f t="shared" si="1"/>
        <v>1.8467754965498259E-3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6">
      <c r="A33" s="10" t="s">
        <v>13</v>
      </c>
      <c r="B33" s="69" t="s">
        <v>35</v>
      </c>
      <c r="C33" s="78">
        <v>1981770.5176053275</v>
      </c>
      <c r="D33" s="79">
        <f t="shared" si="1"/>
        <v>0.15766707752040496</v>
      </c>
    </row>
    <row r="34" spans="1:6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6">
      <c r="A35" s="10" t="s">
        <v>13</v>
      </c>
      <c r="B35" s="69" t="s">
        <v>37</v>
      </c>
      <c r="C35" s="78">
        <v>83082.8</v>
      </c>
      <c r="D35" s="79">
        <f t="shared" si="1"/>
        <v>6.6099592015532596E-3</v>
      </c>
    </row>
    <row r="36" spans="1:6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6">
      <c r="A37" s="10" t="s">
        <v>13</v>
      </c>
      <c r="B37" s="69" t="s">
        <v>39</v>
      </c>
      <c r="C37" s="78">
        <f>'השקעות אחרות '!I11</f>
        <v>67640.819015440007</v>
      </c>
      <c r="D37" s="79">
        <f t="shared" si="1"/>
        <v>5.381415335685682E-3</v>
      </c>
      <c r="E37" s="78"/>
      <c r="F37" s="78"/>
    </row>
    <row r="38" spans="1:6">
      <c r="A38" s="10"/>
      <c r="B38" s="71" t="s">
        <v>40</v>
      </c>
      <c r="C38" s="60"/>
      <c r="D38" s="60"/>
    </row>
    <row r="39" spans="1:6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6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6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6">
      <c r="B42" s="72" t="s">
        <v>44</v>
      </c>
      <c r="C42" s="78">
        <f>SUM(C11:C41)</f>
        <v>12569336.279787712</v>
      </c>
      <c r="D42" s="79">
        <f t="shared" si="2"/>
        <v>1</v>
      </c>
      <c r="E42" s="78"/>
      <c r="F42" s="78"/>
    </row>
    <row r="43" spans="1:6">
      <c r="A43" s="10" t="s">
        <v>13</v>
      </c>
      <c r="B43" s="73" t="s">
        <v>45</v>
      </c>
      <c r="C43" s="78">
        <f>'יתרת התחייבות להשקעה'!C11</f>
        <v>987989.00537725538</v>
      </c>
      <c r="D43" s="79">
        <f>C43/$C$42</f>
        <v>7.8603116615314383E-2</v>
      </c>
    </row>
    <row r="44" spans="1:6">
      <c r="B44" s="11" t="s">
        <v>199</v>
      </c>
    </row>
    <row r="45" spans="1:6">
      <c r="C45" s="13" t="s">
        <v>46</v>
      </c>
      <c r="D45" s="14" t="s">
        <v>47</v>
      </c>
    </row>
    <row r="46" spans="1:6">
      <c r="C46" s="13" t="s">
        <v>9</v>
      </c>
      <c r="D46" s="13" t="s">
        <v>10</v>
      </c>
    </row>
    <row r="47" spans="1:6">
      <c r="C47" t="s">
        <v>109</v>
      </c>
      <c r="D47">
        <v>3.456</v>
      </c>
    </row>
    <row r="48" spans="1:6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0.51910000000000001</v>
      </c>
    </row>
    <row r="56" spans="3:4">
      <c r="C56" t="s">
        <v>204</v>
      </c>
      <c r="D56">
        <v>0.44379999999999997</v>
      </c>
    </row>
    <row r="57" spans="3:4">
      <c r="C57" t="s">
        <v>205</v>
      </c>
      <c r="D57">
        <v>0.1825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6">
        <v>43830</v>
      </c>
    </row>
    <row r="2" spans="2:61" s="1" customFormat="1">
      <c r="B2" s="2" t="s">
        <v>1</v>
      </c>
      <c r="C2" s="12" t="s">
        <v>3138</v>
      </c>
    </row>
    <row r="3" spans="2:61" s="1" customFormat="1">
      <c r="B3" s="2" t="s">
        <v>2</v>
      </c>
      <c r="C3" s="26" t="s">
        <v>3139</v>
      </c>
    </row>
    <row r="4" spans="2:61" s="1" customFormat="1">
      <c r="B4" s="2" t="s">
        <v>3</v>
      </c>
      <c r="C4" s="83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-156.75</v>
      </c>
      <c r="H11" s="7"/>
      <c r="I11" s="76">
        <v>1403.3050707668001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-102.51</v>
      </c>
      <c r="I12" s="82">
        <v>1185.5566015700001</v>
      </c>
      <c r="K12" s="81">
        <v>0.8448</v>
      </c>
      <c r="L12" s="81">
        <v>1E-4</v>
      </c>
    </row>
    <row r="13" spans="2:61">
      <c r="B13" s="80" t="s">
        <v>2066</v>
      </c>
      <c r="C13" s="16"/>
      <c r="D13" s="16"/>
      <c r="E13" s="16"/>
      <c r="G13" s="82">
        <v>-102.51</v>
      </c>
      <c r="I13" s="82">
        <v>1185.5566015700001</v>
      </c>
      <c r="K13" s="81">
        <v>0.8448</v>
      </c>
      <c r="L13" s="81">
        <v>1E-4</v>
      </c>
    </row>
    <row r="14" spans="2:61">
      <c r="B14" t="s">
        <v>2067</v>
      </c>
      <c r="C14" t="s">
        <v>2068</v>
      </c>
      <c r="D14" t="s">
        <v>959</v>
      </c>
      <c r="E14" t="s">
        <v>126</v>
      </c>
      <c r="F14" t="s">
        <v>109</v>
      </c>
      <c r="G14" s="78">
        <v>-102.51</v>
      </c>
      <c r="H14" s="78">
        <v>23159.3</v>
      </c>
      <c r="I14" s="78">
        <v>-23.740598429999999</v>
      </c>
      <c r="J14" s="79">
        <v>0</v>
      </c>
      <c r="K14" s="79">
        <v>-1.6899999999999998E-2</v>
      </c>
      <c r="L14" s="79">
        <v>0</v>
      </c>
    </row>
    <row r="15" spans="2:61">
      <c r="B15" t="s">
        <v>2069</v>
      </c>
      <c r="C15" t="s">
        <v>2070</v>
      </c>
      <c r="D15" t="s">
        <v>103</v>
      </c>
      <c r="E15" t="s">
        <v>126</v>
      </c>
      <c r="F15" t="s">
        <v>105</v>
      </c>
      <c r="G15" s="78">
        <v>668.12</v>
      </c>
      <c r="H15" s="78">
        <v>200000</v>
      </c>
      <c r="I15" s="78">
        <v>1336.24</v>
      </c>
      <c r="J15" s="79">
        <v>0</v>
      </c>
      <c r="K15" s="79">
        <v>0.95220000000000005</v>
      </c>
      <c r="L15" s="79">
        <v>1E-4</v>
      </c>
    </row>
    <row r="16" spans="2:61">
      <c r="B16" t="s">
        <v>2071</v>
      </c>
      <c r="C16" t="s">
        <v>2072</v>
      </c>
      <c r="D16" t="s">
        <v>103</v>
      </c>
      <c r="E16" t="s">
        <v>126</v>
      </c>
      <c r="F16" t="s">
        <v>105</v>
      </c>
      <c r="G16" s="78">
        <v>-668.12</v>
      </c>
      <c r="H16" s="78">
        <v>19000</v>
      </c>
      <c r="I16" s="78">
        <v>-126.94280000000001</v>
      </c>
      <c r="J16" s="79">
        <v>0</v>
      </c>
      <c r="K16" s="79">
        <v>-9.0499999999999997E-2</v>
      </c>
      <c r="L16" s="79">
        <v>0</v>
      </c>
    </row>
    <row r="17" spans="2:12">
      <c r="B17" s="80" t="s">
        <v>2073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255</v>
      </c>
      <c r="C18" t="s">
        <v>255</v>
      </c>
      <c r="D18" s="16"/>
      <c r="E18" t="s">
        <v>255</v>
      </c>
      <c r="F18" t="s">
        <v>255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2074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255</v>
      </c>
      <c r="C20" t="s">
        <v>255</v>
      </c>
      <c r="D20" s="16"/>
      <c r="E20" t="s">
        <v>255</v>
      </c>
      <c r="F20" t="s">
        <v>255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950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255</v>
      </c>
      <c r="C22" t="s">
        <v>255</v>
      </c>
      <c r="D22" s="16"/>
      <c r="E22" t="s">
        <v>255</v>
      </c>
      <c r="F22" t="s">
        <v>255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263</v>
      </c>
      <c r="C23" s="16"/>
      <c r="D23" s="16"/>
      <c r="E23" s="16"/>
      <c r="G23" s="82">
        <v>-54.24</v>
      </c>
      <c r="I23" s="82">
        <v>217.74846919679999</v>
      </c>
      <c r="K23" s="81">
        <v>0.1552</v>
      </c>
      <c r="L23" s="81">
        <v>0</v>
      </c>
    </row>
    <row r="24" spans="2:12">
      <c r="B24" s="80" t="s">
        <v>2066</v>
      </c>
      <c r="C24" s="16"/>
      <c r="D24" s="16"/>
      <c r="E24" s="16"/>
      <c r="G24" s="82">
        <v>-54.24</v>
      </c>
      <c r="I24" s="82">
        <v>217.74846919679999</v>
      </c>
      <c r="K24" s="81">
        <v>0.1552</v>
      </c>
      <c r="L24" s="81">
        <v>0</v>
      </c>
    </row>
    <row r="25" spans="2:12">
      <c r="B25" t="s">
        <v>2075</v>
      </c>
      <c r="C25" t="s">
        <v>2076</v>
      </c>
      <c r="D25" t="s">
        <v>959</v>
      </c>
      <c r="E25" t="s">
        <v>985</v>
      </c>
      <c r="F25" t="s">
        <v>109</v>
      </c>
      <c r="G25" s="78">
        <v>317.14</v>
      </c>
      <c r="H25" s="78">
        <v>206502</v>
      </c>
      <c r="I25" s="78">
        <v>2263.3359303167999</v>
      </c>
      <c r="J25" s="79">
        <v>0</v>
      </c>
      <c r="K25" s="79">
        <v>1.6129</v>
      </c>
      <c r="L25" s="79">
        <v>2.0000000000000001E-4</v>
      </c>
    </row>
    <row r="26" spans="2:12">
      <c r="B26" t="s">
        <v>2077</v>
      </c>
      <c r="C26" t="s">
        <v>2078</v>
      </c>
      <c r="D26" t="s">
        <v>959</v>
      </c>
      <c r="E26" t="s">
        <v>126</v>
      </c>
      <c r="F26" t="s">
        <v>109</v>
      </c>
      <c r="G26" s="78">
        <v>-54.24</v>
      </c>
      <c r="H26" s="78">
        <v>783700</v>
      </c>
      <c r="I26" s="78">
        <v>-1469.0726092800001</v>
      </c>
      <c r="J26" s="79">
        <v>0</v>
      </c>
      <c r="K26" s="79">
        <v>-1.0468999999999999</v>
      </c>
      <c r="L26" s="79">
        <v>-1E-4</v>
      </c>
    </row>
    <row r="27" spans="2:12">
      <c r="B27" t="s">
        <v>2079</v>
      </c>
      <c r="C27" t="s">
        <v>2080</v>
      </c>
      <c r="D27" t="s">
        <v>959</v>
      </c>
      <c r="E27" t="s">
        <v>126</v>
      </c>
      <c r="F27" t="s">
        <v>109</v>
      </c>
      <c r="G27" s="78">
        <v>-317.14</v>
      </c>
      <c r="H27" s="78">
        <v>52600</v>
      </c>
      <c r="I27" s="78">
        <v>-576.51485184000001</v>
      </c>
      <c r="J27" s="79">
        <v>0</v>
      </c>
      <c r="K27" s="79">
        <v>-0.4108</v>
      </c>
      <c r="L27" s="79">
        <v>0</v>
      </c>
    </row>
    <row r="28" spans="2:12">
      <c r="B28" s="80" t="s">
        <v>2081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255</v>
      </c>
      <c r="C29" t="s">
        <v>255</v>
      </c>
      <c r="D29" s="16"/>
      <c r="E29" t="s">
        <v>255</v>
      </c>
      <c r="F29" t="s">
        <v>255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2074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255</v>
      </c>
      <c r="C31" t="s">
        <v>255</v>
      </c>
      <c r="D31" s="16"/>
      <c r="E31" t="s">
        <v>255</v>
      </c>
      <c r="F31" t="s">
        <v>255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2082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255</v>
      </c>
      <c r="C33" t="s">
        <v>255</v>
      </c>
      <c r="D33" s="16"/>
      <c r="E33" t="s">
        <v>255</v>
      </c>
      <c r="F33" t="s">
        <v>255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950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255</v>
      </c>
      <c r="C35" t="s">
        <v>255</v>
      </c>
      <c r="D35" s="16"/>
      <c r="E35" t="s">
        <v>255</v>
      </c>
      <c r="F35" t="s">
        <v>255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265</v>
      </c>
      <c r="C36" s="16"/>
      <c r="D36" s="16"/>
      <c r="E36" s="16"/>
    </row>
    <row r="37" spans="2:12">
      <c r="B37" t="s">
        <v>355</v>
      </c>
      <c r="C37" s="16"/>
      <c r="D37" s="16"/>
      <c r="E37" s="16"/>
    </row>
    <row r="38" spans="2:12">
      <c r="B38" t="s">
        <v>356</v>
      </c>
      <c r="C38" s="16"/>
      <c r="D38" s="16"/>
      <c r="E38" s="16"/>
    </row>
    <row r="39" spans="2:12">
      <c r="B39" t="s">
        <v>357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6">
        <v>43830</v>
      </c>
    </row>
    <row r="2" spans="1:60" s="1" customFormat="1">
      <c r="B2" s="2" t="s">
        <v>1</v>
      </c>
      <c r="C2" s="12" t="s">
        <v>3138</v>
      </c>
    </row>
    <row r="3" spans="1:60" s="1" customFormat="1">
      <c r="B3" s="2" t="s">
        <v>2</v>
      </c>
      <c r="C3" s="26" t="s">
        <v>3139</v>
      </c>
    </row>
    <row r="4" spans="1:60" s="1" customFormat="1">
      <c r="B4" s="2" t="s">
        <v>3</v>
      </c>
      <c r="C4" s="83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12105.28</v>
      </c>
      <c r="H11" s="25"/>
      <c r="I11" s="76">
        <v>25995.369687930295</v>
      </c>
      <c r="J11" s="77">
        <v>1</v>
      </c>
      <c r="K11" s="77">
        <v>2.0999999999999999E-3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255</v>
      </c>
      <c r="C13" t="s">
        <v>255</v>
      </c>
      <c r="D13" s="19"/>
      <c r="E13" t="s">
        <v>255</v>
      </c>
      <c r="F13" t="s">
        <v>255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263</v>
      </c>
      <c r="C14" s="19"/>
      <c r="D14" s="19"/>
      <c r="E14" s="19"/>
      <c r="F14" s="19"/>
      <c r="G14" s="82">
        <v>12105.28</v>
      </c>
      <c r="H14" s="19"/>
      <c r="I14" s="82">
        <v>25995.369687930295</v>
      </c>
      <c r="J14" s="81">
        <v>1</v>
      </c>
      <c r="K14" s="81">
        <v>2.0999999999999999E-3</v>
      </c>
      <c r="BF14" s="16" t="s">
        <v>129</v>
      </c>
    </row>
    <row r="15" spans="1:60">
      <c r="B15" t="s">
        <v>2083</v>
      </c>
      <c r="C15" t="s">
        <v>2084</v>
      </c>
      <c r="D15" t="s">
        <v>126</v>
      </c>
      <c r="E15" t="s">
        <v>985</v>
      </c>
      <c r="F15" t="s">
        <v>201</v>
      </c>
      <c r="G15" s="78">
        <v>55.76</v>
      </c>
      <c r="H15" s="78">
        <v>3760000</v>
      </c>
      <c r="I15" s="78">
        <v>66.769655872000001</v>
      </c>
      <c r="J15" s="79">
        <v>2.5999999999999999E-3</v>
      </c>
      <c r="K15" s="79">
        <v>0</v>
      </c>
      <c r="BF15" s="16" t="s">
        <v>130</v>
      </c>
    </row>
    <row r="16" spans="1:60">
      <c r="B16" t="s">
        <v>2085</v>
      </c>
      <c r="C16" t="s">
        <v>2086</v>
      </c>
      <c r="D16" t="s">
        <v>126</v>
      </c>
      <c r="E16" t="s">
        <v>126</v>
      </c>
      <c r="F16" t="s">
        <v>201</v>
      </c>
      <c r="G16" s="78">
        <v>6390.25</v>
      </c>
      <c r="H16" s="78">
        <v>2136000</v>
      </c>
      <c r="I16" s="78">
        <v>4346.9798317799996</v>
      </c>
      <c r="J16" s="79">
        <v>0.16719999999999999</v>
      </c>
      <c r="K16" s="79">
        <v>2.9999999999999997E-4</v>
      </c>
      <c r="BF16" s="16" t="s">
        <v>131</v>
      </c>
    </row>
    <row r="17" spans="2:58">
      <c r="B17" t="s">
        <v>2087</v>
      </c>
      <c r="C17" t="s">
        <v>2088</v>
      </c>
      <c r="D17" t="s">
        <v>126</v>
      </c>
      <c r="E17" t="s">
        <v>126</v>
      </c>
      <c r="F17" t="s">
        <v>109</v>
      </c>
      <c r="G17" s="78">
        <v>92.97</v>
      </c>
      <c r="H17" s="78">
        <v>347500</v>
      </c>
      <c r="I17" s="78">
        <v>1116.532512</v>
      </c>
      <c r="J17" s="79">
        <v>4.2999999999999997E-2</v>
      </c>
      <c r="K17" s="79">
        <v>1E-4</v>
      </c>
      <c r="BF17" s="16" t="s">
        <v>132</v>
      </c>
    </row>
    <row r="18" spans="2:58">
      <c r="B18" t="s">
        <v>2089</v>
      </c>
      <c r="C18" t="s">
        <v>2090</v>
      </c>
      <c r="D18" t="s">
        <v>126</v>
      </c>
      <c r="E18" t="s">
        <v>126</v>
      </c>
      <c r="F18" t="s">
        <v>109</v>
      </c>
      <c r="G18" s="78">
        <v>2040.23</v>
      </c>
      <c r="H18" s="78">
        <v>279998.87999999936</v>
      </c>
      <c r="I18" s="78">
        <v>19742.818692409299</v>
      </c>
      <c r="J18" s="79">
        <v>0.75949999999999995</v>
      </c>
      <c r="K18" s="79">
        <v>1.6000000000000001E-3</v>
      </c>
      <c r="BF18" s="16" t="s">
        <v>133</v>
      </c>
    </row>
    <row r="19" spans="2:58">
      <c r="B19" t="s">
        <v>2091</v>
      </c>
      <c r="C19" t="s">
        <v>2092</v>
      </c>
      <c r="D19" t="s">
        <v>126</v>
      </c>
      <c r="E19" t="s">
        <v>126</v>
      </c>
      <c r="F19" t="s">
        <v>113</v>
      </c>
      <c r="G19" s="78">
        <v>3526.07</v>
      </c>
      <c r="H19" s="78">
        <v>5281.75</v>
      </c>
      <c r="I19" s="78">
        <v>722.26899586899503</v>
      </c>
      <c r="J19" s="79">
        <v>2.7799999999999998E-2</v>
      </c>
      <c r="K19" s="79">
        <v>1E-4</v>
      </c>
      <c r="BF19" s="16" t="s">
        <v>134</v>
      </c>
    </row>
    <row r="20" spans="2:58">
      <c r="B20" t="s">
        <v>265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355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356</v>
      </c>
      <c r="C22" s="19"/>
      <c r="D22" s="19"/>
      <c r="E22" s="19"/>
      <c r="F22" s="19"/>
      <c r="G22" s="19"/>
      <c r="H22" s="19"/>
    </row>
    <row r="23" spans="2:58">
      <c r="B23" t="s">
        <v>357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6">
        <v>43830</v>
      </c>
    </row>
    <row r="2" spans="2:81" s="1" customFormat="1">
      <c r="B2" s="2" t="s">
        <v>1</v>
      </c>
      <c r="C2" s="12" t="s">
        <v>3138</v>
      </c>
    </row>
    <row r="3" spans="2:81" s="1" customFormat="1">
      <c r="B3" s="2" t="s">
        <v>2</v>
      </c>
      <c r="C3" s="26" t="s">
        <v>3139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33147275.219999999</v>
      </c>
      <c r="M11" s="7"/>
      <c r="N11" s="76">
        <v>34512.942959063999</v>
      </c>
      <c r="O11" s="7"/>
      <c r="P11" s="77">
        <v>1</v>
      </c>
      <c r="Q11" s="77">
        <v>2.7000000000000001E-3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2.82</v>
      </c>
      <c r="K12" s="81">
        <v>-2.5000000000000001E-3</v>
      </c>
      <c r="L12" s="82">
        <v>33147275.219999999</v>
      </c>
      <c r="N12" s="82">
        <v>34512.942959063999</v>
      </c>
      <c r="P12" s="81">
        <v>1</v>
      </c>
      <c r="Q12" s="81">
        <v>2.7000000000000001E-3</v>
      </c>
    </row>
    <row r="13" spans="2:81">
      <c r="B13" s="80" t="s">
        <v>2093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255</v>
      </c>
      <c r="C14" t="s">
        <v>255</v>
      </c>
      <c r="E14" t="s">
        <v>255</v>
      </c>
      <c r="H14" s="78">
        <v>0</v>
      </c>
      <c r="I14" t="s">
        <v>255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2094</v>
      </c>
      <c r="H15" s="82">
        <v>2.82</v>
      </c>
      <c r="K15" s="81">
        <v>-2.5000000000000001E-3</v>
      </c>
      <c r="L15" s="82">
        <v>33147275.219999999</v>
      </c>
      <c r="N15" s="82">
        <v>34512.942959063999</v>
      </c>
      <c r="P15" s="81">
        <v>1</v>
      </c>
      <c r="Q15" s="81">
        <v>2.7000000000000001E-3</v>
      </c>
    </row>
    <row r="16" spans="2:81">
      <c r="B16" t="s">
        <v>2095</v>
      </c>
      <c r="C16" t="s">
        <v>2096</v>
      </c>
      <c r="D16" t="s">
        <v>2097</v>
      </c>
      <c r="E16" t="s">
        <v>213</v>
      </c>
      <c r="F16" t="s">
        <v>214</v>
      </c>
      <c r="G16" t="s">
        <v>271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33147275.219999999</v>
      </c>
      <c r="M16" s="78">
        <v>104.12</v>
      </c>
      <c r="N16" s="78">
        <v>34512.942959063999</v>
      </c>
      <c r="O16" s="79">
        <v>6.7000000000000002E-3</v>
      </c>
      <c r="P16" s="79">
        <v>1</v>
      </c>
      <c r="Q16" s="79">
        <v>2.7000000000000001E-3</v>
      </c>
    </row>
    <row r="17" spans="2:17">
      <c r="B17" s="80" t="s">
        <v>2098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2099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255</v>
      </c>
      <c r="C19" t="s">
        <v>255</v>
      </c>
      <c r="E19" t="s">
        <v>255</v>
      </c>
      <c r="H19" s="78">
        <v>0</v>
      </c>
      <c r="I19" t="s">
        <v>255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2100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255</v>
      </c>
      <c r="C21" t="s">
        <v>255</v>
      </c>
      <c r="E21" t="s">
        <v>255</v>
      </c>
      <c r="H21" s="78">
        <v>0</v>
      </c>
      <c r="I21" t="s">
        <v>255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2101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255</v>
      </c>
      <c r="C23" t="s">
        <v>255</v>
      </c>
      <c r="E23" t="s">
        <v>255</v>
      </c>
      <c r="H23" s="78">
        <v>0</v>
      </c>
      <c r="I23" t="s">
        <v>255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2102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255</v>
      </c>
      <c r="C25" t="s">
        <v>255</v>
      </c>
      <c r="E25" t="s">
        <v>255</v>
      </c>
      <c r="H25" s="78">
        <v>0</v>
      </c>
      <c r="I25" t="s">
        <v>255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2093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255</v>
      </c>
      <c r="C28" t="s">
        <v>255</v>
      </c>
      <c r="E28" t="s">
        <v>255</v>
      </c>
      <c r="H28" s="78">
        <v>0</v>
      </c>
      <c r="I28" t="s">
        <v>255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2094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255</v>
      </c>
      <c r="C30" t="s">
        <v>255</v>
      </c>
      <c r="E30" t="s">
        <v>255</v>
      </c>
      <c r="H30" s="78">
        <v>0</v>
      </c>
      <c r="I30" t="s">
        <v>255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2098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2099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255</v>
      </c>
      <c r="C33" t="s">
        <v>255</v>
      </c>
      <c r="E33" t="s">
        <v>255</v>
      </c>
      <c r="H33" s="78">
        <v>0</v>
      </c>
      <c r="I33" t="s">
        <v>255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2100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255</v>
      </c>
      <c r="C35" t="s">
        <v>255</v>
      </c>
      <c r="E35" t="s">
        <v>255</v>
      </c>
      <c r="H35" s="78">
        <v>0</v>
      </c>
      <c r="I35" t="s">
        <v>255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2101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255</v>
      </c>
      <c r="C37" t="s">
        <v>255</v>
      </c>
      <c r="E37" t="s">
        <v>255</v>
      </c>
      <c r="H37" s="78">
        <v>0</v>
      </c>
      <c r="I37" t="s">
        <v>255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2102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255</v>
      </c>
      <c r="C39" t="s">
        <v>255</v>
      </c>
      <c r="E39" t="s">
        <v>255</v>
      </c>
      <c r="H39" s="78">
        <v>0</v>
      </c>
      <c r="I39" t="s">
        <v>255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265</v>
      </c>
    </row>
    <row r="41" spans="2:17">
      <c r="B41" t="s">
        <v>355</v>
      </c>
    </row>
    <row r="42" spans="2:17">
      <c r="B42" t="s">
        <v>356</v>
      </c>
    </row>
    <row r="43" spans="2:17">
      <c r="B43" t="s">
        <v>357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6">
        <v>43830</v>
      </c>
    </row>
    <row r="2" spans="2:72" s="1" customFormat="1">
      <c r="B2" s="2" t="s">
        <v>1</v>
      </c>
      <c r="C2" s="12" t="s">
        <v>3138</v>
      </c>
    </row>
    <row r="3" spans="2:72" s="1" customFormat="1">
      <c r="B3" s="2" t="s">
        <v>2</v>
      </c>
      <c r="C3" s="26" t="s">
        <v>3139</v>
      </c>
    </row>
    <row r="4" spans="2:72" s="1" customFormat="1">
      <c r="B4" s="2" t="s">
        <v>3</v>
      </c>
      <c r="C4" s="83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2103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255</v>
      </c>
      <c r="C14" t="s">
        <v>255</v>
      </c>
      <c r="D14" t="s">
        <v>255</v>
      </c>
      <c r="G14" s="78">
        <v>0</v>
      </c>
      <c r="H14" t="s">
        <v>255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2104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255</v>
      </c>
      <c r="C16" t="s">
        <v>255</v>
      </c>
      <c r="D16" t="s">
        <v>255</v>
      </c>
      <c r="G16" s="78">
        <v>0</v>
      </c>
      <c r="H16" t="s">
        <v>255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2105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255</v>
      </c>
      <c r="C18" t="s">
        <v>255</v>
      </c>
      <c r="D18" t="s">
        <v>255</v>
      </c>
      <c r="G18" s="78">
        <v>0</v>
      </c>
      <c r="H18" t="s">
        <v>255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2106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255</v>
      </c>
      <c r="C20" t="s">
        <v>255</v>
      </c>
      <c r="D20" t="s">
        <v>255</v>
      </c>
      <c r="G20" s="78">
        <v>0</v>
      </c>
      <c r="H20" t="s">
        <v>255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950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255</v>
      </c>
      <c r="C22" t="s">
        <v>255</v>
      </c>
      <c r="D22" t="s">
        <v>255</v>
      </c>
      <c r="G22" s="78">
        <v>0</v>
      </c>
      <c r="H22" t="s">
        <v>255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255</v>
      </c>
      <c r="C25" t="s">
        <v>255</v>
      </c>
      <c r="D25" t="s">
        <v>255</v>
      </c>
      <c r="G25" s="78">
        <v>0</v>
      </c>
      <c r="H25" t="s">
        <v>255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2107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255</v>
      </c>
      <c r="C27" t="s">
        <v>255</v>
      </c>
      <c r="D27" t="s">
        <v>255</v>
      </c>
      <c r="G27" s="78">
        <v>0</v>
      </c>
      <c r="H27" t="s">
        <v>255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355</v>
      </c>
    </row>
    <row r="29" spans="2:16">
      <c r="B29" t="s">
        <v>356</v>
      </c>
    </row>
    <row r="30" spans="2:16">
      <c r="B30" t="s">
        <v>357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6">
        <v>43830</v>
      </c>
    </row>
    <row r="2" spans="2:65" s="1" customFormat="1">
      <c r="B2" s="2" t="s">
        <v>1</v>
      </c>
      <c r="C2" s="12" t="s">
        <v>3138</v>
      </c>
    </row>
    <row r="3" spans="2:65" s="1" customFormat="1">
      <c r="B3" s="2" t="s">
        <v>2</v>
      </c>
      <c r="C3" s="26" t="s">
        <v>3139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2108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255</v>
      </c>
      <c r="C14" t="s">
        <v>255</v>
      </c>
      <c r="D14" s="16"/>
      <c r="E14" s="16"/>
      <c r="F14" t="s">
        <v>255</v>
      </c>
      <c r="G14" t="s">
        <v>255</v>
      </c>
      <c r="J14" s="78">
        <v>0</v>
      </c>
      <c r="K14" t="s">
        <v>255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2109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255</v>
      </c>
      <c r="C16" t="s">
        <v>255</v>
      </c>
      <c r="D16" s="16"/>
      <c r="E16" s="16"/>
      <c r="F16" t="s">
        <v>255</v>
      </c>
      <c r="G16" t="s">
        <v>255</v>
      </c>
      <c r="J16" s="78">
        <v>0</v>
      </c>
      <c r="K16" t="s">
        <v>255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255</v>
      </c>
      <c r="C18" t="s">
        <v>255</v>
      </c>
      <c r="D18" s="16"/>
      <c r="E18" s="16"/>
      <c r="F18" t="s">
        <v>255</v>
      </c>
      <c r="G18" t="s">
        <v>255</v>
      </c>
      <c r="J18" s="78">
        <v>0</v>
      </c>
      <c r="K18" t="s">
        <v>255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255</v>
      </c>
      <c r="C20" t="s">
        <v>255</v>
      </c>
      <c r="D20" s="16"/>
      <c r="E20" s="16"/>
      <c r="F20" t="s">
        <v>255</v>
      </c>
      <c r="G20" t="s">
        <v>255</v>
      </c>
      <c r="J20" s="78">
        <v>0</v>
      </c>
      <c r="K20" t="s">
        <v>255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2110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255</v>
      </c>
      <c r="C23" t="s">
        <v>255</v>
      </c>
      <c r="D23" s="16"/>
      <c r="E23" s="16"/>
      <c r="F23" t="s">
        <v>255</v>
      </c>
      <c r="G23" t="s">
        <v>255</v>
      </c>
      <c r="J23" s="78">
        <v>0</v>
      </c>
      <c r="K23" t="s">
        <v>255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2111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255</v>
      </c>
      <c r="C25" t="s">
        <v>255</v>
      </c>
      <c r="D25" s="16"/>
      <c r="E25" s="16"/>
      <c r="F25" t="s">
        <v>255</v>
      </c>
      <c r="G25" t="s">
        <v>255</v>
      </c>
      <c r="J25" s="78">
        <v>0</v>
      </c>
      <c r="K25" t="s">
        <v>255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265</v>
      </c>
      <c r="D26" s="16"/>
      <c r="E26" s="16"/>
      <c r="F26" s="16"/>
    </row>
    <row r="27" spans="2:19">
      <c r="B27" t="s">
        <v>355</v>
      </c>
      <c r="D27" s="16"/>
      <c r="E27" s="16"/>
      <c r="F27" s="16"/>
    </row>
    <row r="28" spans="2:19">
      <c r="B28" t="s">
        <v>356</v>
      </c>
      <c r="D28" s="16"/>
      <c r="E28" s="16"/>
      <c r="F28" s="16"/>
    </row>
    <row r="29" spans="2:19">
      <c r="B29" t="s">
        <v>357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6">
        <v>43830</v>
      </c>
    </row>
    <row r="2" spans="2:81" s="1" customFormat="1">
      <c r="B2" s="2" t="s">
        <v>1</v>
      </c>
      <c r="C2" s="12" t="s">
        <v>3138</v>
      </c>
    </row>
    <row r="3" spans="2:81" s="1" customFormat="1">
      <c r="B3" s="2" t="s">
        <v>2</v>
      </c>
      <c r="C3" s="26" t="s">
        <v>3139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5.79</v>
      </c>
      <c r="K11" s="7"/>
      <c r="L11" s="7"/>
      <c r="M11" s="77">
        <v>1.18E-2</v>
      </c>
      <c r="N11" s="76">
        <v>242546152.81</v>
      </c>
      <c r="O11" s="7"/>
      <c r="P11" s="76">
        <v>322189.19188441487</v>
      </c>
      <c r="Q11" s="7"/>
      <c r="R11" s="77">
        <v>1</v>
      </c>
      <c r="S11" s="77">
        <v>2.5600000000000001E-2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5.79</v>
      </c>
      <c r="M12" s="81">
        <v>1.0999999999999999E-2</v>
      </c>
      <c r="N12" s="82">
        <v>237649152.81</v>
      </c>
      <c r="P12" s="82">
        <v>308987.29575347446</v>
      </c>
      <c r="R12" s="81">
        <v>0.95899999999999996</v>
      </c>
      <c r="S12" s="81">
        <v>2.46E-2</v>
      </c>
    </row>
    <row r="13" spans="2:81">
      <c r="B13" s="80" t="s">
        <v>2108</v>
      </c>
      <c r="C13" s="16"/>
      <c r="D13" s="16"/>
      <c r="E13" s="16"/>
      <c r="J13" s="82">
        <v>6.37</v>
      </c>
      <c r="M13" s="81">
        <v>8.8999999999999999E-3</v>
      </c>
      <c r="N13" s="82">
        <v>176458479.88</v>
      </c>
      <c r="P13" s="82">
        <v>233910.39557349746</v>
      </c>
      <c r="R13" s="81">
        <v>0.72599999999999998</v>
      </c>
      <c r="S13" s="81">
        <v>1.8599999999999998E-2</v>
      </c>
    </row>
    <row r="14" spans="2:81">
      <c r="B14" t="s">
        <v>2112</v>
      </c>
      <c r="C14" t="s">
        <v>2113</v>
      </c>
      <c r="D14" t="s">
        <v>126</v>
      </c>
      <c r="E14" t="s">
        <v>2114</v>
      </c>
      <c r="F14" t="s">
        <v>513</v>
      </c>
      <c r="G14" t="s">
        <v>384</v>
      </c>
      <c r="H14" t="s">
        <v>153</v>
      </c>
      <c r="I14" t="s">
        <v>2115</v>
      </c>
      <c r="J14" s="78">
        <v>7.29</v>
      </c>
      <c r="K14" t="s">
        <v>105</v>
      </c>
      <c r="L14" s="79">
        <v>2.1399999999999999E-2</v>
      </c>
      <c r="M14" s="79">
        <v>2.5000000000000001E-3</v>
      </c>
      <c r="N14" s="78">
        <v>11096000</v>
      </c>
      <c r="O14" s="78">
        <v>117.33</v>
      </c>
      <c r="P14" s="78">
        <v>13018.936799999999</v>
      </c>
      <c r="Q14" s="79">
        <v>4.2700000000000002E-2</v>
      </c>
      <c r="R14" s="79">
        <v>4.0399999999999998E-2</v>
      </c>
      <c r="S14" s="79">
        <v>1E-3</v>
      </c>
    </row>
    <row r="15" spans="2:81">
      <c r="B15" t="s">
        <v>2116</v>
      </c>
      <c r="C15" t="s">
        <v>2117</v>
      </c>
      <c r="D15" t="s">
        <v>126</v>
      </c>
      <c r="E15" t="s">
        <v>403</v>
      </c>
      <c r="F15" t="s">
        <v>130</v>
      </c>
      <c r="G15" t="s">
        <v>213</v>
      </c>
      <c r="H15" t="s">
        <v>214</v>
      </c>
      <c r="I15" t="s">
        <v>2118</v>
      </c>
      <c r="J15" s="78">
        <v>8</v>
      </c>
      <c r="K15" t="s">
        <v>105</v>
      </c>
      <c r="L15" s="79">
        <v>4.9000000000000002E-2</v>
      </c>
      <c r="M15" s="79">
        <v>7.6E-3</v>
      </c>
      <c r="N15" s="78">
        <v>8523610</v>
      </c>
      <c r="O15" s="78">
        <v>164.73</v>
      </c>
      <c r="P15" s="78">
        <v>14040.942752999999</v>
      </c>
      <c r="Q15" s="79">
        <v>4.3E-3</v>
      </c>
      <c r="R15" s="79">
        <v>4.36E-2</v>
      </c>
      <c r="S15" s="79">
        <v>1.1000000000000001E-3</v>
      </c>
    </row>
    <row r="16" spans="2:81">
      <c r="B16" t="s">
        <v>2119</v>
      </c>
      <c r="C16" t="s">
        <v>2120</v>
      </c>
      <c r="D16" t="s">
        <v>126</v>
      </c>
      <c r="E16" t="s">
        <v>403</v>
      </c>
      <c r="F16" t="s">
        <v>130</v>
      </c>
      <c r="G16" t="s">
        <v>213</v>
      </c>
      <c r="H16" t="s">
        <v>214</v>
      </c>
      <c r="I16" t="s">
        <v>2121</v>
      </c>
      <c r="J16" s="78">
        <v>12.08</v>
      </c>
      <c r="K16" t="s">
        <v>105</v>
      </c>
      <c r="L16" s="79">
        <v>4.1000000000000002E-2</v>
      </c>
      <c r="M16" s="79">
        <v>1.0500000000000001E-2</v>
      </c>
      <c r="N16" s="78">
        <v>55040244.229999997</v>
      </c>
      <c r="O16" s="78">
        <v>147.94</v>
      </c>
      <c r="P16" s="78">
        <v>81426.537313862005</v>
      </c>
      <c r="Q16" s="79">
        <v>1.3100000000000001E-2</v>
      </c>
      <c r="R16" s="79">
        <v>0.25269999999999998</v>
      </c>
      <c r="S16" s="79">
        <v>6.4999999999999997E-3</v>
      </c>
    </row>
    <row r="17" spans="2:19">
      <c r="B17" t="s">
        <v>2122</v>
      </c>
      <c r="C17" t="s">
        <v>2123</v>
      </c>
      <c r="D17" t="s">
        <v>126</v>
      </c>
      <c r="E17" t="s">
        <v>2124</v>
      </c>
      <c r="F17" t="s">
        <v>130</v>
      </c>
      <c r="G17" t="s">
        <v>213</v>
      </c>
      <c r="H17" t="s">
        <v>214</v>
      </c>
      <c r="I17" t="s">
        <v>2118</v>
      </c>
      <c r="J17" s="78">
        <v>0.87</v>
      </c>
      <c r="K17" t="s">
        <v>105</v>
      </c>
      <c r="L17" s="79">
        <v>0.05</v>
      </c>
      <c r="M17" s="79">
        <v>-3.5000000000000001E-3</v>
      </c>
      <c r="N17" s="78">
        <v>33056.28</v>
      </c>
      <c r="O17" s="78">
        <v>125.17</v>
      </c>
      <c r="P17" s="78">
        <v>41.376545675999999</v>
      </c>
      <c r="Q17" s="79">
        <v>2.8999999999999998E-3</v>
      </c>
      <c r="R17" s="79">
        <v>1E-4</v>
      </c>
      <c r="S17" s="79">
        <v>0</v>
      </c>
    </row>
    <row r="18" spans="2:19">
      <c r="B18" t="s">
        <v>2125</v>
      </c>
      <c r="C18" t="s">
        <v>2126</v>
      </c>
      <c r="D18" t="s">
        <v>126</v>
      </c>
      <c r="E18" t="s">
        <v>512</v>
      </c>
      <c r="F18" t="s">
        <v>513</v>
      </c>
      <c r="G18" t="s">
        <v>426</v>
      </c>
      <c r="H18" t="s">
        <v>214</v>
      </c>
      <c r="I18" t="s">
        <v>2118</v>
      </c>
      <c r="J18" s="78">
        <v>0.12</v>
      </c>
      <c r="K18" t="s">
        <v>105</v>
      </c>
      <c r="L18" s="79">
        <v>6.8500000000000005E-2</v>
      </c>
      <c r="M18" s="79">
        <v>5.8999999999999999E-3</v>
      </c>
      <c r="N18" s="78">
        <v>869800</v>
      </c>
      <c r="O18" s="78">
        <v>117.03</v>
      </c>
      <c r="P18" s="78">
        <v>1017.9269399999999</v>
      </c>
      <c r="Q18" s="79">
        <v>1.6999999999999999E-3</v>
      </c>
      <c r="R18" s="79">
        <v>3.2000000000000002E-3</v>
      </c>
      <c r="S18" s="79">
        <v>1E-4</v>
      </c>
    </row>
    <row r="19" spans="2:19">
      <c r="B19" t="s">
        <v>2127</v>
      </c>
      <c r="C19" t="s">
        <v>2128</v>
      </c>
      <c r="D19" t="s">
        <v>126</v>
      </c>
      <c r="E19" t="s">
        <v>449</v>
      </c>
      <c r="F19" t="s">
        <v>130</v>
      </c>
      <c r="G19" t="s">
        <v>426</v>
      </c>
      <c r="H19" t="s">
        <v>214</v>
      </c>
      <c r="I19" t="s">
        <v>2118</v>
      </c>
      <c r="J19" s="78">
        <v>3.82</v>
      </c>
      <c r="K19" t="s">
        <v>105</v>
      </c>
      <c r="L19" s="79">
        <v>5.6000000000000001E-2</v>
      </c>
      <c r="M19" s="79">
        <v>-3.5000000000000001E-3</v>
      </c>
      <c r="N19" s="78">
        <v>10563522.51</v>
      </c>
      <c r="O19" s="78">
        <v>151.13999999999999</v>
      </c>
      <c r="P19" s="78">
        <v>15965.707921613999</v>
      </c>
      <c r="Q19" s="79">
        <v>1.41E-2</v>
      </c>
      <c r="R19" s="79">
        <v>4.9599999999999998E-2</v>
      </c>
      <c r="S19" s="79">
        <v>1.2999999999999999E-3</v>
      </c>
    </row>
    <row r="20" spans="2:19">
      <c r="B20" t="s">
        <v>2129</v>
      </c>
      <c r="C20" t="s">
        <v>2130</v>
      </c>
      <c r="D20" t="s">
        <v>126</v>
      </c>
      <c r="E20" t="s">
        <v>512</v>
      </c>
      <c r="F20" t="s">
        <v>513</v>
      </c>
      <c r="G20" t="s">
        <v>514</v>
      </c>
      <c r="H20" t="s">
        <v>153</v>
      </c>
      <c r="I20" t="s">
        <v>2118</v>
      </c>
      <c r="J20" s="78">
        <v>1.72</v>
      </c>
      <c r="K20" t="s">
        <v>105</v>
      </c>
      <c r="L20" s="79">
        <v>0.06</v>
      </c>
      <c r="M20" s="79">
        <v>-6.9999999999999999E-4</v>
      </c>
      <c r="N20" s="78">
        <v>27018852</v>
      </c>
      <c r="O20" s="78">
        <v>120.61</v>
      </c>
      <c r="P20" s="78">
        <v>32587.437397199999</v>
      </c>
      <c r="Q20" s="79">
        <v>7.3000000000000001E-3</v>
      </c>
      <c r="R20" s="79">
        <v>0.1011</v>
      </c>
      <c r="S20" s="79">
        <v>2.5999999999999999E-3</v>
      </c>
    </row>
    <row r="21" spans="2:19">
      <c r="B21" t="s">
        <v>2131</v>
      </c>
      <c r="C21" t="s">
        <v>2132</v>
      </c>
      <c r="D21" t="s">
        <v>126</v>
      </c>
      <c r="E21" t="s">
        <v>1255</v>
      </c>
      <c r="F21" t="s">
        <v>366</v>
      </c>
      <c r="G21" t="s">
        <v>540</v>
      </c>
      <c r="H21" t="s">
        <v>214</v>
      </c>
      <c r="I21" t="s">
        <v>2118</v>
      </c>
      <c r="J21" s="78">
        <v>2.64</v>
      </c>
      <c r="K21" t="s">
        <v>105</v>
      </c>
      <c r="L21" s="79">
        <v>5.7500000000000002E-2</v>
      </c>
      <c r="M21" s="79">
        <v>-5.0000000000000001E-3</v>
      </c>
      <c r="N21" s="78">
        <v>43562989</v>
      </c>
      <c r="O21" s="78">
        <v>141.16</v>
      </c>
      <c r="P21" s="78">
        <v>61493.5152724</v>
      </c>
      <c r="Q21" s="79">
        <v>3.3500000000000002E-2</v>
      </c>
      <c r="R21" s="79">
        <v>0.19089999999999999</v>
      </c>
      <c r="S21" s="79">
        <v>4.8999999999999998E-3</v>
      </c>
    </row>
    <row r="22" spans="2:19">
      <c r="B22" t="s">
        <v>2133</v>
      </c>
      <c r="C22" t="s">
        <v>2134</v>
      </c>
      <c r="D22" t="s">
        <v>126</v>
      </c>
      <c r="E22" t="s">
        <v>2135</v>
      </c>
      <c r="F22" t="s">
        <v>418</v>
      </c>
      <c r="G22" t="s">
        <v>721</v>
      </c>
      <c r="H22" t="s">
        <v>214</v>
      </c>
      <c r="I22" t="s">
        <v>2136</v>
      </c>
      <c r="J22" s="78">
        <v>0.62</v>
      </c>
      <c r="K22" t="s">
        <v>105</v>
      </c>
      <c r="L22" s="79">
        <v>6.7000000000000004E-2</v>
      </c>
      <c r="M22" s="79">
        <v>7.4000000000000003E-3</v>
      </c>
      <c r="N22" s="78">
        <v>3289959.8</v>
      </c>
      <c r="O22" s="78">
        <v>130.41999999999999</v>
      </c>
      <c r="P22" s="78">
        <v>4290.76557116</v>
      </c>
      <c r="Q22" s="79">
        <v>4.58E-2</v>
      </c>
      <c r="R22" s="79">
        <v>1.3299999999999999E-2</v>
      </c>
      <c r="S22" s="79">
        <v>2.9999999999999997E-4</v>
      </c>
    </row>
    <row r="23" spans="2:19">
      <c r="B23" t="s">
        <v>2137</v>
      </c>
      <c r="C23" t="s">
        <v>2138</v>
      </c>
      <c r="D23" t="s">
        <v>126</v>
      </c>
      <c r="E23" t="s">
        <v>2135</v>
      </c>
      <c r="F23" t="s">
        <v>418</v>
      </c>
      <c r="G23" t="s">
        <v>721</v>
      </c>
      <c r="H23" t="s">
        <v>214</v>
      </c>
      <c r="I23" t="s">
        <v>2118</v>
      </c>
      <c r="J23" s="78">
        <v>0.75</v>
      </c>
      <c r="K23" t="s">
        <v>105</v>
      </c>
      <c r="L23" s="79">
        <v>6.7000000000000004E-2</v>
      </c>
      <c r="M23" s="79">
        <v>1.9199999999999998E-2</v>
      </c>
      <c r="N23" s="78">
        <v>38770.660000000003</v>
      </c>
      <c r="O23" s="78">
        <v>130.63</v>
      </c>
      <c r="P23" s="78">
        <v>50.646113157999999</v>
      </c>
      <c r="Q23" s="79">
        <v>1.2999999999999999E-3</v>
      </c>
      <c r="R23" s="79">
        <v>2.0000000000000001E-4</v>
      </c>
      <c r="S23" s="79">
        <v>0</v>
      </c>
    </row>
    <row r="24" spans="2:19">
      <c r="B24" t="s">
        <v>2139</v>
      </c>
      <c r="C24" t="s">
        <v>2140</v>
      </c>
      <c r="D24" t="s">
        <v>126</v>
      </c>
      <c r="E24" t="s">
        <v>2141</v>
      </c>
      <c r="F24" t="s">
        <v>729</v>
      </c>
      <c r="G24" t="s">
        <v>255</v>
      </c>
      <c r="H24" t="s">
        <v>256</v>
      </c>
      <c r="I24" t="s">
        <v>2142</v>
      </c>
      <c r="J24" s="78">
        <v>1.73</v>
      </c>
      <c r="K24" t="s">
        <v>105</v>
      </c>
      <c r="L24" s="79">
        <v>5.6000000000000001E-2</v>
      </c>
      <c r="M24" s="79">
        <v>0.14630000000000001</v>
      </c>
      <c r="N24" s="78">
        <v>15768220.57</v>
      </c>
      <c r="O24" s="78">
        <v>62.259977999999983</v>
      </c>
      <c r="P24" s="78">
        <v>9817.2906578734692</v>
      </c>
      <c r="Q24" s="79">
        <v>2.4899999999999999E-2</v>
      </c>
      <c r="R24" s="79">
        <v>3.0499999999999999E-2</v>
      </c>
      <c r="S24" s="79">
        <v>8.0000000000000004E-4</v>
      </c>
    </row>
    <row r="25" spans="2:19">
      <c r="B25" t="s">
        <v>2143</v>
      </c>
      <c r="C25" t="s">
        <v>2144</v>
      </c>
      <c r="D25" t="s">
        <v>126</v>
      </c>
      <c r="E25" t="s">
        <v>737</v>
      </c>
      <c r="F25" t="s">
        <v>729</v>
      </c>
      <c r="G25" t="s">
        <v>255</v>
      </c>
      <c r="H25" t="s">
        <v>256</v>
      </c>
      <c r="I25" t="s">
        <v>271</v>
      </c>
      <c r="J25" s="78">
        <v>0.44</v>
      </c>
      <c r="K25" t="s">
        <v>105</v>
      </c>
      <c r="L25" s="79">
        <v>4.9000000000000002E-2</v>
      </c>
      <c r="M25" s="79">
        <v>-4.8800000000000003E-2</v>
      </c>
      <c r="N25" s="78">
        <v>653454.82999999996</v>
      </c>
      <c r="O25" s="78">
        <v>24.38</v>
      </c>
      <c r="P25" s="78">
        <v>159.31228755399999</v>
      </c>
      <c r="Q25" s="79">
        <v>0</v>
      </c>
      <c r="R25" s="79">
        <v>5.0000000000000001E-4</v>
      </c>
      <c r="S25" s="79">
        <v>0</v>
      </c>
    </row>
    <row r="26" spans="2:19">
      <c r="B26" s="80" t="s">
        <v>2109</v>
      </c>
      <c r="C26" s="16"/>
      <c r="D26" s="16"/>
      <c r="E26" s="16"/>
      <c r="J26" s="82">
        <v>4.07</v>
      </c>
      <c r="M26" s="81">
        <v>1.7100000000000001E-2</v>
      </c>
      <c r="N26" s="82">
        <v>60511821.32</v>
      </c>
      <c r="P26" s="82">
        <v>72756.691150259998</v>
      </c>
      <c r="R26" s="81">
        <v>0.2258</v>
      </c>
      <c r="S26" s="81">
        <v>5.7999999999999996E-3</v>
      </c>
    </row>
    <row r="27" spans="2:19">
      <c r="B27" t="s">
        <v>2145</v>
      </c>
      <c r="C27" t="s">
        <v>2146</v>
      </c>
      <c r="D27" t="s">
        <v>126</v>
      </c>
      <c r="E27" t="s">
        <v>2114</v>
      </c>
      <c r="F27" t="s">
        <v>513</v>
      </c>
      <c r="G27" t="s">
        <v>384</v>
      </c>
      <c r="H27" t="s">
        <v>153</v>
      </c>
      <c r="I27" t="s">
        <v>2118</v>
      </c>
      <c r="J27" s="78">
        <v>3.09</v>
      </c>
      <c r="K27" t="s">
        <v>105</v>
      </c>
      <c r="L27" s="79">
        <v>2.5000000000000001E-2</v>
      </c>
      <c r="M27" s="79">
        <v>1.0500000000000001E-2</v>
      </c>
      <c r="N27" s="78">
        <v>17456058</v>
      </c>
      <c r="O27" s="78">
        <v>105.26</v>
      </c>
      <c r="P27" s="78">
        <v>18374.2466508</v>
      </c>
      <c r="Q27" s="79">
        <v>2.41E-2</v>
      </c>
      <c r="R27" s="79">
        <v>5.7000000000000002E-2</v>
      </c>
      <c r="S27" s="79">
        <v>1.5E-3</v>
      </c>
    </row>
    <row r="28" spans="2:19">
      <c r="B28" t="s">
        <v>2147</v>
      </c>
      <c r="C28" t="s">
        <v>2148</v>
      </c>
      <c r="D28" t="s">
        <v>126</v>
      </c>
      <c r="E28" t="s">
        <v>2114</v>
      </c>
      <c r="F28" t="s">
        <v>1350</v>
      </c>
      <c r="G28" t="s">
        <v>213</v>
      </c>
      <c r="H28" t="s">
        <v>214</v>
      </c>
      <c r="I28" t="s">
        <v>2149</v>
      </c>
      <c r="J28" s="78">
        <v>6.81</v>
      </c>
      <c r="K28" t="s">
        <v>105</v>
      </c>
      <c r="L28" s="79">
        <v>3.7400000000000003E-2</v>
      </c>
      <c r="M28" s="79">
        <v>1.72E-2</v>
      </c>
      <c r="N28" s="78">
        <v>12934561</v>
      </c>
      <c r="O28" s="78">
        <v>115.39</v>
      </c>
      <c r="P28" s="78">
        <v>14925.189937900001</v>
      </c>
      <c r="Q28" s="79">
        <v>2.5100000000000001E-2</v>
      </c>
      <c r="R28" s="79">
        <v>4.6300000000000001E-2</v>
      </c>
      <c r="S28" s="79">
        <v>1.1999999999999999E-3</v>
      </c>
    </row>
    <row r="29" spans="2:19">
      <c r="B29" t="s">
        <v>2150</v>
      </c>
      <c r="C29" t="s">
        <v>2151</v>
      </c>
      <c r="D29" t="s">
        <v>126</v>
      </c>
      <c r="E29" t="s">
        <v>2152</v>
      </c>
      <c r="F29" t="s">
        <v>418</v>
      </c>
      <c r="G29" t="s">
        <v>514</v>
      </c>
      <c r="H29" t="s">
        <v>153</v>
      </c>
      <c r="I29" t="s">
        <v>2118</v>
      </c>
      <c r="J29" s="78">
        <v>4.9400000000000004</v>
      </c>
      <c r="K29" t="s">
        <v>105</v>
      </c>
      <c r="L29" s="79">
        <v>3.1E-2</v>
      </c>
      <c r="M29" s="79">
        <v>1.61E-2</v>
      </c>
      <c r="N29" s="78">
        <v>12891614.6</v>
      </c>
      <c r="O29" s="78">
        <v>107.58</v>
      </c>
      <c r="P29" s="78">
        <v>13868.79898668</v>
      </c>
      <c r="Q29" s="79">
        <v>1.9199999999999998E-2</v>
      </c>
      <c r="R29" s="79">
        <v>4.2999999999999997E-2</v>
      </c>
      <c r="S29" s="79">
        <v>1.1000000000000001E-3</v>
      </c>
    </row>
    <row r="30" spans="2:19">
      <c r="B30" t="s">
        <v>2153</v>
      </c>
      <c r="C30" t="s">
        <v>2154</v>
      </c>
      <c r="D30" t="s">
        <v>126</v>
      </c>
      <c r="E30" t="s">
        <v>1300</v>
      </c>
      <c r="F30" t="s">
        <v>128</v>
      </c>
      <c r="G30" t="s">
        <v>540</v>
      </c>
      <c r="H30" t="s">
        <v>214</v>
      </c>
      <c r="I30" t="s">
        <v>2115</v>
      </c>
      <c r="J30" s="78">
        <v>2.5499999999999998</v>
      </c>
      <c r="K30" t="s">
        <v>109</v>
      </c>
      <c r="L30" s="79">
        <v>4.4499999999999998E-2</v>
      </c>
      <c r="M30" s="79">
        <v>3.1800000000000002E-2</v>
      </c>
      <c r="N30" s="78">
        <v>3058795</v>
      </c>
      <c r="O30" s="78">
        <v>103.14</v>
      </c>
      <c r="P30" s="78">
        <v>10903.131059328</v>
      </c>
      <c r="Q30" s="79">
        <v>2.23E-2</v>
      </c>
      <c r="R30" s="79">
        <v>3.3799999999999997E-2</v>
      </c>
      <c r="S30" s="79">
        <v>8.9999999999999998E-4</v>
      </c>
    </row>
    <row r="31" spans="2:19">
      <c r="B31" t="s">
        <v>2155</v>
      </c>
      <c r="C31" t="s">
        <v>2156</v>
      </c>
      <c r="D31" t="s">
        <v>126</v>
      </c>
      <c r="E31" t="s">
        <v>2157</v>
      </c>
      <c r="F31" t="s">
        <v>131</v>
      </c>
      <c r="G31" t="s">
        <v>540</v>
      </c>
      <c r="H31" t="s">
        <v>214</v>
      </c>
      <c r="I31" t="s">
        <v>2158</v>
      </c>
      <c r="J31" s="78">
        <v>1.73</v>
      </c>
      <c r="K31" t="s">
        <v>105</v>
      </c>
      <c r="L31" s="79">
        <v>1.34E-2</v>
      </c>
      <c r="M31" s="79">
        <v>1.23E-2</v>
      </c>
      <c r="N31" s="78">
        <v>7455000</v>
      </c>
      <c r="O31" s="78">
        <v>100.51</v>
      </c>
      <c r="P31" s="78">
        <v>7493.0204999999996</v>
      </c>
      <c r="Q31" s="79">
        <v>1.49E-2</v>
      </c>
      <c r="R31" s="79">
        <v>2.3300000000000001E-2</v>
      </c>
      <c r="S31" s="79">
        <v>5.9999999999999995E-4</v>
      </c>
    </row>
    <row r="32" spans="2:19">
      <c r="B32" t="s">
        <v>2159</v>
      </c>
      <c r="C32" t="s">
        <v>2160</v>
      </c>
      <c r="D32" t="s">
        <v>126</v>
      </c>
      <c r="E32" t="s">
        <v>473</v>
      </c>
      <c r="F32" t="s">
        <v>418</v>
      </c>
      <c r="G32" t="s">
        <v>652</v>
      </c>
      <c r="H32" t="s">
        <v>214</v>
      </c>
      <c r="I32" t="s">
        <v>2161</v>
      </c>
      <c r="J32" s="78">
        <v>4.29</v>
      </c>
      <c r="K32" t="s">
        <v>105</v>
      </c>
      <c r="L32" s="79">
        <v>3.5499999999999997E-2</v>
      </c>
      <c r="M32" s="79">
        <v>1.9099999999999999E-2</v>
      </c>
      <c r="N32" s="78">
        <v>6098880</v>
      </c>
      <c r="O32" s="78">
        <v>107.19</v>
      </c>
      <c r="P32" s="78">
        <v>6537.3894719999998</v>
      </c>
      <c r="Q32" s="79">
        <v>1.9900000000000001E-2</v>
      </c>
      <c r="R32" s="79">
        <v>2.0299999999999999E-2</v>
      </c>
      <c r="S32" s="79">
        <v>5.0000000000000001E-4</v>
      </c>
    </row>
    <row r="33" spans="2:19">
      <c r="B33" t="s">
        <v>2162</v>
      </c>
      <c r="C33" t="s">
        <v>2163</v>
      </c>
      <c r="D33" t="s">
        <v>126</v>
      </c>
      <c r="E33" t="s">
        <v>2164</v>
      </c>
      <c r="F33" t="s">
        <v>418</v>
      </c>
      <c r="G33" t="s">
        <v>712</v>
      </c>
      <c r="H33" t="s">
        <v>153</v>
      </c>
      <c r="I33" t="s">
        <v>2118</v>
      </c>
      <c r="J33" s="78">
        <v>1.06</v>
      </c>
      <c r="K33" t="s">
        <v>105</v>
      </c>
      <c r="L33" s="79">
        <v>5.1499999999999997E-2</v>
      </c>
      <c r="M33" s="79">
        <v>1.41E-2</v>
      </c>
      <c r="N33" s="78">
        <v>616912.72</v>
      </c>
      <c r="O33" s="78">
        <v>106.16</v>
      </c>
      <c r="P33" s="78">
        <v>654.91454355200005</v>
      </c>
      <c r="Q33" s="79">
        <v>2.47E-2</v>
      </c>
      <c r="R33" s="79">
        <v>2E-3</v>
      </c>
      <c r="S33" s="79">
        <v>1E-4</v>
      </c>
    </row>
    <row r="34" spans="2:19">
      <c r="B34" s="80" t="s">
        <v>360</v>
      </c>
      <c r="C34" s="16"/>
      <c r="D34" s="16"/>
      <c r="E34" s="16"/>
      <c r="J34" s="82">
        <v>0.8</v>
      </c>
      <c r="M34" s="81">
        <v>2.7400000000000001E-2</v>
      </c>
      <c r="N34" s="82">
        <v>678851.61</v>
      </c>
      <c r="P34" s="82">
        <v>2320.2090297169921</v>
      </c>
      <c r="R34" s="81">
        <v>7.1999999999999998E-3</v>
      </c>
      <c r="S34" s="81">
        <v>2.0000000000000001E-4</v>
      </c>
    </row>
    <row r="35" spans="2:19">
      <c r="B35" t="s">
        <v>2165</v>
      </c>
      <c r="C35" t="s">
        <v>2166</v>
      </c>
      <c r="D35" t="s">
        <v>126</v>
      </c>
      <c r="E35" t="s">
        <v>1300</v>
      </c>
      <c r="F35" t="s">
        <v>128</v>
      </c>
      <c r="G35" t="s">
        <v>540</v>
      </c>
      <c r="H35" t="s">
        <v>214</v>
      </c>
      <c r="I35" t="s">
        <v>2118</v>
      </c>
      <c r="J35" s="78">
        <v>0.7</v>
      </c>
      <c r="K35" t="s">
        <v>109</v>
      </c>
      <c r="L35" s="79">
        <v>3.6999999999999998E-2</v>
      </c>
      <c r="M35" s="79">
        <v>2.86E-2</v>
      </c>
      <c r="N35" s="78">
        <v>515807</v>
      </c>
      <c r="O35" s="78">
        <v>101.67</v>
      </c>
      <c r="P35" s="78">
        <v>1812.3988961663999</v>
      </c>
      <c r="Q35" s="79">
        <v>7.7000000000000002E-3</v>
      </c>
      <c r="R35" s="79">
        <v>5.5999999999999999E-3</v>
      </c>
      <c r="S35" s="79">
        <v>1E-4</v>
      </c>
    </row>
    <row r="36" spans="2:19">
      <c r="B36" t="s">
        <v>2167</v>
      </c>
      <c r="C36" t="s">
        <v>2168</v>
      </c>
      <c r="D36" t="s">
        <v>126</v>
      </c>
      <c r="E36" t="s">
        <v>2169</v>
      </c>
      <c r="F36" t="s">
        <v>130</v>
      </c>
      <c r="G36" t="s">
        <v>255</v>
      </c>
      <c r="H36" t="s">
        <v>256</v>
      </c>
      <c r="I36" t="s">
        <v>2170</v>
      </c>
      <c r="J36" s="78">
        <v>1.1399999999999999</v>
      </c>
      <c r="K36" t="s">
        <v>109</v>
      </c>
      <c r="L36" s="79">
        <v>3.9399999999999998E-2</v>
      </c>
      <c r="M36" s="79">
        <v>2.3E-2</v>
      </c>
      <c r="N36" s="78">
        <v>163044.60999999999</v>
      </c>
      <c r="O36" s="78">
        <v>90.12</v>
      </c>
      <c r="P36" s="78">
        <v>507.81013355059201</v>
      </c>
      <c r="Q36" s="79">
        <v>0</v>
      </c>
      <c r="R36" s="79">
        <v>1.6000000000000001E-3</v>
      </c>
      <c r="S36" s="79">
        <v>0</v>
      </c>
    </row>
    <row r="37" spans="2:19">
      <c r="B37" s="80" t="s">
        <v>950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255</v>
      </c>
      <c r="C38" t="s">
        <v>255</v>
      </c>
      <c r="D38" s="16"/>
      <c r="E38" s="16"/>
      <c r="F38" t="s">
        <v>255</v>
      </c>
      <c r="G38" t="s">
        <v>255</v>
      </c>
      <c r="J38" s="78">
        <v>0</v>
      </c>
      <c r="K38" t="s">
        <v>255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263</v>
      </c>
      <c r="C39" s="16"/>
      <c r="D39" s="16"/>
      <c r="E39" s="16"/>
      <c r="J39" s="82">
        <v>5.91</v>
      </c>
      <c r="M39" s="81">
        <v>3.2300000000000002E-2</v>
      </c>
      <c r="N39" s="82">
        <v>4897000</v>
      </c>
      <c r="P39" s="82">
        <v>13201.8961309404</v>
      </c>
      <c r="R39" s="81">
        <v>4.1000000000000002E-2</v>
      </c>
      <c r="S39" s="81">
        <v>1.1000000000000001E-3</v>
      </c>
    </row>
    <row r="40" spans="2:19">
      <c r="B40" s="80" t="s">
        <v>361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255</v>
      </c>
      <c r="C41" t="s">
        <v>255</v>
      </c>
      <c r="D41" s="16"/>
      <c r="E41" s="16"/>
      <c r="F41" t="s">
        <v>255</v>
      </c>
      <c r="G41" t="s">
        <v>255</v>
      </c>
      <c r="J41" s="78">
        <v>0</v>
      </c>
      <c r="K41" t="s">
        <v>255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362</v>
      </c>
      <c r="C42" s="16"/>
      <c r="D42" s="16"/>
      <c r="E42" s="16"/>
      <c r="J42" s="82">
        <v>5.91</v>
      </c>
      <c r="M42" s="81">
        <v>3.2300000000000002E-2</v>
      </c>
      <c r="N42" s="82">
        <v>4897000</v>
      </c>
      <c r="P42" s="82">
        <v>13201.8961309404</v>
      </c>
      <c r="R42" s="81">
        <v>4.1000000000000002E-2</v>
      </c>
      <c r="S42" s="81">
        <v>1.1000000000000001E-3</v>
      </c>
    </row>
    <row r="43" spans="2:19">
      <c r="B43" t="s">
        <v>2171</v>
      </c>
      <c r="C43" t="s">
        <v>2172</v>
      </c>
      <c r="D43" t="s">
        <v>126</v>
      </c>
      <c r="E43" t="s">
        <v>2173</v>
      </c>
      <c r="F43" t="s">
        <v>1024</v>
      </c>
      <c r="G43" t="s">
        <v>961</v>
      </c>
      <c r="H43" t="s">
        <v>262</v>
      </c>
      <c r="I43" t="s">
        <v>2174</v>
      </c>
      <c r="J43" s="78">
        <v>2.08</v>
      </c>
      <c r="K43" t="s">
        <v>109</v>
      </c>
      <c r="L43" s="79">
        <v>0.06</v>
      </c>
      <c r="M43" s="79">
        <v>2.86E-2</v>
      </c>
      <c r="N43" s="78">
        <v>3176000</v>
      </c>
      <c r="O43" s="78">
        <v>78.33484</v>
      </c>
      <c r="P43" s="78">
        <v>8598.2325755904003</v>
      </c>
      <c r="Q43" s="79">
        <v>3.8E-3</v>
      </c>
      <c r="R43" s="79">
        <v>2.6700000000000002E-2</v>
      </c>
      <c r="S43" s="79">
        <v>6.9999999999999999E-4</v>
      </c>
    </row>
    <row r="44" spans="2:19">
      <c r="B44" t="s">
        <v>2175</v>
      </c>
      <c r="C44" t="s">
        <v>2176</v>
      </c>
      <c r="D44" t="s">
        <v>126</v>
      </c>
      <c r="E44" t="s">
        <v>2177</v>
      </c>
      <c r="F44" t="s">
        <v>976</v>
      </c>
      <c r="G44" t="s">
        <v>255</v>
      </c>
      <c r="H44" t="s">
        <v>256</v>
      </c>
      <c r="I44" t="s">
        <v>2178</v>
      </c>
      <c r="J44" s="78">
        <v>13.07</v>
      </c>
      <c r="K44" t="s">
        <v>119</v>
      </c>
      <c r="L44" s="79">
        <v>3.95E-2</v>
      </c>
      <c r="M44" s="79">
        <v>3.9199999999999999E-2</v>
      </c>
      <c r="N44" s="78">
        <v>1721000</v>
      </c>
      <c r="O44" s="78">
        <v>100.81</v>
      </c>
      <c r="P44" s="78">
        <v>4603.66355535</v>
      </c>
      <c r="Q44" s="79">
        <v>4.4000000000000003E-3</v>
      </c>
      <c r="R44" s="79">
        <v>1.43E-2</v>
      </c>
      <c r="S44" s="79">
        <v>4.0000000000000002E-4</v>
      </c>
    </row>
    <row r="45" spans="2:19">
      <c r="B45" t="s">
        <v>265</v>
      </c>
      <c r="C45" s="16"/>
      <c r="D45" s="16"/>
      <c r="E45" s="16"/>
    </row>
    <row r="46" spans="2:19">
      <c r="B46" t="s">
        <v>355</v>
      </c>
      <c r="C46" s="16"/>
      <c r="D46" s="16"/>
      <c r="E46" s="16"/>
    </row>
    <row r="47" spans="2:19">
      <c r="B47" t="s">
        <v>356</v>
      </c>
      <c r="C47" s="16"/>
      <c r="D47" s="16"/>
      <c r="E47" s="16"/>
    </row>
    <row r="48" spans="2:19">
      <c r="B48" t="s">
        <v>357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6">
        <v>43830</v>
      </c>
    </row>
    <row r="2" spans="2:98" s="1" customFormat="1">
      <c r="B2" s="2" t="s">
        <v>1</v>
      </c>
      <c r="C2" s="12" t="s">
        <v>3138</v>
      </c>
    </row>
    <row r="3" spans="2:98" s="1" customFormat="1">
      <c r="B3" s="2" t="s">
        <v>2</v>
      </c>
      <c r="C3" s="26" t="s">
        <v>3139</v>
      </c>
    </row>
    <row r="4" spans="2:98" s="1" customFormat="1">
      <c r="B4" s="2" t="s">
        <v>3</v>
      </c>
      <c r="C4" s="83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24950829.890000001</v>
      </c>
      <c r="I11" s="7"/>
      <c r="J11" s="76">
        <v>171184.96741013409</v>
      </c>
      <c r="K11" s="7"/>
      <c r="L11" s="77">
        <v>1</v>
      </c>
      <c r="M11" s="77">
        <v>1.3599999999999999E-2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2218889.4300000002</v>
      </c>
      <c r="J12" s="82">
        <v>40574.835677363932</v>
      </c>
      <c r="L12" s="81">
        <v>0.23699999999999999</v>
      </c>
      <c r="M12" s="81">
        <v>3.2000000000000002E-3</v>
      </c>
    </row>
    <row r="13" spans="2:98">
      <c r="B13" t="s">
        <v>2179</v>
      </c>
      <c r="C13" t="s">
        <v>2180</v>
      </c>
      <c r="D13" t="s">
        <v>126</v>
      </c>
      <c r="E13" t="s">
        <v>2181</v>
      </c>
      <c r="F13" t="s">
        <v>1175</v>
      </c>
      <c r="G13" t="s">
        <v>113</v>
      </c>
      <c r="H13" s="78">
        <v>2489</v>
      </c>
      <c r="I13" s="78">
        <v>1</v>
      </c>
      <c r="J13" s="78">
        <v>9.6528398000000001E-2</v>
      </c>
      <c r="K13" s="79">
        <v>5.0000000000000001E-4</v>
      </c>
      <c r="L13" s="79">
        <v>0</v>
      </c>
      <c r="M13" s="79">
        <v>0</v>
      </c>
    </row>
    <row r="14" spans="2:98">
      <c r="B14" t="s">
        <v>2182</v>
      </c>
      <c r="C14" t="s">
        <v>2183</v>
      </c>
      <c r="D14" t="s">
        <v>126</v>
      </c>
      <c r="E14" t="s">
        <v>2141</v>
      </c>
      <c r="F14" t="s">
        <v>729</v>
      </c>
      <c r="G14" t="s">
        <v>105</v>
      </c>
      <c r="H14" s="78">
        <v>681127</v>
      </c>
      <c r="I14" s="78">
        <v>9.9999999999999995E-7</v>
      </c>
      <c r="J14" s="78">
        <v>6.8112699999999999E-6</v>
      </c>
      <c r="K14" s="79">
        <v>2.4899999999999999E-2</v>
      </c>
      <c r="L14" s="79">
        <v>0</v>
      </c>
      <c r="M14" s="79">
        <v>0</v>
      </c>
    </row>
    <row r="15" spans="2:98">
      <c r="B15" t="s">
        <v>2184</v>
      </c>
      <c r="C15" t="s">
        <v>2185</v>
      </c>
      <c r="D15" t="s">
        <v>126</v>
      </c>
      <c r="E15" t="s">
        <v>2186</v>
      </c>
      <c r="F15" t="s">
        <v>418</v>
      </c>
      <c r="G15" t="s">
        <v>109</v>
      </c>
      <c r="H15" s="78">
        <v>1513927.93</v>
      </c>
      <c r="I15" s="78">
        <v>752.64999999999964</v>
      </c>
      <c r="J15" s="78">
        <v>39379.663521141098</v>
      </c>
      <c r="K15" s="79">
        <v>2.6100000000000002E-2</v>
      </c>
      <c r="L15" s="79">
        <v>0.23</v>
      </c>
      <c r="M15" s="79">
        <v>3.0999999999999999E-3</v>
      </c>
    </row>
    <row r="16" spans="2:98">
      <c r="B16" t="s">
        <v>2187</v>
      </c>
      <c r="C16" t="s">
        <v>2188</v>
      </c>
      <c r="D16" t="s">
        <v>126</v>
      </c>
      <c r="E16" t="s">
        <v>2189</v>
      </c>
      <c r="F16" t="s">
        <v>130</v>
      </c>
      <c r="G16" t="s">
        <v>105</v>
      </c>
      <c r="H16" s="78">
        <v>0.01</v>
      </c>
      <c r="I16" s="78">
        <v>14032.855611000001</v>
      </c>
      <c r="J16" s="78">
        <v>1.4032855611E-3</v>
      </c>
      <c r="K16" s="79">
        <v>0</v>
      </c>
      <c r="L16" s="79">
        <v>0</v>
      </c>
      <c r="M16" s="79">
        <v>0</v>
      </c>
    </row>
    <row r="17" spans="2:13">
      <c r="B17" t="s">
        <v>2190</v>
      </c>
      <c r="C17" t="s">
        <v>2191</v>
      </c>
      <c r="D17" t="s">
        <v>126</v>
      </c>
      <c r="E17" t="s">
        <v>2169</v>
      </c>
      <c r="F17" t="s">
        <v>130</v>
      </c>
      <c r="G17" t="s">
        <v>109</v>
      </c>
      <c r="H17" s="78">
        <v>21345.49</v>
      </c>
      <c r="I17" s="78">
        <v>1620</v>
      </c>
      <c r="J17" s="78">
        <v>1195.0742177279999</v>
      </c>
      <c r="K17" s="79">
        <v>2.2000000000000001E-3</v>
      </c>
      <c r="L17" s="79">
        <v>7.0000000000000001E-3</v>
      </c>
      <c r="M17" s="79">
        <v>1E-4</v>
      </c>
    </row>
    <row r="18" spans="2:13">
      <c r="B18" s="80" t="s">
        <v>263</v>
      </c>
      <c r="C18" s="16"/>
      <c r="D18" s="16"/>
      <c r="E18" s="16"/>
      <c r="H18" s="82">
        <v>22731940.460000001</v>
      </c>
      <c r="J18" s="82">
        <v>130610.13173277017</v>
      </c>
      <c r="L18" s="81">
        <v>0.76300000000000001</v>
      </c>
      <c r="M18" s="81">
        <v>1.04E-2</v>
      </c>
    </row>
    <row r="19" spans="2:13">
      <c r="B19" s="80" t="s">
        <v>361</v>
      </c>
      <c r="C19" s="16"/>
      <c r="D19" s="16"/>
      <c r="E19" s="16"/>
      <c r="H19" s="82">
        <v>96000</v>
      </c>
      <c r="J19" s="82">
        <v>3.3177599999999999E-4</v>
      </c>
      <c r="L19" s="81">
        <v>0</v>
      </c>
      <c r="M19" s="81">
        <v>0</v>
      </c>
    </row>
    <row r="20" spans="2:13">
      <c r="B20" t="s">
        <v>2192</v>
      </c>
      <c r="C20" t="s">
        <v>2193</v>
      </c>
      <c r="D20" t="s">
        <v>954</v>
      </c>
      <c r="E20" t="s">
        <v>2194</v>
      </c>
      <c r="F20" t="s">
        <v>1065</v>
      </c>
      <c r="G20" t="s">
        <v>109</v>
      </c>
      <c r="H20" s="78">
        <v>79000</v>
      </c>
      <c r="I20" s="78">
        <v>1E-4</v>
      </c>
      <c r="J20" s="78">
        <v>2.7302400000000002E-4</v>
      </c>
      <c r="K20" s="79">
        <v>3.0999999999999999E-3</v>
      </c>
      <c r="L20" s="79">
        <v>0</v>
      </c>
      <c r="M20" s="79">
        <v>0</v>
      </c>
    </row>
    <row r="21" spans="2:13">
      <c r="B21" t="s">
        <v>2195</v>
      </c>
      <c r="C21" t="s">
        <v>2196</v>
      </c>
      <c r="D21" t="s">
        <v>954</v>
      </c>
      <c r="E21" t="s">
        <v>2197</v>
      </c>
      <c r="F21" t="s">
        <v>1024</v>
      </c>
      <c r="G21" t="s">
        <v>109</v>
      </c>
      <c r="H21" s="78">
        <v>17000</v>
      </c>
      <c r="I21" s="78">
        <v>1E-4</v>
      </c>
      <c r="J21" s="78">
        <v>5.8752000000000003E-5</v>
      </c>
      <c r="K21" s="79">
        <v>4.0000000000000002E-4</v>
      </c>
      <c r="L21" s="79">
        <v>0</v>
      </c>
      <c r="M21" s="79">
        <v>0</v>
      </c>
    </row>
    <row r="22" spans="2:13">
      <c r="B22" s="80" t="s">
        <v>362</v>
      </c>
      <c r="C22" s="16"/>
      <c r="D22" s="16"/>
      <c r="E22" s="16"/>
      <c r="H22" s="82">
        <v>22635940.460000001</v>
      </c>
      <c r="J22" s="82">
        <v>130610.13140099417</v>
      </c>
      <c r="L22" s="81">
        <v>0.76300000000000001</v>
      </c>
      <c r="M22" s="81">
        <v>1.04E-2</v>
      </c>
    </row>
    <row r="23" spans="2:13">
      <c r="B23" t="s">
        <v>2198</v>
      </c>
      <c r="C23" t="s">
        <v>2199</v>
      </c>
      <c r="D23" t="s">
        <v>126</v>
      </c>
      <c r="E23" t="s">
        <v>2200</v>
      </c>
      <c r="F23" t="s">
        <v>1029</v>
      </c>
      <c r="G23" t="s">
        <v>109</v>
      </c>
      <c r="H23" s="78">
        <v>3921650</v>
      </c>
      <c r="I23" s="78">
        <v>17.849599999999999</v>
      </c>
      <c r="J23" s="78">
        <v>2419.1959855104001</v>
      </c>
      <c r="K23" s="79">
        <v>3.1E-2</v>
      </c>
      <c r="L23" s="79">
        <v>1.41E-2</v>
      </c>
      <c r="M23" s="79">
        <v>2.0000000000000001E-4</v>
      </c>
    </row>
    <row r="24" spans="2:13">
      <c r="B24" t="s">
        <v>2201</v>
      </c>
      <c r="C24" t="s">
        <v>2202</v>
      </c>
      <c r="D24" t="s">
        <v>126</v>
      </c>
      <c r="E24" t="s">
        <v>2203</v>
      </c>
      <c r="F24" t="s">
        <v>1559</v>
      </c>
      <c r="G24" t="s">
        <v>113</v>
      </c>
      <c r="H24" s="78">
        <v>3511843.84</v>
      </c>
      <c r="I24" s="78">
        <v>114.25890000000011</v>
      </c>
      <c r="J24" s="78">
        <v>15561.642598796499</v>
      </c>
      <c r="K24" s="79">
        <v>3.3799999999999997E-2</v>
      </c>
      <c r="L24" s="79">
        <v>9.0899999999999995E-2</v>
      </c>
      <c r="M24" s="79">
        <v>1.1999999999999999E-3</v>
      </c>
    </row>
    <row r="25" spans="2:13">
      <c r="B25" t="s">
        <v>2204</v>
      </c>
      <c r="C25" t="s">
        <v>2205</v>
      </c>
      <c r="D25" t="s">
        <v>126</v>
      </c>
      <c r="E25" t="s">
        <v>2206</v>
      </c>
      <c r="F25" t="s">
        <v>1559</v>
      </c>
      <c r="G25" t="s">
        <v>109</v>
      </c>
      <c r="H25" s="78">
        <v>46165.88</v>
      </c>
      <c r="I25" s="78">
        <v>9192.2395000000215</v>
      </c>
      <c r="J25" s="78">
        <v>14666.1520557863</v>
      </c>
      <c r="K25" s="79">
        <v>2.8000000000000001E-2</v>
      </c>
      <c r="L25" s="79">
        <v>8.5699999999999998E-2</v>
      </c>
      <c r="M25" s="79">
        <v>1.1999999999999999E-3</v>
      </c>
    </row>
    <row r="26" spans="2:13">
      <c r="B26" t="s">
        <v>2207</v>
      </c>
      <c r="C26" t="s">
        <v>2208</v>
      </c>
      <c r="D26" t="s">
        <v>126</v>
      </c>
      <c r="E26" t="s">
        <v>2209</v>
      </c>
      <c r="F26" t="s">
        <v>1559</v>
      </c>
      <c r="G26" t="s">
        <v>109</v>
      </c>
      <c r="H26" s="78">
        <v>2146971.37</v>
      </c>
      <c r="I26" s="78">
        <v>114.51999999999994</v>
      </c>
      <c r="J26" s="78">
        <v>8497.3073342653406</v>
      </c>
      <c r="K26" s="79">
        <v>2.58E-2</v>
      </c>
      <c r="L26" s="79">
        <v>4.9599999999999998E-2</v>
      </c>
      <c r="M26" s="79">
        <v>6.9999999999999999E-4</v>
      </c>
    </row>
    <row r="27" spans="2:13">
      <c r="B27" t="s">
        <v>2210</v>
      </c>
      <c r="C27" t="s">
        <v>2211</v>
      </c>
      <c r="D27" t="s">
        <v>126</v>
      </c>
      <c r="E27" t="s">
        <v>2212</v>
      </c>
      <c r="F27" t="s">
        <v>1559</v>
      </c>
      <c r="G27" t="s">
        <v>116</v>
      </c>
      <c r="H27" s="78">
        <v>3646794.89</v>
      </c>
      <c r="I27" s="78">
        <v>102.49054800000032</v>
      </c>
      <c r="J27" s="78">
        <v>17042.4262203982</v>
      </c>
      <c r="K27" s="79">
        <v>5.3800000000000001E-2</v>
      </c>
      <c r="L27" s="79">
        <v>9.9599999999999994E-2</v>
      </c>
      <c r="M27" s="79">
        <v>1.4E-3</v>
      </c>
    </row>
    <row r="28" spans="2:13">
      <c r="B28" t="s">
        <v>2213</v>
      </c>
      <c r="C28" t="s">
        <v>2214</v>
      </c>
      <c r="D28" t="s">
        <v>126</v>
      </c>
      <c r="E28" t="s">
        <v>2215</v>
      </c>
      <c r="F28" t="s">
        <v>1559</v>
      </c>
      <c r="G28" t="s">
        <v>109</v>
      </c>
      <c r="H28" s="78">
        <v>1571259.39</v>
      </c>
      <c r="I28" s="78">
        <v>95.150900000000064</v>
      </c>
      <c r="J28" s="78">
        <v>5166.9531103778299</v>
      </c>
      <c r="K28" s="79">
        <v>3.6400000000000002E-2</v>
      </c>
      <c r="L28" s="79">
        <v>3.0200000000000001E-2</v>
      </c>
      <c r="M28" s="79">
        <v>4.0000000000000002E-4</v>
      </c>
    </row>
    <row r="29" spans="2:13">
      <c r="B29" t="s">
        <v>2216</v>
      </c>
      <c r="C29" t="s">
        <v>2217</v>
      </c>
      <c r="D29" t="s">
        <v>126</v>
      </c>
      <c r="E29" t="s">
        <v>2218</v>
      </c>
      <c r="F29" t="s">
        <v>1559</v>
      </c>
      <c r="G29" t="s">
        <v>109</v>
      </c>
      <c r="H29" s="78">
        <v>4620756.9000000004</v>
      </c>
      <c r="I29" s="78">
        <v>103.01129999999974</v>
      </c>
      <c r="J29" s="78">
        <v>16450.220456742602</v>
      </c>
      <c r="K29" s="79">
        <v>2.5399999999999999E-2</v>
      </c>
      <c r="L29" s="79">
        <v>9.6100000000000005E-2</v>
      </c>
      <c r="M29" s="79">
        <v>1.2999999999999999E-3</v>
      </c>
    </row>
    <row r="30" spans="2:13">
      <c r="B30" t="s">
        <v>2219</v>
      </c>
      <c r="C30" t="s">
        <v>2220</v>
      </c>
      <c r="D30" t="s">
        <v>126</v>
      </c>
      <c r="E30" t="s">
        <v>2221</v>
      </c>
      <c r="F30" t="s">
        <v>126</v>
      </c>
      <c r="G30" t="s">
        <v>109</v>
      </c>
      <c r="H30" s="78">
        <v>68655.5</v>
      </c>
      <c r="I30" s="78">
        <v>10070.115800000016</v>
      </c>
      <c r="J30" s="78">
        <v>23893.706948206502</v>
      </c>
      <c r="K30" s="79">
        <v>1.9199999999999998E-2</v>
      </c>
      <c r="L30" s="79">
        <v>0.1396</v>
      </c>
      <c r="M30" s="79">
        <v>1.9E-3</v>
      </c>
    </row>
    <row r="31" spans="2:13">
      <c r="B31" t="s">
        <v>2222</v>
      </c>
      <c r="C31" t="s">
        <v>2223</v>
      </c>
      <c r="D31" t="s">
        <v>126</v>
      </c>
      <c r="E31" t="s">
        <v>2224</v>
      </c>
      <c r="F31" t="s">
        <v>126</v>
      </c>
      <c r="G31" t="s">
        <v>109</v>
      </c>
      <c r="H31" s="78">
        <v>38907.68</v>
      </c>
      <c r="I31" s="78">
        <v>10283.032599999986</v>
      </c>
      <c r="J31" s="78">
        <v>13827.0738296575</v>
      </c>
      <c r="K31" s="79">
        <v>1.5699999999999999E-2</v>
      </c>
      <c r="L31" s="79">
        <v>8.0799999999999997E-2</v>
      </c>
      <c r="M31" s="79">
        <v>1.1000000000000001E-3</v>
      </c>
    </row>
    <row r="32" spans="2:13">
      <c r="B32" t="s">
        <v>2225</v>
      </c>
      <c r="C32" t="s">
        <v>2226</v>
      </c>
      <c r="D32" t="s">
        <v>126</v>
      </c>
      <c r="E32" t="s">
        <v>2227</v>
      </c>
      <c r="F32" t="s">
        <v>418</v>
      </c>
      <c r="G32" t="s">
        <v>113</v>
      </c>
      <c r="H32" s="78">
        <v>3062935.01</v>
      </c>
      <c r="I32" s="78">
        <v>110.15919999999996</v>
      </c>
      <c r="J32" s="78">
        <v>13085.452861252999</v>
      </c>
      <c r="K32" s="79">
        <v>5.4899999999999997E-2</v>
      </c>
      <c r="L32" s="79">
        <v>7.6399999999999996E-2</v>
      </c>
      <c r="M32" s="79">
        <v>1E-3</v>
      </c>
    </row>
    <row r="33" spans="2:5">
      <c r="B33" t="s">
        <v>265</v>
      </c>
      <c r="C33" s="16"/>
      <c r="D33" s="16"/>
      <c r="E33" s="16"/>
    </row>
    <row r="34" spans="2:5">
      <c r="B34" t="s">
        <v>355</v>
      </c>
      <c r="C34" s="16"/>
      <c r="D34" s="16"/>
      <c r="E34" s="16"/>
    </row>
    <row r="35" spans="2:5">
      <c r="B35" t="s">
        <v>356</v>
      </c>
      <c r="C35" s="16"/>
      <c r="D35" s="16"/>
      <c r="E35" s="16"/>
    </row>
    <row r="36" spans="2:5">
      <c r="B36" t="s">
        <v>357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6">
        <v>43830</v>
      </c>
    </row>
    <row r="2" spans="2:55" s="1" customFormat="1">
      <c r="B2" s="2" t="s">
        <v>1</v>
      </c>
      <c r="C2" s="12" t="s">
        <v>3138</v>
      </c>
    </row>
    <row r="3" spans="2:55" s="1" customFormat="1">
      <c r="B3" s="2" t="s">
        <v>2</v>
      </c>
      <c r="C3" s="26" t="s">
        <v>3139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295431722.31999999</v>
      </c>
      <c r="G11" s="7"/>
      <c r="H11" s="76">
        <v>809536.12359309709</v>
      </c>
      <c r="I11" s="7"/>
      <c r="J11" s="77">
        <v>1</v>
      </c>
      <c r="K11" s="77">
        <v>6.4399999999999999E-2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55861414.079999998</v>
      </c>
      <c r="H12" s="82">
        <v>85387.39111029949</v>
      </c>
      <c r="J12" s="81">
        <v>0.1055</v>
      </c>
      <c r="K12" s="81">
        <v>6.7999999999999996E-3</v>
      </c>
    </row>
    <row r="13" spans="2:55">
      <c r="B13" s="80" t="s">
        <v>2228</v>
      </c>
      <c r="C13" s="16"/>
      <c r="F13" s="82">
        <v>4084279.01</v>
      </c>
      <c r="H13" s="82">
        <v>5324.5479178757196</v>
      </c>
      <c r="J13" s="81">
        <v>6.6E-3</v>
      </c>
      <c r="K13" s="81">
        <v>4.0000000000000002E-4</v>
      </c>
    </row>
    <row r="14" spans="2:55">
      <c r="B14" t="s">
        <v>2229</v>
      </c>
      <c r="C14" t="s">
        <v>2230</v>
      </c>
      <c r="D14" t="s">
        <v>109</v>
      </c>
      <c r="E14" t="s">
        <v>2231</v>
      </c>
      <c r="F14" s="78">
        <v>1034340.96</v>
      </c>
      <c r="G14" s="78">
        <v>116.50659999999993</v>
      </c>
      <c r="H14" s="78">
        <v>4164.7408758260099</v>
      </c>
      <c r="I14" s="79">
        <v>9.4999999999999998E-3</v>
      </c>
      <c r="J14" s="79">
        <v>5.1000000000000004E-3</v>
      </c>
      <c r="K14" s="79">
        <v>2.9999999999999997E-4</v>
      </c>
    </row>
    <row r="15" spans="2:55">
      <c r="B15" t="s">
        <v>2232</v>
      </c>
      <c r="C15" t="s">
        <v>2233</v>
      </c>
      <c r="D15" t="s">
        <v>109</v>
      </c>
      <c r="E15" t="s">
        <v>2234</v>
      </c>
      <c r="F15" s="78">
        <v>1000000</v>
      </c>
      <c r="G15" s="78">
        <v>7.6555</v>
      </c>
      <c r="H15" s="78">
        <v>264.57407999999998</v>
      </c>
      <c r="I15" s="79">
        <v>0.1</v>
      </c>
      <c r="J15" s="79">
        <v>2.9999999999999997E-4</v>
      </c>
      <c r="K15" s="79">
        <v>0</v>
      </c>
    </row>
    <row r="16" spans="2:55">
      <c r="B16" t="s">
        <v>2235</v>
      </c>
      <c r="C16" t="s">
        <v>2236</v>
      </c>
      <c r="D16" t="s">
        <v>109</v>
      </c>
      <c r="E16" t="s">
        <v>2234</v>
      </c>
      <c r="F16" s="78">
        <v>499706</v>
      </c>
      <c r="G16" s="78">
        <v>1E-4</v>
      </c>
      <c r="H16" s="78">
        <v>1.726983936E-3</v>
      </c>
      <c r="I16" s="79">
        <v>2.3400000000000001E-2</v>
      </c>
      <c r="J16" s="79">
        <v>0</v>
      </c>
      <c r="K16" s="79">
        <v>0</v>
      </c>
    </row>
    <row r="17" spans="2:11">
      <c r="B17" t="s">
        <v>2237</v>
      </c>
      <c r="C17" t="s">
        <v>2238</v>
      </c>
      <c r="D17" t="s">
        <v>109</v>
      </c>
      <c r="E17" t="s">
        <v>2161</v>
      </c>
      <c r="F17" s="78">
        <v>104979.12</v>
      </c>
      <c r="G17" s="78">
        <v>147.44739999999999</v>
      </c>
      <c r="H17" s="78">
        <v>534.95072518883296</v>
      </c>
      <c r="I17" s="79">
        <v>4.7000000000000002E-3</v>
      </c>
      <c r="J17" s="79">
        <v>6.9999999999999999E-4</v>
      </c>
      <c r="K17" s="79">
        <v>0</v>
      </c>
    </row>
    <row r="18" spans="2:11">
      <c r="B18" t="s">
        <v>2239</v>
      </c>
      <c r="C18" t="s">
        <v>2240</v>
      </c>
      <c r="D18" t="s">
        <v>105</v>
      </c>
      <c r="E18" t="s">
        <v>2241</v>
      </c>
      <c r="F18" s="78">
        <v>59844.15</v>
      </c>
      <c r="G18" s="78">
        <v>78.052069000000003</v>
      </c>
      <c r="H18" s="78">
        <v>46.709597250463503</v>
      </c>
      <c r="I18" s="79">
        <v>4.4000000000000003E-3</v>
      </c>
      <c r="J18" s="79">
        <v>1E-4</v>
      </c>
      <c r="K18" s="79">
        <v>0</v>
      </c>
    </row>
    <row r="19" spans="2:11">
      <c r="B19" t="s">
        <v>2242</v>
      </c>
      <c r="C19" t="s">
        <v>2243</v>
      </c>
      <c r="D19" t="s">
        <v>105</v>
      </c>
      <c r="E19" t="s">
        <v>2241</v>
      </c>
      <c r="F19" s="78">
        <v>397908.78</v>
      </c>
      <c r="G19" s="78">
        <v>76.867215000000002</v>
      </c>
      <c r="H19" s="78">
        <v>305.86139742647703</v>
      </c>
      <c r="I19" s="79">
        <v>4.4000000000000003E-3</v>
      </c>
      <c r="J19" s="79">
        <v>4.0000000000000002E-4</v>
      </c>
      <c r="K19" s="79">
        <v>0</v>
      </c>
    </row>
    <row r="20" spans="2:11">
      <c r="B20" t="s">
        <v>2244</v>
      </c>
      <c r="C20" t="s">
        <v>2245</v>
      </c>
      <c r="D20" t="s">
        <v>109</v>
      </c>
      <c r="E20" t="s">
        <v>2234</v>
      </c>
      <c r="F20" s="78">
        <v>987500</v>
      </c>
      <c r="G20" s="78">
        <v>0.22589999999999999</v>
      </c>
      <c r="H20" s="78">
        <v>7.7095152000000002</v>
      </c>
      <c r="I20" s="79">
        <v>4.5600000000000002E-2</v>
      </c>
      <c r="J20" s="79">
        <v>0</v>
      </c>
      <c r="K20" s="79">
        <v>0</v>
      </c>
    </row>
    <row r="21" spans="2:11">
      <c r="B21" s="80" t="s">
        <v>2246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255</v>
      </c>
      <c r="C22" t="s">
        <v>255</v>
      </c>
      <c r="D22" t="s">
        <v>255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2247</v>
      </c>
      <c r="C23" s="16"/>
      <c r="F23" s="82">
        <v>12214284.310000001</v>
      </c>
      <c r="H23" s="82">
        <v>12376.361368220922</v>
      </c>
      <c r="J23" s="81">
        <v>1.5299999999999999E-2</v>
      </c>
      <c r="K23" s="81">
        <v>1E-3</v>
      </c>
    </row>
    <row r="24" spans="2:11">
      <c r="B24" t="s">
        <v>2248</v>
      </c>
      <c r="C24" t="s">
        <v>2249</v>
      </c>
      <c r="D24" t="s">
        <v>105</v>
      </c>
      <c r="E24" t="s">
        <v>2250</v>
      </c>
      <c r="F24" s="78">
        <v>130822.08</v>
      </c>
      <c r="G24" s="78">
        <v>9.9999999999999995E-7</v>
      </c>
      <c r="H24" s="78">
        <v>1.3082208000000001E-6</v>
      </c>
      <c r="I24" s="79">
        <v>1.12E-2</v>
      </c>
      <c r="J24" s="79">
        <v>0</v>
      </c>
      <c r="K24" s="79">
        <v>0</v>
      </c>
    </row>
    <row r="25" spans="2:11">
      <c r="B25" t="s">
        <v>2251</v>
      </c>
      <c r="C25" t="s">
        <v>2252</v>
      </c>
      <c r="D25" t="s">
        <v>105</v>
      </c>
      <c r="E25" t="s">
        <v>271</v>
      </c>
      <c r="F25" s="78">
        <v>12083462.23</v>
      </c>
      <c r="G25" s="78">
        <v>102.4239670000003</v>
      </c>
      <c r="H25" s="78">
        <v>12376.361366912701</v>
      </c>
      <c r="I25" s="79">
        <v>2.35E-2</v>
      </c>
      <c r="J25" s="79">
        <v>1.5299999999999999E-2</v>
      </c>
      <c r="K25" s="79">
        <v>1E-3</v>
      </c>
    </row>
    <row r="26" spans="2:11">
      <c r="B26" s="80" t="s">
        <v>2253</v>
      </c>
      <c r="C26" s="16"/>
      <c r="F26" s="82">
        <v>39562850.759999998</v>
      </c>
      <c r="H26" s="82">
        <v>67686.481824202856</v>
      </c>
      <c r="J26" s="81">
        <v>8.3599999999999994E-2</v>
      </c>
      <c r="K26" s="81">
        <v>5.4000000000000003E-3</v>
      </c>
    </row>
    <row r="27" spans="2:11">
      <c r="B27" t="s">
        <v>2254</v>
      </c>
      <c r="C27" t="s">
        <v>2255</v>
      </c>
      <c r="D27" t="s">
        <v>109</v>
      </c>
      <c r="E27" t="s">
        <v>2256</v>
      </c>
      <c r="F27" s="78">
        <v>27235.59</v>
      </c>
      <c r="G27" s="78">
        <v>100</v>
      </c>
      <c r="H27" s="78">
        <v>94.126199040000003</v>
      </c>
      <c r="I27" s="79">
        <v>1.2999999999999999E-3</v>
      </c>
      <c r="J27" s="79">
        <v>1E-4</v>
      </c>
      <c r="K27" s="79">
        <v>0</v>
      </c>
    </row>
    <row r="28" spans="2:11">
      <c r="B28" t="s">
        <v>2257</v>
      </c>
      <c r="C28" t="s">
        <v>2258</v>
      </c>
      <c r="D28" t="s">
        <v>109</v>
      </c>
      <c r="E28" t="s">
        <v>2259</v>
      </c>
      <c r="F28" s="78">
        <v>1393086</v>
      </c>
      <c r="G28" s="78">
        <v>78.501999999999995</v>
      </c>
      <c r="H28" s="78">
        <v>3779.48288466432</v>
      </c>
      <c r="I28" s="79">
        <v>7.0000000000000007E-2</v>
      </c>
      <c r="J28" s="79">
        <v>4.7000000000000002E-3</v>
      </c>
      <c r="K28" s="79">
        <v>2.9999999999999997E-4</v>
      </c>
    </row>
    <row r="29" spans="2:11">
      <c r="B29" t="s">
        <v>2260</v>
      </c>
      <c r="C29" t="s">
        <v>2261</v>
      </c>
      <c r="D29" t="s">
        <v>105</v>
      </c>
      <c r="E29" t="s">
        <v>2149</v>
      </c>
      <c r="F29" s="78">
        <v>5988670.5</v>
      </c>
      <c r="G29" s="78">
        <v>104.98480700000009</v>
      </c>
      <c r="H29" s="78">
        <v>6287.1941662909403</v>
      </c>
      <c r="I29" s="79">
        <v>1.2E-2</v>
      </c>
      <c r="J29" s="79">
        <v>7.7999999999999996E-3</v>
      </c>
      <c r="K29" s="79">
        <v>5.0000000000000001E-4</v>
      </c>
    </row>
    <row r="30" spans="2:11">
      <c r="B30" t="s">
        <v>2262</v>
      </c>
      <c r="C30" t="s">
        <v>2263</v>
      </c>
      <c r="D30" t="s">
        <v>105</v>
      </c>
      <c r="E30" t="s">
        <v>2264</v>
      </c>
      <c r="F30" s="78">
        <v>7505980.5099999998</v>
      </c>
      <c r="G30" s="78">
        <v>101.23765299999999</v>
      </c>
      <c r="H30" s="78">
        <v>7598.8785029614401</v>
      </c>
      <c r="I30" s="79">
        <v>9.4999999999999998E-3</v>
      </c>
      <c r="J30" s="79">
        <v>9.4000000000000004E-3</v>
      </c>
      <c r="K30" s="79">
        <v>5.9999999999999995E-4</v>
      </c>
    </row>
    <row r="31" spans="2:11">
      <c r="B31" t="s">
        <v>2265</v>
      </c>
      <c r="C31" t="s">
        <v>2266</v>
      </c>
      <c r="D31" t="s">
        <v>109</v>
      </c>
      <c r="E31" t="s">
        <v>2136</v>
      </c>
      <c r="F31" s="78">
        <v>1211362.0900000001</v>
      </c>
      <c r="G31" s="78">
        <v>97.221000000000032</v>
      </c>
      <c r="H31" s="78">
        <v>4070.1254544653202</v>
      </c>
      <c r="I31" s="79">
        <v>8.5000000000000006E-3</v>
      </c>
      <c r="J31" s="79">
        <v>5.0000000000000001E-3</v>
      </c>
      <c r="K31" s="79">
        <v>2.9999999999999997E-4</v>
      </c>
    </row>
    <row r="32" spans="2:11">
      <c r="B32" t="s">
        <v>2267</v>
      </c>
      <c r="C32" t="s">
        <v>2268</v>
      </c>
      <c r="D32" t="s">
        <v>109</v>
      </c>
      <c r="E32" t="s">
        <v>2269</v>
      </c>
      <c r="F32" s="78">
        <v>4889904</v>
      </c>
      <c r="G32" s="78">
        <v>6.8605</v>
      </c>
      <c r="H32" s="78">
        <v>1159.3907617075199</v>
      </c>
      <c r="I32" s="79">
        <v>5.7099999999999998E-2</v>
      </c>
      <c r="J32" s="79">
        <v>1.4E-3</v>
      </c>
      <c r="K32" s="79">
        <v>1E-4</v>
      </c>
    </row>
    <row r="33" spans="2:11">
      <c r="B33" t="s">
        <v>2270</v>
      </c>
      <c r="C33" t="s">
        <v>2271</v>
      </c>
      <c r="D33" t="s">
        <v>109</v>
      </c>
      <c r="E33" t="s">
        <v>2272</v>
      </c>
      <c r="F33" s="78">
        <v>1270216.6299999999</v>
      </c>
      <c r="G33" s="78">
        <v>115.09050000000003</v>
      </c>
      <c r="H33" s="78">
        <v>5052.3218054213203</v>
      </c>
      <c r="I33" s="79">
        <v>2.23E-2</v>
      </c>
      <c r="J33" s="79">
        <v>6.1999999999999998E-3</v>
      </c>
      <c r="K33" s="79">
        <v>4.0000000000000002E-4</v>
      </c>
    </row>
    <row r="34" spans="2:11">
      <c r="B34" t="s">
        <v>2273</v>
      </c>
      <c r="C34" t="s">
        <v>2274</v>
      </c>
      <c r="D34" t="s">
        <v>109</v>
      </c>
      <c r="E34" t="s">
        <v>2275</v>
      </c>
      <c r="F34" s="78">
        <v>591752.99</v>
      </c>
      <c r="G34" s="78">
        <v>105.26140000000034</v>
      </c>
      <c r="H34" s="78">
        <v>2152.6991371556201</v>
      </c>
      <c r="I34" s="79">
        <v>4.0000000000000002E-4</v>
      </c>
      <c r="J34" s="79">
        <v>2.7000000000000001E-3</v>
      </c>
      <c r="K34" s="79">
        <v>2.0000000000000001E-4</v>
      </c>
    </row>
    <row r="35" spans="2:11">
      <c r="B35" t="s">
        <v>2276</v>
      </c>
      <c r="C35" t="s">
        <v>2277</v>
      </c>
      <c r="D35" t="s">
        <v>105</v>
      </c>
      <c r="E35" t="s">
        <v>2278</v>
      </c>
      <c r="F35" s="78">
        <v>422216.83</v>
      </c>
      <c r="G35" s="78">
        <v>100</v>
      </c>
      <c r="H35" s="78">
        <v>422.21683000000002</v>
      </c>
      <c r="I35" s="79">
        <v>0</v>
      </c>
      <c r="J35" s="79">
        <v>5.0000000000000001E-4</v>
      </c>
      <c r="K35" s="79">
        <v>0</v>
      </c>
    </row>
    <row r="36" spans="2:11">
      <c r="B36" t="s">
        <v>2279</v>
      </c>
      <c r="C36" t="s">
        <v>2280</v>
      </c>
      <c r="D36" t="s">
        <v>109</v>
      </c>
      <c r="E36" t="s">
        <v>2281</v>
      </c>
      <c r="F36" s="78">
        <v>3989605.16</v>
      </c>
      <c r="G36" s="78">
        <v>1E-4</v>
      </c>
      <c r="H36" s="78">
        <v>1.378807543296E-2</v>
      </c>
      <c r="I36" s="79">
        <v>6.7100000000000007E-2</v>
      </c>
      <c r="J36" s="79">
        <v>0</v>
      </c>
      <c r="K36" s="79">
        <v>0</v>
      </c>
    </row>
    <row r="37" spans="2:11">
      <c r="B37" t="s">
        <v>2282</v>
      </c>
      <c r="C37" t="s">
        <v>2283</v>
      </c>
      <c r="D37" t="s">
        <v>109</v>
      </c>
      <c r="E37" t="s">
        <v>2284</v>
      </c>
      <c r="F37" s="78">
        <v>2115908.88</v>
      </c>
      <c r="G37" s="78">
        <v>109.49559999999998</v>
      </c>
      <c r="H37" s="78">
        <v>8006.9545391936699</v>
      </c>
      <c r="I37" s="79">
        <v>4.4000000000000003E-3</v>
      </c>
      <c r="J37" s="79">
        <v>9.9000000000000008E-3</v>
      </c>
      <c r="K37" s="79">
        <v>5.9999999999999995E-4</v>
      </c>
    </row>
    <row r="38" spans="2:11">
      <c r="B38" t="s">
        <v>2285</v>
      </c>
      <c r="C38" t="s">
        <v>2286</v>
      </c>
      <c r="D38" t="s">
        <v>109</v>
      </c>
      <c r="E38" t="s">
        <v>2287</v>
      </c>
      <c r="F38" s="78">
        <v>4094868.75</v>
      </c>
      <c r="G38" s="78">
        <v>22.3687</v>
      </c>
      <c r="H38" s="78">
        <v>3165.5885394167999</v>
      </c>
      <c r="I38" s="79">
        <v>2.8299999999999999E-2</v>
      </c>
      <c r="J38" s="79">
        <v>3.8999999999999998E-3</v>
      </c>
      <c r="K38" s="79">
        <v>2.9999999999999997E-4</v>
      </c>
    </row>
    <row r="39" spans="2:11">
      <c r="B39" t="s">
        <v>2288</v>
      </c>
      <c r="C39" t="s">
        <v>2289</v>
      </c>
      <c r="D39" t="s">
        <v>109</v>
      </c>
      <c r="E39" t="s">
        <v>2234</v>
      </c>
      <c r="F39" s="78">
        <v>1479000</v>
      </c>
      <c r="G39" s="78">
        <v>1E-4</v>
      </c>
      <c r="H39" s="78">
        <v>5.1114239999999998E-3</v>
      </c>
      <c r="I39" s="79">
        <v>3.8899999999999997E-2</v>
      </c>
      <c r="J39" s="79">
        <v>0</v>
      </c>
      <c r="K39" s="79">
        <v>0</v>
      </c>
    </row>
    <row r="40" spans="2:11">
      <c r="B40" t="s">
        <v>2290</v>
      </c>
      <c r="C40" t="s">
        <v>2291</v>
      </c>
      <c r="D40" t="s">
        <v>109</v>
      </c>
      <c r="E40" t="s">
        <v>2292</v>
      </c>
      <c r="F40" s="78">
        <v>23104.6</v>
      </c>
      <c r="G40" s="78">
        <v>29.158799999999999</v>
      </c>
      <c r="H40" s="78">
        <v>23.283155306188799</v>
      </c>
      <c r="I40" s="79">
        <v>7.3000000000000001E-3</v>
      </c>
      <c r="J40" s="79">
        <v>0</v>
      </c>
      <c r="K40" s="79">
        <v>0</v>
      </c>
    </row>
    <row r="41" spans="2:11">
      <c r="B41" t="s">
        <v>2293</v>
      </c>
      <c r="C41" t="s">
        <v>2294</v>
      </c>
      <c r="D41" t="s">
        <v>109</v>
      </c>
      <c r="E41" t="s">
        <v>2295</v>
      </c>
      <c r="F41" s="78">
        <v>2779940.77</v>
      </c>
      <c r="G41" s="78">
        <v>86.613399999999999</v>
      </c>
      <c r="H41" s="78">
        <v>8321.3610124602692</v>
      </c>
      <c r="I41" s="79">
        <v>3.2599999999999997E-2</v>
      </c>
      <c r="J41" s="79">
        <v>1.03E-2</v>
      </c>
      <c r="K41" s="79">
        <v>6.9999999999999999E-4</v>
      </c>
    </row>
    <row r="42" spans="2:11">
      <c r="B42" t="s">
        <v>2296</v>
      </c>
      <c r="C42" t="s">
        <v>2297</v>
      </c>
      <c r="D42" t="s">
        <v>105</v>
      </c>
      <c r="E42" t="s">
        <v>2298</v>
      </c>
      <c r="F42" s="78">
        <v>27680.880000000001</v>
      </c>
      <c r="G42" s="78">
        <v>16101.940313610008</v>
      </c>
      <c r="H42" s="78">
        <v>4457.1587758820096</v>
      </c>
      <c r="I42" s="79">
        <v>3.15E-2</v>
      </c>
      <c r="J42" s="79">
        <v>5.4999999999999997E-3</v>
      </c>
      <c r="K42" s="79">
        <v>4.0000000000000002E-4</v>
      </c>
    </row>
    <row r="43" spans="2:11">
      <c r="B43" t="s">
        <v>2299</v>
      </c>
      <c r="C43" t="s">
        <v>2300</v>
      </c>
      <c r="D43" t="s">
        <v>113</v>
      </c>
      <c r="E43" t="s">
        <v>2301</v>
      </c>
      <c r="F43" s="78">
        <v>1752316.58</v>
      </c>
      <c r="G43" s="78">
        <v>192.70160000000027</v>
      </c>
      <c r="H43" s="78">
        <v>13095.681160738</v>
      </c>
      <c r="I43" s="79">
        <v>1.72E-2</v>
      </c>
      <c r="J43" s="79">
        <v>1.6199999999999999E-2</v>
      </c>
      <c r="K43" s="79">
        <v>1E-3</v>
      </c>
    </row>
    <row r="44" spans="2:11">
      <c r="B44" s="80" t="s">
        <v>263</v>
      </c>
      <c r="C44" s="16"/>
      <c r="F44" s="82">
        <v>239570308.24000001</v>
      </c>
      <c r="H44" s="82">
        <v>724148.73248279758</v>
      </c>
      <c r="J44" s="81">
        <v>0.89449999999999996</v>
      </c>
      <c r="K44" s="81">
        <v>5.7599999999999998E-2</v>
      </c>
    </row>
    <row r="45" spans="2:11">
      <c r="B45" s="80" t="s">
        <v>2302</v>
      </c>
      <c r="C45" s="16"/>
      <c r="F45" s="82">
        <v>9086910.8499999996</v>
      </c>
      <c r="H45" s="82">
        <v>36600.196489005044</v>
      </c>
      <c r="J45" s="81">
        <v>4.5199999999999997E-2</v>
      </c>
      <c r="K45" s="81">
        <v>2.8999999999999998E-3</v>
      </c>
    </row>
    <row r="46" spans="2:11">
      <c r="B46" t="s">
        <v>2303</v>
      </c>
      <c r="C46" t="s">
        <v>2304</v>
      </c>
      <c r="D46" t="s">
        <v>109</v>
      </c>
      <c r="E46" t="s">
        <v>2305</v>
      </c>
      <c r="F46" s="78">
        <v>89007.23</v>
      </c>
      <c r="G46" s="78">
        <v>93.334899999999962</v>
      </c>
      <c r="H46" s="78">
        <v>287.106540295461</v>
      </c>
      <c r="I46" s="79">
        <v>3.7199999999999997E-2</v>
      </c>
      <c r="J46" s="79">
        <v>4.0000000000000002E-4</v>
      </c>
      <c r="K46" s="79">
        <v>0</v>
      </c>
    </row>
    <row r="47" spans="2:11">
      <c r="B47" t="s">
        <v>2306</v>
      </c>
      <c r="C47" t="s">
        <v>2307</v>
      </c>
      <c r="D47" t="s">
        <v>109</v>
      </c>
      <c r="E47" t="s">
        <v>2308</v>
      </c>
      <c r="F47" s="78">
        <v>1463921.99</v>
      </c>
      <c r="G47" s="78">
        <v>104.95699999999998</v>
      </c>
      <c r="H47" s="78">
        <v>5310.1046121211002</v>
      </c>
      <c r="I47" s="79">
        <v>2.3E-3</v>
      </c>
      <c r="J47" s="79">
        <v>6.6E-3</v>
      </c>
      <c r="K47" s="79">
        <v>4.0000000000000002E-4</v>
      </c>
    </row>
    <row r="48" spans="2:11">
      <c r="B48" t="s">
        <v>2273</v>
      </c>
      <c r="C48" t="s">
        <v>2309</v>
      </c>
      <c r="D48" t="s">
        <v>109</v>
      </c>
      <c r="E48" t="s">
        <v>2310</v>
      </c>
      <c r="F48" s="78">
        <v>2220004.0499999998</v>
      </c>
      <c r="G48" s="78">
        <v>139.40360000000021</v>
      </c>
      <c r="H48" s="78">
        <v>10695.509795563101</v>
      </c>
      <c r="I48" s="79">
        <v>6.7000000000000002E-3</v>
      </c>
      <c r="J48" s="79">
        <v>1.32E-2</v>
      </c>
      <c r="K48" s="79">
        <v>8.9999999999999998E-4</v>
      </c>
    </row>
    <row r="49" spans="2:11">
      <c r="B49" t="s">
        <v>2273</v>
      </c>
      <c r="C49" t="s">
        <v>2309</v>
      </c>
      <c r="D49" t="s">
        <v>109</v>
      </c>
      <c r="E49" t="s">
        <v>2241</v>
      </c>
      <c r="F49" s="78">
        <v>642016.6</v>
      </c>
      <c r="G49" s="78">
        <v>96.680500000000094</v>
      </c>
      <c r="H49" s="78">
        <v>2145.1559925761298</v>
      </c>
      <c r="I49" s="79">
        <v>4.7000000000000002E-3</v>
      </c>
      <c r="J49" s="79">
        <v>2.5999999999999999E-3</v>
      </c>
      <c r="K49" s="79">
        <v>2.0000000000000001E-4</v>
      </c>
    </row>
    <row r="50" spans="2:11">
      <c r="B50" t="s">
        <v>2273</v>
      </c>
      <c r="C50" t="s">
        <v>2311</v>
      </c>
      <c r="D50" t="s">
        <v>109</v>
      </c>
      <c r="E50" t="s">
        <v>2312</v>
      </c>
      <c r="F50" s="78">
        <v>624860.98</v>
      </c>
      <c r="G50" s="78">
        <v>101.23560000000003</v>
      </c>
      <c r="H50" s="78">
        <v>2186.2025704012499</v>
      </c>
      <c r="I50" s="79">
        <v>1.23E-2</v>
      </c>
      <c r="J50" s="79">
        <v>2.7000000000000001E-3</v>
      </c>
      <c r="K50" s="79">
        <v>2.0000000000000001E-4</v>
      </c>
    </row>
    <row r="51" spans="2:11">
      <c r="B51" t="s">
        <v>2313</v>
      </c>
      <c r="C51" t="s">
        <v>2309</v>
      </c>
      <c r="D51" t="s">
        <v>109</v>
      </c>
      <c r="E51" t="s">
        <v>2314</v>
      </c>
      <c r="F51" s="78">
        <v>4047100</v>
      </c>
      <c r="G51" s="78">
        <v>114.223</v>
      </c>
      <c r="H51" s="78">
        <v>15976.116978048</v>
      </c>
      <c r="I51" s="79">
        <v>2.1700000000000001E-2</v>
      </c>
      <c r="J51" s="79">
        <v>1.9699999999999999E-2</v>
      </c>
      <c r="K51" s="79">
        <v>1.2999999999999999E-3</v>
      </c>
    </row>
    <row r="52" spans="2:11">
      <c r="B52" s="80" t="s">
        <v>2315</v>
      </c>
      <c r="C52" s="16"/>
      <c r="F52" s="82">
        <v>47010.34</v>
      </c>
      <c r="H52" s="82">
        <v>6647.1487207320288</v>
      </c>
      <c r="J52" s="81">
        <v>8.2000000000000007E-3</v>
      </c>
      <c r="K52" s="81">
        <v>5.0000000000000001E-4</v>
      </c>
    </row>
    <row r="53" spans="2:11">
      <c r="B53" t="s">
        <v>2316</v>
      </c>
      <c r="C53" t="s">
        <v>2317</v>
      </c>
      <c r="D53" t="s">
        <v>109</v>
      </c>
      <c r="E53" t="s">
        <v>2318</v>
      </c>
      <c r="F53" s="78">
        <v>1451.91</v>
      </c>
      <c r="G53" s="78">
        <v>1E-4</v>
      </c>
      <c r="H53" s="78">
        <v>5.0178009599999997E-6</v>
      </c>
      <c r="I53" s="79">
        <v>0</v>
      </c>
      <c r="J53" s="79">
        <v>0</v>
      </c>
      <c r="K53" s="79">
        <v>0</v>
      </c>
    </row>
    <row r="54" spans="2:11">
      <c r="B54" t="s">
        <v>2319</v>
      </c>
      <c r="C54" t="s">
        <v>2320</v>
      </c>
      <c r="D54" t="s">
        <v>116</v>
      </c>
      <c r="E54" t="s">
        <v>2321</v>
      </c>
      <c r="F54" s="78">
        <v>9771.15</v>
      </c>
      <c r="G54" s="78">
        <v>14017.960000000005</v>
      </c>
      <c r="H54" s="78">
        <v>6245.4935825728398</v>
      </c>
      <c r="I54" s="79">
        <v>0</v>
      </c>
      <c r="J54" s="79">
        <v>7.7000000000000002E-3</v>
      </c>
      <c r="K54" s="79">
        <v>5.0000000000000001E-4</v>
      </c>
    </row>
    <row r="55" spans="2:11">
      <c r="B55" t="s">
        <v>2322</v>
      </c>
      <c r="C55" t="s">
        <v>2323</v>
      </c>
      <c r="D55" t="s">
        <v>116</v>
      </c>
      <c r="E55" t="s">
        <v>2324</v>
      </c>
      <c r="F55" s="78">
        <v>625.12</v>
      </c>
      <c r="G55" s="78">
        <v>14091.379999999994</v>
      </c>
      <c r="H55" s="78">
        <v>401.65501162096302</v>
      </c>
      <c r="I55" s="79">
        <v>0</v>
      </c>
      <c r="J55" s="79">
        <v>5.0000000000000001E-4</v>
      </c>
      <c r="K55" s="79">
        <v>0</v>
      </c>
    </row>
    <row r="56" spans="2:11">
      <c r="B56" t="s">
        <v>2325</v>
      </c>
      <c r="C56" t="s">
        <v>2326</v>
      </c>
      <c r="D56" t="s">
        <v>109</v>
      </c>
      <c r="E56" t="s">
        <v>2327</v>
      </c>
      <c r="F56" s="78">
        <v>35162.160000000003</v>
      </c>
      <c r="G56" s="78">
        <v>1E-4</v>
      </c>
      <c r="H56" s="78">
        <v>1.2152042496E-4</v>
      </c>
      <c r="I56" s="79">
        <v>0</v>
      </c>
      <c r="J56" s="79">
        <v>0</v>
      </c>
      <c r="K56" s="79">
        <v>0</v>
      </c>
    </row>
    <row r="57" spans="2:11">
      <c r="B57" s="80" t="s">
        <v>2328</v>
      </c>
      <c r="C57" s="16"/>
      <c r="F57" s="82">
        <v>28453780.670000002</v>
      </c>
      <c r="H57" s="82">
        <v>83444.508403117754</v>
      </c>
      <c r="J57" s="81">
        <v>0.1031</v>
      </c>
      <c r="K57" s="81">
        <v>6.6E-3</v>
      </c>
    </row>
    <row r="58" spans="2:11">
      <c r="B58" t="s">
        <v>2329</v>
      </c>
      <c r="C58" t="s">
        <v>2330</v>
      </c>
      <c r="D58" t="s">
        <v>109</v>
      </c>
      <c r="E58" t="s">
        <v>2331</v>
      </c>
      <c r="F58" s="78">
        <v>4065272.22</v>
      </c>
      <c r="G58" s="78">
        <v>113.10680000000002</v>
      </c>
      <c r="H58" s="78">
        <v>15891.0312476078</v>
      </c>
      <c r="I58" s="79">
        <v>8.9999999999999998E-4</v>
      </c>
      <c r="J58" s="79">
        <v>1.9599999999999999E-2</v>
      </c>
      <c r="K58" s="79">
        <v>1.2999999999999999E-3</v>
      </c>
    </row>
    <row r="59" spans="2:11">
      <c r="B59" t="s">
        <v>2332</v>
      </c>
      <c r="C59" t="s">
        <v>2333</v>
      </c>
      <c r="D59" t="s">
        <v>109</v>
      </c>
      <c r="E59" t="s">
        <v>2334</v>
      </c>
      <c r="F59" s="78">
        <v>1468969.48</v>
      </c>
      <c r="G59" s="78">
        <v>116.56450000000005</v>
      </c>
      <c r="H59" s="78">
        <v>5917.6981884024599</v>
      </c>
      <c r="I59" s="79">
        <v>0</v>
      </c>
      <c r="J59" s="79">
        <v>7.3000000000000001E-3</v>
      </c>
      <c r="K59" s="79">
        <v>5.0000000000000001E-4</v>
      </c>
    </row>
    <row r="60" spans="2:11">
      <c r="B60" t="s">
        <v>2335</v>
      </c>
      <c r="C60" t="s">
        <v>2336</v>
      </c>
      <c r="D60" t="s">
        <v>109</v>
      </c>
      <c r="E60" t="s">
        <v>2337</v>
      </c>
      <c r="F60" s="78">
        <v>5664576</v>
      </c>
      <c r="G60" s="78">
        <v>23.680700000000012</v>
      </c>
      <c r="H60" s="78">
        <v>4635.9172759633902</v>
      </c>
      <c r="I60" s="79">
        <v>5.5E-2</v>
      </c>
      <c r="J60" s="79">
        <v>5.7000000000000002E-3</v>
      </c>
      <c r="K60" s="79">
        <v>4.0000000000000002E-4</v>
      </c>
    </row>
    <row r="61" spans="2:11">
      <c r="B61" t="s">
        <v>2338</v>
      </c>
      <c r="C61" t="s">
        <v>2339</v>
      </c>
      <c r="D61" t="s">
        <v>109</v>
      </c>
      <c r="E61" t="s">
        <v>2340</v>
      </c>
      <c r="F61" s="78">
        <v>5899903.3099999996</v>
      </c>
      <c r="G61" s="78">
        <v>96.909000000000177</v>
      </c>
      <c r="H61" s="78">
        <v>19759.808904265399</v>
      </c>
      <c r="I61" s="79">
        <v>5.9999999999999995E-4</v>
      </c>
      <c r="J61" s="79">
        <v>2.4400000000000002E-2</v>
      </c>
      <c r="K61" s="79">
        <v>1.6000000000000001E-3</v>
      </c>
    </row>
    <row r="62" spans="2:11">
      <c r="B62" t="s">
        <v>2341</v>
      </c>
      <c r="C62" t="s">
        <v>2342</v>
      </c>
      <c r="D62" t="s">
        <v>109</v>
      </c>
      <c r="E62" t="s">
        <v>2343</v>
      </c>
      <c r="F62" s="78">
        <v>1393708.04</v>
      </c>
      <c r="G62" s="78">
        <v>99.920899999999918</v>
      </c>
      <c r="H62" s="78">
        <v>4812.84501214588</v>
      </c>
      <c r="I62" s="79">
        <v>4.0000000000000002E-4</v>
      </c>
      <c r="J62" s="79">
        <v>5.8999999999999999E-3</v>
      </c>
      <c r="K62" s="79">
        <v>4.0000000000000002E-4</v>
      </c>
    </row>
    <row r="63" spans="2:11">
      <c r="B63" t="s">
        <v>2344</v>
      </c>
      <c r="C63" t="s">
        <v>2345</v>
      </c>
      <c r="D63" t="s">
        <v>109</v>
      </c>
      <c r="E63" t="s">
        <v>2346</v>
      </c>
      <c r="F63" s="78">
        <v>2433641.23</v>
      </c>
      <c r="G63" s="78">
        <v>101.26839999999997</v>
      </c>
      <c r="H63" s="78">
        <v>8517.3449542087201</v>
      </c>
      <c r="I63" s="79">
        <v>6.1999999999999998E-3</v>
      </c>
      <c r="J63" s="79">
        <v>1.0500000000000001E-2</v>
      </c>
      <c r="K63" s="79">
        <v>6.9999999999999999E-4</v>
      </c>
    </row>
    <row r="64" spans="2:11">
      <c r="B64" t="s">
        <v>2347</v>
      </c>
      <c r="C64" t="s">
        <v>2348</v>
      </c>
      <c r="D64" t="s">
        <v>109</v>
      </c>
      <c r="E64" t="s">
        <v>2136</v>
      </c>
      <c r="F64" s="78">
        <v>6863068.4000000004</v>
      </c>
      <c r="G64" s="78">
        <v>91.343700000000069</v>
      </c>
      <c r="H64" s="78">
        <v>21665.596988473801</v>
      </c>
      <c r="I64" s="79">
        <v>4.0000000000000002E-4</v>
      </c>
      <c r="J64" s="79">
        <v>2.6800000000000001E-2</v>
      </c>
      <c r="K64" s="79">
        <v>1.6999999999999999E-3</v>
      </c>
    </row>
    <row r="65" spans="2:11">
      <c r="B65" t="s">
        <v>2347</v>
      </c>
      <c r="C65" t="s">
        <v>2349</v>
      </c>
      <c r="D65" t="s">
        <v>109</v>
      </c>
      <c r="E65" t="s">
        <v>2136</v>
      </c>
      <c r="F65" s="78">
        <v>664641.99</v>
      </c>
      <c r="G65" s="78">
        <v>97.70410000000021</v>
      </c>
      <c r="H65" s="78">
        <v>2244.2658320503001</v>
      </c>
      <c r="I65" s="79">
        <v>0</v>
      </c>
      <c r="J65" s="79">
        <v>2.8E-3</v>
      </c>
      <c r="K65" s="79">
        <v>2.0000000000000001E-4</v>
      </c>
    </row>
    <row r="66" spans="2:11">
      <c r="B66" s="80" t="s">
        <v>2350</v>
      </c>
      <c r="C66" s="16"/>
      <c r="F66" s="82">
        <v>201982606.38</v>
      </c>
      <c r="H66" s="82">
        <v>597456.87886994274</v>
      </c>
      <c r="J66" s="81">
        <v>0.73799999999999999</v>
      </c>
      <c r="K66" s="81">
        <v>4.7500000000000001E-2</v>
      </c>
    </row>
    <row r="67" spans="2:11">
      <c r="B67" t="s">
        <v>2351</v>
      </c>
      <c r="C67" t="s">
        <v>2352</v>
      </c>
      <c r="D67" t="s">
        <v>109</v>
      </c>
      <c r="E67" t="s">
        <v>2353</v>
      </c>
      <c r="F67" s="78">
        <v>990899.24</v>
      </c>
      <c r="G67" s="78">
        <v>98.315499999999901</v>
      </c>
      <c r="H67" s="78">
        <v>3366.8612661963998</v>
      </c>
      <c r="I67" s="79">
        <v>1.9E-3</v>
      </c>
      <c r="J67" s="79">
        <v>4.1999999999999997E-3</v>
      </c>
      <c r="K67" s="79">
        <v>2.9999999999999997E-4</v>
      </c>
    </row>
    <row r="68" spans="2:11">
      <c r="B68" t="s">
        <v>2354</v>
      </c>
      <c r="C68" t="s">
        <v>2355</v>
      </c>
      <c r="D68" t="s">
        <v>109</v>
      </c>
      <c r="E68" t="s">
        <v>2356</v>
      </c>
      <c r="F68" s="78">
        <v>212314.12</v>
      </c>
      <c r="G68" s="78">
        <v>103.35769999999994</v>
      </c>
      <c r="H68" s="78">
        <v>758.39497761222106</v>
      </c>
      <c r="I68" s="79">
        <v>1.9400000000000001E-2</v>
      </c>
      <c r="J68" s="79">
        <v>8.9999999999999998E-4</v>
      </c>
      <c r="K68" s="79">
        <v>1E-4</v>
      </c>
    </row>
    <row r="69" spans="2:11">
      <c r="B69" t="s">
        <v>2357</v>
      </c>
      <c r="C69" t="s">
        <v>2358</v>
      </c>
      <c r="D69" t="s">
        <v>109</v>
      </c>
      <c r="E69" t="s">
        <v>2359</v>
      </c>
      <c r="F69" s="78">
        <v>228777.87</v>
      </c>
      <c r="G69" s="78">
        <v>97.325000000000003</v>
      </c>
      <c r="H69" s="78">
        <v>769.50626219423998</v>
      </c>
      <c r="I69" s="79">
        <v>2.5100000000000001E-2</v>
      </c>
      <c r="J69" s="79">
        <v>1E-3</v>
      </c>
      <c r="K69" s="79">
        <v>1E-4</v>
      </c>
    </row>
    <row r="70" spans="2:11">
      <c r="B70" t="s">
        <v>2360</v>
      </c>
      <c r="C70" t="s">
        <v>2361</v>
      </c>
      <c r="D70" t="s">
        <v>109</v>
      </c>
      <c r="E70" t="s">
        <v>2362</v>
      </c>
      <c r="F70" s="78">
        <v>158718.46</v>
      </c>
      <c r="G70" s="78">
        <v>23.411499999999926</v>
      </c>
      <c r="H70" s="78">
        <v>128.41933454058201</v>
      </c>
      <c r="I70" s="79">
        <v>0</v>
      </c>
      <c r="J70" s="79">
        <v>2.0000000000000001E-4</v>
      </c>
      <c r="K70" s="79">
        <v>0</v>
      </c>
    </row>
    <row r="71" spans="2:11">
      <c r="B71" t="s">
        <v>2363</v>
      </c>
      <c r="C71" t="s">
        <v>2364</v>
      </c>
      <c r="D71" t="s">
        <v>109</v>
      </c>
      <c r="E71" t="s">
        <v>2284</v>
      </c>
      <c r="F71" s="78">
        <v>312198.90999999997</v>
      </c>
      <c r="G71" s="78">
        <v>99.319999999999808</v>
      </c>
      <c r="H71" s="78">
        <v>1071.6225088158701</v>
      </c>
      <c r="I71" s="79">
        <v>2E-3</v>
      </c>
      <c r="J71" s="79">
        <v>1.2999999999999999E-3</v>
      </c>
      <c r="K71" s="79">
        <v>1E-4</v>
      </c>
    </row>
    <row r="72" spans="2:11">
      <c r="B72" t="s">
        <v>2365</v>
      </c>
      <c r="C72" t="s">
        <v>2366</v>
      </c>
      <c r="D72" t="s">
        <v>109</v>
      </c>
      <c r="E72" t="s">
        <v>2362</v>
      </c>
      <c r="F72" s="78">
        <v>17329700.789999999</v>
      </c>
      <c r="G72" s="78">
        <v>100</v>
      </c>
      <c r="H72" s="78">
        <v>59891.445930239999</v>
      </c>
      <c r="I72" s="79">
        <v>0</v>
      </c>
      <c r="J72" s="79">
        <v>7.3999999999999996E-2</v>
      </c>
      <c r="K72" s="79">
        <v>4.7999999999999996E-3</v>
      </c>
    </row>
    <row r="73" spans="2:11">
      <c r="B73" t="s">
        <v>2367</v>
      </c>
      <c r="C73" t="s">
        <v>2368</v>
      </c>
      <c r="D73" t="s">
        <v>113</v>
      </c>
      <c r="E73" t="s">
        <v>2241</v>
      </c>
      <c r="F73" s="78">
        <v>605253.96</v>
      </c>
      <c r="G73" s="78">
        <v>100</v>
      </c>
      <c r="H73" s="78">
        <v>2347.2959076719999</v>
      </c>
      <c r="I73" s="79">
        <v>0</v>
      </c>
      <c r="J73" s="79">
        <v>2.8999999999999998E-3</v>
      </c>
      <c r="K73" s="79">
        <v>2.0000000000000001E-4</v>
      </c>
    </row>
    <row r="74" spans="2:11">
      <c r="B74" t="s">
        <v>2369</v>
      </c>
      <c r="C74" t="s">
        <v>2370</v>
      </c>
      <c r="D74" t="s">
        <v>113</v>
      </c>
      <c r="E74" t="s">
        <v>2241</v>
      </c>
      <c r="F74" s="78">
        <v>197550.6</v>
      </c>
      <c r="G74" s="78">
        <v>101.46359999999999</v>
      </c>
      <c r="H74" s="78">
        <v>777.35397274556101</v>
      </c>
      <c r="I74" s="79">
        <v>3.8999999999999998E-3</v>
      </c>
      <c r="J74" s="79">
        <v>1E-3</v>
      </c>
      <c r="K74" s="79">
        <v>1E-4</v>
      </c>
    </row>
    <row r="75" spans="2:11">
      <c r="B75" t="s">
        <v>2371</v>
      </c>
      <c r="C75" t="s">
        <v>2372</v>
      </c>
      <c r="D75" t="s">
        <v>113</v>
      </c>
      <c r="E75" t="s">
        <v>2373</v>
      </c>
      <c r="F75" s="78">
        <v>146696</v>
      </c>
      <c r="G75" s="78">
        <v>128.83940000000004</v>
      </c>
      <c r="H75" s="78">
        <v>732.98851130591697</v>
      </c>
      <c r="I75" s="79">
        <v>3.5000000000000001E-3</v>
      </c>
      <c r="J75" s="79">
        <v>8.9999999999999998E-4</v>
      </c>
      <c r="K75" s="79">
        <v>1E-4</v>
      </c>
    </row>
    <row r="76" spans="2:11">
      <c r="B76" t="s">
        <v>2374</v>
      </c>
      <c r="C76" t="s">
        <v>2375</v>
      </c>
      <c r="D76" t="s">
        <v>109</v>
      </c>
      <c r="E76" t="s">
        <v>2376</v>
      </c>
      <c r="F76" s="78">
        <v>394.28</v>
      </c>
      <c r="G76" s="78">
        <v>100</v>
      </c>
      <c r="H76" s="78">
        <v>1.36263168</v>
      </c>
      <c r="I76" s="79">
        <v>7.3000000000000001E-3</v>
      </c>
      <c r="J76" s="79">
        <v>0</v>
      </c>
      <c r="K76" s="79">
        <v>0</v>
      </c>
    </row>
    <row r="77" spans="2:11">
      <c r="B77" t="s">
        <v>2377</v>
      </c>
      <c r="C77" t="s">
        <v>2378</v>
      </c>
      <c r="D77" t="s">
        <v>109</v>
      </c>
      <c r="E77" t="s">
        <v>2310</v>
      </c>
      <c r="F77" s="78">
        <v>3464727.31</v>
      </c>
      <c r="G77" s="78">
        <v>101.01069999999984</v>
      </c>
      <c r="H77" s="78">
        <v>12095.119787635</v>
      </c>
      <c r="I77" s="79">
        <v>2.8999999999999998E-3</v>
      </c>
      <c r="J77" s="79">
        <v>1.49E-2</v>
      </c>
      <c r="K77" s="79">
        <v>1E-3</v>
      </c>
    </row>
    <row r="78" spans="2:11">
      <c r="B78" t="s">
        <v>2379</v>
      </c>
      <c r="C78" t="s">
        <v>2380</v>
      </c>
      <c r="D78" t="s">
        <v>109</v>
      </c>
      <c r="E78" t="s">
        <v>2381</v>
      </c>
      <c r="F78" s="78">
        <v>3718531.85</v>
      </c>
      <c r="G78" s="78">
        <v>85.547299999999893</v>
      </c>
      <c r="H78" s="78">
        <v>10993.894032320801</v>
      </c>
      <c r="I78" s="79">
        <v>2.0999999999999999E-3</v>
      </c>
      <c r="J78" s="79">
        <v>1.3599999999999999E-2</v>
      </c>
      <c r="K78" s="79">
        <v>8.9999999999999998E-4</v>
      </c>
    </row>
    <row r="79" spans="2:11">
      <c r="B79" t="s">
        <v>2382</v>
      </c>
      <c r="C79" t="s">
        <v>2383</v>
      </c>
      <c r="D79" t="s">
        <v>109</v>
      </c>
      <c r="E79" t="s">
        <v>2241</v>
      </c>
      <c r="F79" s="78">
        <v>1507556.7</v>
      </c>
      <c r="G79" s="78">
        <v>100.69019999999999</v>
      </c>
      <c r="H79" s="78">
        <v>5246.0761755227904</v>
      </c>
      <c r="I79" s="79">
        <v>4.8999999999999998E-3</v>
      </c>
      <c r="J79" s="79">
        <v>6.4999999999999997E-3</v>
      </c>
      <c r="K79" s="79">
        <v>4.0000000000000002E-4</v>
      </c>
    </row>
    <row r="80" spans="2:11">
      <c r="B80" t="s">
        <v>2384</v>
      </c>
      <c r="C80" t="s">
        <v>2385</v>
      </c>
      <c r="D80" t="s">
        <v>116</v>
      </c>
      <c r="E80" t="s">
        <v>2386</v>
      </c>
      <c r="F80" s="78">
        <v>4991924.62</v>
      </c>
      <c r="G80" s="78">
        <v>106.76489999999988</v>
      </c>
      <c r="H80" s="78">
        <v>24301.4834915012</v>
      </c>
      <c r="I80" s="79">
        <v>1.3599999999999999E-2</v>
      </c>
      <c r="J80" s="79">
        <v>0.03</v>
      </c>
      <c r="K80" s="79">
        <v>1.9E-3</v>
      </c>
    </row>
    <row r="81" spans="2:11">
      <c r="B81" t="s">
        <v>2387</v>
      </c>
      <c r="C81" t="s">
        <v>2388</v>
      </c>
      <c r="D81" t="s">
        <v>109</v>
      </c>
      <c r="E81" t="s">
        <v>2292</v>
      </c>
      <c r="F81" s="78">
        <v>538147.5</v>
      </c>
      <c r="G81" s="78">
        <v>32.702600000000025</v>
      </c>
      <c r="H81" s="78">
        <v>608.21530330175995</v>
      </c>
      <c r="I81" s="79">
        <v>1E-3</v>
      </c>
      <c r="J81" s="79">
        <v>8.0000000000000004E-4</v>
      </c>
      <c r="K81" s="79">
        <v>0</v>
      </c>
    </row>
    <row r="82" spans="2:11">
      <c r="B82" t="s">
        <v>2389</v>
      </c>
      <c r="C82" t="s">
        <v>2390</v>
      </c>
      <c r="D82" t="s">
        <v>109</v>
      </c>
      <c r="E82" t="s">
        <v>2292</v>
      </c>
      <c r="F82" s="78">
        <v>2422116.79</v>
      </c>
      <c r="G82" s="78">
        <v>114.59850000000004</v>
      </c>
      <c r="H82" s="78">
        <v>9592.8520651366507</v>
      </c>
      <c r="I82" s="79">
        <v>1.5E-3</v>
      </c>
      <c r="J82" s="79">
        <v>1.18E-2</v>
      </c>
      <c r="K82" s="79">
        <v>8.0000000000000004E-4</v>
      </c>
    </row>
    <row r="83" spans="2:11">
      <c r="B83" t="s">
        <v>2391</v>
      </c>
      <c r="C83" t="s">
        <v>2392</v>
      </c>
      <c r="D83" t="s">
        <v>109</v>
      </c>
      <c r="E83" t="s">
        <v>2393</v>
      </c>
      <c r="F83" s="78">
        <v>91428.51</v>
      </c>
      <c r="G83" s="78">
        <v>72.131299999999911</v>
      </c>
      <c r="H83" s="78">
        <v>227.91826771302499</v>
      </c>
      <c r="I83" s="79">
        <v>4.0000000000000002E-4</v>
      </c>
      <c r="J83" s="79">
        <v>2.9999999999999997E-4</v>
      </c>
      <c r="K83" s="79">
        <v>0</v>
      </c>
    </row>
    <row r="84" spans="2:11">
      <c r="B84" t="s">
        <v>2394</v>
      </c>
      <c r="C84" t="s">
        <v>2395</v>
      </c>
      <c r="D84" t="s">
        <v>109</v>
      </c>
      <c r="E84" t="s">
        <v>2284</v>
      </c>
      <c r="F84" s="78">
        <v>845286.75</v>
      </c>
      <c r="G84" s="78">
        <v>108.19420000000014</v>
      </c>
      <c r="H84" s="78">
        <v>3160.68907461754</v>
      </c>
      <c r="I84" s="79">
        <v>2.0000000000000001E-4</v>
      </c>
      <c r="J84" s="79">
        <v>3.8999999999999998E-3</v>
      </c>
      <c r="K84" s="79">
        <v>2.9999999999999997E-4</v>
      </c>
    </row>
    <row r="85" spans="2:11">
      <c r="B85" t="s">
        <v>2396</v>
      </c>
      <c r="C85" t="s">
        <v>2397</v>
      </c>
      <c r="D85" t="s">
        <v>109</v>
      </c>
      <c r="E85" t="s">
        <v>2136</v>
      </c>
      <c r="F85" s="78">
        <v>184854.06</v>
      </c>
      <c r="G85" s="78">
        <v>102.32899999999994</v>
      </c>
      <c r="H85" s="78">
        <v>653.73457901437405</v>
      </c>
      <c r="I85" s="79">
        <v>1E-3</v>
      </c>
      <c r="J85" s="79">
        <v>8.0000000000000004E-4</v>
      </c>
      <c r="K85" s="79">
        <v>1E-4</v>
      </c>
    </row>
    <row r="86" spans="2:11">
      <c r="B86" t="s">
        <v>2398</v>
      </c>
      <c r="C86" t="s">
        <v>2399</v>
      </c>
      <c r="D86" t="s">
        <v>113</v>
      </c>
      <c r="E86" t="s">
        <v>2400</v>
      </c>
      <c r="F86" s="78">
        <v>113476.86</v>
      </c>
      <c r="G86" s="78">
        <v>96.621799999999965</v>
      </c>
      <c r="H86" s="78">
        <v>425.218974603574</v>
      </c>
      <c r="I86" s="79">
        <v>8.0000000000000004E-4</v>
      </c>
      <c r="J86" s="79">
        <v>5.0000000000000001E-4</v>
      </c>
      <c r="K86" s="79">
        <v>0</v>
      </c>
    </row>
    <row r="87" spans="2:11">
      <c r="B87" t="s">
        <v>2401</v>
      </c>
      <c r="C87" t="s">
        <v>2402</v>
      </c>
      <c r="D87" t="s">
        <v>116</v>
      </c>
      <c r="E87" t="s">
        <v>2403</v>
      </c>
      <c r="F87" s="78">
        <v>111192.7</v>
      </c>
      <c r="G87" s="78">
        <v>45.917800000000007</v>
      </c>
      <c r="H87" s="78">
        <v>232.80570452625599</v>
      </c>
      <c r="I87" s="79">
        <v>2.5999999999999999E-3</v>
      </c>
      <c r="J87" s="79">
        <v>2.9999999999999997E-4</v>
      </c>
      <c r="K87" s="79">
        <v>0</v>
      </c>
    </row>
    <row r="88" spans="2:11">
      <c r="B88" t="s">
        <v>2404</v>
      </c>
      <c r="C88" t="s">
        <v>2405</v>
      </c>
      <c r="D88" t="s">
        <v>109</v>
      </c>
      <c r="E88" t="s">
        <v>2149</v>
      </c>
      <c r="F88" s="78">
        <v>125720</v>
      </c>
      <c r="G88" s="78">
        <v>95.831800000000001</v>
      </c>
      <c r="H88" s="78">
        <v>416.37797784575997</v>
      </c>
      <c r="I88" s="79">
        <v>5.9999999999999995E-4</v>
      </c>
      <c r="J88" s="79">
        <v>5.0000000000000001E-4</v>
      </c>
      <c r="K88" s="79">
        <v>0</v>
      </c>
    </row>
    <row r="89" spans="2:11">
      <c r="B89" t="s">
        <v>2406</v>
      </c>
      <c r="C89" t="s">
        <v>2407</v>
      </c>
      <c r="D89" t="s">
        <v>113</v>
      </c>
      <c r="E89" t="s">
        <v>2408</v>
      </c>
      <c r="F89" s="78">
        <v>2964751.21</v>
      </c>
      <c r="G89" s="78">
        <v>128.61240000000021</v>
      </c>
      <c r="H89" s="78">
        <v>14787.722750781601</v>
      </c>
      <c r="I89" s="79">
        <v>2.0000000000000001E-4</v>
      </c>
      <c r="J89" s="79">
        <v>1.83E-2</v>
      </c>
      <c r="K89" s="79">
        <v>1.1999999999999999E-3</v>
      </c>
    </row>
    <row r="90" spans="2:11">
      <c r="B90" t="s">
        <v>2409</v>
      </c>
      <c r="C90" t="s">
        <v>2410</v>
      </c>
      <c r="D90" t="s">
        <v>109</v>
      </c>
      <c r="E90" t="s">
        <v>271</v>
      </c>
      <c r="F90" s="78">
        <v>4857141.68</v>
      </c>
      <c r="G90" s="78">
        <v>63.940300000000057</v>
      </c>
      <c r="H90" s="78">
        <v>10733.1988433485</v>
      </c>
      <c r="I90" s="79">
        <v>1.6999999999999999E-3</v>
      </c>
      <c r="J90" s="79">
        <v>1.3299999999999999E-2</v>
      </c>
      <c r="K90" s="79">
        <v>8.9999999999999998E-4</v>
      </c>
    </row>
    <row r="91" spans="2:11">
      <c r="B91" t="s">
        <v>2411</v>
      </c>
      <c r="C91" t="s">
        <v>2412</v>
      </c>
      <c r="D91" t="s">
        <v>109</v>
      </c>
      <c r="E91" t="s">
        <v>2413</v>
      </c>
      <c r="F91" s="78">
        <v>1097612.1100000001</v>
      </c>
      <c r="G91" s="78">
        <v>87.416699999999977</v>
      </c>
      <c r="H91" s="78">
        <v>3316.0191622123498</v>
      </c>
      <c r="I91" s="79">
        <v>4.0000000000000002E-4</v>
      </c>
      <c r="J91" s="79">
        <v>4.1000000000000003E-3</v>
      </c>
      <c r="K91" s="79">
        <v>2.9999999999999997E-4</v>
      </c>
    </row>
    <row r="92" spans="2:11">
      <c r="B92" t="s">
        <v>2414</v>
      </c>
      <c r="C92" t="s">
        <v>2415</v>
      </c>
      <c r="D92" t="s">
        <v>113</v>
      </c>
      <c r="E92" t="s">
        <v>2136</v>
      </c>
      <c r="F92" s="78">
        <v>3955593.28</v>
      </c>
      <c r="G92" s="78">
        <v>85.779800000000307</v>
      </c>
      <c r="H92" s="78">
        <v>13159.1204370542</v>
      </c>
      <c r="I92" s="79">
        <v>5.7000000000000002E-3</v>
      </c>
      <c r="J92" s="79">
        <v>1.6299999999999999E-2</v>
      </c>
      <c r="K92" s="79">
        <v>1E-3</v>
      </c>
    </row>
    <row r="93" spans="2:11">
      <c r="B93" t="s">
        <v>2416</v>
      </c>
      <c r="C93" t="s">
        <v>2417</v>
      </c>
      <c r="D93" t="s">
        <v>109</v>
      </c>
      <c r="E93" t="s">
        <v>2418</v>
      </c>
      <c r="F93" s="78">
        <v>4504499.8600000003</v>
      </c>
      <c r="G93" s="78">
        <v>114.82069999999979</v>
      </c>
      <c r="H93" s="78">
        <v>17874.7716237155</v>
      </c>
      <c r="I93" s="79">
        <v>1.1999999999999999E-3</v>
      </c>
      <c r="J93" s="79">
        <v>2.2100000000000002E-2</v>
      </c>
      <c r="K93" s="79">
        <v>1.4E-3</v>
      </c>
    </row>
    <row r="94" spans="2:11">
      <c r="B94" t="s">
        <v>2419</v>
      </c>
      <c r="C94" t="s">
        <v>2420</v>
      </c>
      <c r="D94" t="s">
        <v>113</v>
      </c>
      <c r="E94" t="s">
        <v>2403</v>
      </c>
      <c r="F94" s="78">
        <v>134764.78</v>
      </c>
      <c r="G94" s="78">
        <v>1E-4</v>
      </c>
      <c r="H94" s="78">
        <v>5.2264476979600001E-4</v>
      </c>
      <c r="I94" s="79">
        <v>5.9999999999999995E-4</v>
      </c>
      <c r="J94" s="79">
        <v>0</v>
      </c>
      <c r="K94" s="79">
        <v>0</v>
      </c>
    </row>
    <row r="95" spans="2:11">
      <c r="B95" t="s">
        <v>2421</v>
      </c>
      <c r="C95" t="s">
        <v>2422</v>
      </c>
      <c r="D95" t="s">
        <v>109</v>
      </c>
      <c r="E95" t="s">
        <v>2423</v>
      </c>
      <c r="F95" s="78">
        <v>3674357.35</v>
      </c>
      <c r="G95" s="78">
        <v>80.176499999999805</v>
      </c>
      <c r="H95" s="78">
        <v>10181.2761932178</v>
      </c>
      <c r="I95" s="79">
        <v>1.2999999999999999E-3</v>
      </c>
      <c r="J95" s="79">
        <v>1.26E-2</v>
      </c>
      <c r="K95" s="79">
        <v>8.0000000000000004E-4</v>
      </c>
    </row>
    <row r="96" spans="2:11">
      <c r="B96" t="s">
        <v>2424</v>
      </c>
      <c r="C96" t="s">
        <v>2425</v>
      </c>
      <c r="D96" t="s">
        <v>109</v>
      </c>
      <c r="E96" t="s">
        <v>2310</v>
      </c>
      <c r="F96" s="78">
        <v>3404836.82</v>
      </c>
      <c r="G96" s="78">
        <v>94.244199999999964</v>
      </c>
      <c r="H96" s="78">
        <v>11089.824384318699</v>
      </c>
      <c r="I96" s="79">
        <v>8.9999999999999998E-4</v>
      </c>
      <c r="J96" s="79">
        <v>1.37E-2</v>
      </c>
      <c r="K96" s="79">
        <v>8.9999999999999998E-4</v>
      </c>
    </row>
    <row r="97" spans="2:11">
      <c r="B97" t="s">
        <v>2426</v>
      </c>
      <c r="C97" t="s">
        <v>2427</v>
      </c>
      <c r="D97" t="s">
        <v>109</v>
      </c>
      <c r="E97" t="s">
        <v>2428</v>
      </c>
      <c r="F97" s="78">
        <v>1720245.09</v>
      </c>
      <c r="G97" s="78">
        <v>269.69230000000016</v>
      </c>
      <c r="H97" s="78">
        <v>16033.6577048535</v>
      </c>
      <c r="I97" s="79">
        <v>1.15E-2</v>
      </c>
      <c r="J97" s="79">
        <v>1.9800000000000002E-2</v>
      </c>
      <c r="K97" s="79">
        <v>1.2999999999999999E-3</v>
      </c>
    </row>
    <row r="98" spans="2:11">
      <c r="B98" t="s">
        <v>2429</v>
      </c>
      <c r="C98" t="s">
        <v>2430</v>
      </c>
      <c r="D98" t="s">
        <v>109</v>
      </c>
      <c r="E98" t="s">
        <v>2431</v>
      </c>
      <c r="F98" s="78">
        <v>527.16</v>
      </c>
      <c r="G98" s="78">
        <v>100</v>
      </c>
      <c r="H98" s="78">
        <v>1.8218649600000001</v>
      </c>
      <c r="I98" s="79">
        <v>1.6000000000000001E-3</v>
      </c>
      <c r="J98" s="79">
        <v>0</v>
      </c>
      <c r="K98" s="79">
        <v>0</v>
      </c>
    </row>
    <row r="99" spans="2:11">
      <c r="B99" t="s">
        <v>2432</v>
      </c>
      <c r="C99" t="s">
        <v>2433</v>
      </c>
      <c r="D99" t="s">
        <v>109</v>
      </c>
      <c r="E99" t="s">
        <v>2434</v>
      </c>
      <c r="F99" s="78">
        <v>61204.36</v>
      </c>
      <c r="G99" s="78">
        <v>92.39060000000002</v>
      </c>
      <c r="H99" s="78">
        <v>195.426692686633</v>
      </c>
      <c r="I99" s="79">
        <v>2.9999999999999997E-4</v>
      </c>
      <c r="J99" s="79">
        <v>2.0000000000000001E-4</v>
      </c>
      <c r="K99" s="79">
        <v>0</v>
      </c>
    </row>
    <row r="100" spans="2:11">
      <c r="B100" t="s">
        <v>2435</v>
      </c>
      <c r="C100" t="s">
        <v>2436</v>
      </c>
      <c r="D100" t="s">
        <v>113</v>
      </c>
      <c r="E100" t="s">
        <v>2437</v>
      </c>
      <c r="F100" s="78">
        <v>149618.42000000001</v>
      </c>
      <c r="G100" s="78">
        <v>110.20530000000008</v>
      </c>
      <c r="H100" s="78">
        <v>639.46642565957995</v>
      </c>
      <c r="I100" s="79">
        <v>1.5E-3</v>
      </c>
      <c r="J100" s="79">
        <v>8.0000000000000004E-4</v>
      </c>
      <c r="K100" s="79">
        <v>1E-4</v>
      </c>
    </row>
    <row r="101" spans="2:11">
      <c r="B101" t="s">
        <v>2438</v>
      </c>
      <c r="C101" t="s">
        <v>2439</v>
      </c>
      <c r="D101" t="s">
        <v>109</v>
      </c>
      <c r="E101" t="s">
        <v>2440</v>
      </c>
      <c r="F101" s="78">
        <v>291500.73</v>
      </c>
      <c r="G101" s="78">
        <v>132.76210000000015</v>
      </c>
      <c r="H101" s="78">
        <v>1337.4806077324699</v>
      </c>
      <c r="I101" s="79">
        <v>2.0000000000000001E-4</v>
      </c>
      <c r="J101" s="79">
        <v>1.6999999999999999E-3</v>
      </c>
      <c r="K101" s="79">
        <v>1E-4</v>
      </c>
    </row>
    <row r="102" spans="2:11">
      <c r="B102" t="s">
        <v>2441</v>
      </c>
      <c r="C102" t="s">
        <v>2442</v>
      </c>
      <c r="D102" t="s">
        <v>109</v>
      </c>
      <c r="E102" t="s">
        <v>2431</v>
      </c>
      <c r="F102" s="78">
        <v>127553.04</v>
      </c>
      <c r="G102" s="78">
        <v>110.04560000000012</v>
      </c>
      <c r="H102" s="78">
        <v>485.10665229164601</v>
      </c>
      <c r="I102" s="79">
        <v>1E-4</v>
      </c>
      <c r="J102" s="79">
        <v>5.9999999999999995E-4</v>
      </c>
      <c r="K102" s="79">
        <v>0</v>
      </c>
    </row>
    <row r="103" spans="2:11">
      <c r="B103" t="s">
        <v>2443</v>
      </c>
      <c r="C103" t="s">
        <v>2444</v>
      </c>
      <c r="D103" t="s">
        <v>113</v>
      </c>
      <c r="E103" t="s">
        <v>2310</v>
      </c>
      <c r="F103" s="78">
        <v>221924.69</v>
      </c>
      <c r="G103" s="78">
        <v>105.95319999999997</v>
      </c>
      <c r="H103" s="78">
        <v>911.90563994374895</v>
      </c>
      <c r="I103" s="79">
        <v>1.1999999999999999E-3</v>
      </c>
      <c r="J103" s="79">
        <v>1.1000000000000001E-3</v>
      </c>
      <c r="K103" s="79">
        <v>1E-4</v>
      </c>
    </row>
    <row r="104" spans="2:11">
      <c r="B104" t="s">
        <v>2445</v>
      </c>
      <c r="C104" t="s">
        <v>2446</v>
      </c>
      <c r="D104" t="s">
        <v>109</v>
      </c>
      <c r="E104" t="s">
        <v>2447</v>
      </c>
      <c r="F104" s="78">
        <v>180870.88</v>
      </c>
      <c r="G104" s="78">
        <v>104.31070000000001</v>
      </c>
      <c r="H104" s="78">
        <v>652.03550561949703</v>
      </c>
      <c r="I104" s="79">
        <v>5.0000000000000001E-4</v>
      </c>
      <c r="J104" s="79">
        <v>8.0000000000000004E-4</v>
      </c>
      <c r="K104" s="79">
        <v>1E-4</v>
      </c>
    </row>
    <row r="105" spans="2:11">
      <c r="B105" t="s">
        <v>2448</v>
      </c>
      <c r="C105" t="s">
        <v>2449</v>
      </c>
      <c r="D105" t="s">
        <v>109</v>
      </c>
      <c r="E105" t="s">
        <v>2418</v>
      </c>
      <c r="F105" s="78">
        <v>2016052.32</v>
      </c>
      <c r="G105" s="78">
        <v>101.33280000000003</v>
      </c>
      <c r="H105" s="78">
        <v>7060.33934894924</v>
      </c>
      <c r="I105" s="79">
        <v>4.8999999999999998E-3</v>
      </c>
      <c r="J105" s="79">
        <v>8.6999999999999994E-3</v>
      </c>
      <c r="K105" s="79">
        <v>5.9999999999999995E-4</v>
      </c>
    </row>
    <row r="106" spans="2:11">
      <c r="B106" t="s">
        <v>2450</v>
      </c>
      <c r="C106" t="s">
        <v>2451</v>
      </c>
      <c r="D106" t="s">
        <v>113</v>
      </c>
      <c r="E106" t="s">
        <v>2275</v>
      </c>
      <c r="F106" s="78">
        <v>10611.11</v>
      </c>
      <c r="G106" s="78">
        <v>100</v>
      </c>
      <c r="H106" s="78">
        <v>41.152006802000002</v>
      </c>
      <c r="I106" s="79">
        <v>5.9999999999999995E-4</v>
      </c>
      <c r="J106" s="79">
        <v>1E-4</v>
      </c>
      <c r="K106" s="79">
        <v>0</v>
      </c>
    </row>
    <row r="107" spans="2:11">
      <c r="B107" t="s">
        <v>2452</v>
      </c>
      <c r="C107" t="s">
        <v>2453</v>
      </c>
      <c r="D107" t="s">
        <v>113</v>
      </c>
      <c r="E107" t="s">
        <v>2454</v>
      </c>
      <c r="F107" s="78">
        <v>2845832.28</v>
      </c>
      <c r="G107" s="78">
        <v>102.21199999999993</v>
      </c>
      <c r="H107" s="78">
        <v>11280.8387015683</v>
      </c>
      <c r="I107" s="79">
        <v>4.7999999999999996E-3</v>
      </c>
      <c r="J107" s="79">
        <v>1.3899999999999999E-2</v>
      </c>
      <c r="K107" s="79">
        <v>8.9999999999999998E-4</v>
      </c>
    </row>
    <row r="108" spans="2:11">
      <c r="B108" t="s">
        <v>2455</v>
      </c>
      <c r="C108" t="s">
        <v>2456</v>
      </c>
      <c r="D108" t="s">
        <v>109</v>
      </c>
      <c r="E108" t="s">
        <v>2346</v>
      </c>
      <c r="F108" s="78">
        <v>714285.27</v>
      </c>
      <c r="G108" s="78">
        <v>101.82919999999996</v>
      </c>
      <c r="H108" s="78">
        <v>2513.7249736049498</v>
      </c>
      <c r="I108" s="79">
        <v>1.1599999999999999E-2</v>
      </c>
      <c r="J108" s="79">
        <v>3.0999999999999999E-3</v>
      </c>
      <c r="K108" s="79">
        <v>2.0000000000000001E-4</v>
      </c>
    </row>
    <row r="109" spans="2:11">
      <c r="B109" t="s">
        <v>2457</v>
      </c>
      <c r="C109" t="s">
        <v>2458</v>
      </c>
      <c r="D109" t="s">
        <v>113</v>
      </c>
      <c r="E109" t="s">
        <v>2278</v>
      </c>
      <c r="F109" s="78">
        <v>2125257.87</v>
      </c>
      <c r="G109" s="78">
        <v>80.777100000000075</v>
      </c>
      <c r="H109" s="78">
        <v>6657.78999962732</v>
      </c>
      <c r="I109" s="79">
        <v>8.6E-3</v>
      </c>
      <c r="J109" s="79">
        <v>8.2000000000000007E-3</v>
      </c>
      <c r="K109" s="79">
        <v>5.0000000000000001E-4</v>
      </c>
    </row>
    <row r="110" spans="2:11">
      <c r="B110" t="s">
        <v>2459</v>
      </c>
      <c r="C110" t="s">
        <v>2460</v>
      </c>
      <c r="D110" t="s">
        <v>109</v>
      </c>
      <c r="E110" t="s">
        <v>2461</v>
      </c>
      <c r="F110" s="78">
        <v>220801.07</v>
      </c>
      <c r="G110" s="78">
        <v>139.62049999999954</v>
      </c>
      <c r="H110" s="78">
        <v>1065.4279762383901</v>
      </c>
      <c r="I110" s="79">
        <v>2.0000000000000001E-4</v>
      </c>
      <c r="J110" s="79">
        <v>1.2999999999999999E-3</v>
      </c>
      <c r="K110" s="79">
        <v>1E-4</v>
      </c>
    </row>
    <row r="111" spans="2:11">
      <c r="B111" t="s">
        <v>2462</v>
      </c>
      <c r="C111" t="s">
        <v>2463</v>
      </c>
      <c r="D111" t="s">
        <v>109</v>
      </c>
      <c r="E111" t="s">
        <v>2264</v>
      </c>
      <c r="F111" s="78">
        <v>294128.84999999998</v>
      </c>
      <c r="G111" s="78">
        <v>95.841999999999999</v>
      </c>
      <c r="H111" s="78">
        <v>974.24284867315203</v>
      </c>
      <c r="I111" s="79">
        <v>1E-4</v>
      </c>
      <c r="J111" s="79">
        <v>1.1999999999999999E-3</v>
      </c>
      <c r="K111" s="79">
        <v>1E-4</v>
      </c>
    </row>
    <row r="112" spans="2:11">
      <c r="B112" t="s">
        <v>2374</v>
      </c>
      <c r="C112" t="s">
        <v>2464</v>
      </c>
      <c r="D112" t="s">
        <v>109</v>
      </c>
      <c r="E112" t="s">
        <v>2465</v>
      </c>
      <c r="F112" s="78">
        <v>105908.43</v>
      </c>
      <c r="G112" s="78">
        <v>81.874400000000136</v>
      </c>
      <c r="H112" s="78">
        <v>299.676297410796</v>
      </c>
      <c r="I112" s="79">
        <v>1E-4</v>
      </c>
      <c r="J112" s="79">
        <v>4.0000000000000002E-4</v>
      </c>
      <c r="K112" s="79">
        <v>0</v>
      </c>
    </row>
    <row r="113" spans="2:11">
      <c r="B113" t="s">
        <v>2466</v>
      </c>
      <c r="C113" t="s">
        <v>2467</v>
      </c>
      <c r="D113" t="s">
        <v>109</v>
      </c>
      <c r="E113" t="s">
        <v>2312</v>
      </c>
      <c r="F113" s="78">
        <v>196117</v>
      </c>
      <c r="G113" s="78">
        <v>115.93219999999999</v>
      </c>
      <c r="H113" s="78">
        <v>785.76567324134396</v>
      </c>
      <c r="I113" s="79">
        <v>3.3999999999999998E-3</v>
      </c>
      <c r="J113" s="79">
        <v>1E-3</v>
      </c>
      <c r="K113" s="79">
        <v>1E-4</v>
      </c>
    </row>
    <row r="114" spans="2:11">
      <c r="B114" t="s">
        <v>2468</v>
      </c>
      <c r="C114" t="s">
        <v>2469</v>
      </c>
      <c r="D114" t="s">
        <v>113</v>
      </c>
      <c r="E114" t="s">
        <v>2413</v>
      </c>
      <c r="F114" s="78">
        <v>1949400</v>
      </c>
      <c r="G114" s="78">
        <v>100.4141</v>
      </c>
      <c r="H114" s="78">
        <v>7591.4697153142797</v>
      </c>
      <c r="I114" s="79">
        <v>2.52E-2</v>
      </c>
      <c r="J114" s="79">
        <v>9.4000000000000004E-3</v>
      </c>
      <c r="K114" s="79">
        <v>5.9999999999999995E-4</v>
      </c>
    </row>
    <row r="115" spans="2:11">
      <c r="B115" t="s">
        <v>2470</v>
      </c>
      <c r="C115" t="s">
        <v>2471</v>
      </c>
      <c r="D115" t="s">
        <v>109</v>
      </c>
      <c r="E115" t="s">
        <v>2472</v>
      </c>
      <c r="F115" s="78">
        <v>5950419.0599999996</v>
      </c>
      <c r="G115" s="78">
        <v>104.40160000000009</v>
      </c>
      <c r="H115" s="78">
        <v>21469.821829672201</v>
      </c>
      <c r="I115" s="79">
        <v>8.0000000000000004E-4</v>
      </c>
      <c r="J115" s="79">
        <v>2.6499999999999999E-2</v>
      </c>
      <c r="K115" s="79">
        <v>1.6999999999999999E-3</v>
      </c>
    </row>
    <row r="116" spans="2:11">
      <c r="B116" t="s">
        <v>2473</v>
      </c>
      <c r="C116" t="s">
        <v>2474</v>
      </c>
      <c r="D116" t="s">
        <v>113</v>
      </c>
      <c r="E116" t="s">
        <v>2475</v>
      </c>
      <c r="F116" s="78">
        <v>39532.06</v>
      </c>
      <c r="G116" s="78">
        <v>100</v>
      </c>
      <c r="H116" s="78">
        <v>153.31323509200001</v>
      </c>
      <c r="I116" s="79">
        <v>6.9999999999999999E-4</v>
      </c>
      <c r="J116" s="79">
        <v>2.0000000000000001E-4</v>
      </c>
      <c r="K116" s="79">
        <v>0</v>
      </c>
    </row>
    <row r="117" spans="2:11">
      <c r="B117" t="s">
        <v>2476</v>
      </c>
      <c r="C117" t="s">
        <v>2477</v>
      </c>
      <c r="D117" t="s">
        <v>109</v>
      </c>
      <c r="E117" t="s">
        <v>2305</v>
      </c>
      <c r="F117" s="78">
        <v>233044.85</v>
      </c>
      <c r="G117" s="78">
        <v>96.074300000000022</v>
      </c>
      <c r="H117" s="78">
        <v>773.78529596618898</v>
      </c>
      <c r="I117" s="79">
        <v>1.2699999999999999E-2</v>
      </c>
      <c r="J117" s="79">
        <v>1E-3</v>
      </c>
      <c r="K117" s="79">
        <v>1E-4</v>
      </c>
    </row>
    <row r="118" spans="2:11">
      <c r="B118" t="s">
        <v>2478</v>
      </c>
      <c r="C118" t="s">
        <v>2479</v>
      </c>
      <c r="D118" t="s">
        <v>113</v>
      </c>
      <c r="E118" t="s">
        <v>2413</v>
      </c>
      <c r="F118" s="78">
        <v>717091.07</v>
      </c>
      <c r="G118" s="78">
        <v>101.4972999999999</v>
      </c>
      <c r="H118" s="78">
        <v>2822.6628388792401</v>
      </c>
      <c r="I118" s="79">
        <v>4.3E-3</v>
      </c>
      <c r="J118" s="79">
        <v>3.5000000000000001E-3</v>
      </c>
      <c r="K118" s="79">
        <v>2.0000000000000001E-4</v>
      </c>
    </row>
    <row r="119" spans="2:11">
      <c r="B119" t="s">
        <v>2480</v>
      </c>
      <c r="C119" t="s">
        <v>2481</v>
      </c>
      <c r="D119" t="s">
        <v>113</v>
      </c>
      <c r="E119" t="s">
        <v>2482</v>
      </c>
      <c r="F119" s="78">
        <v>4347353.63</v>
      </c>
      <c r="G119" s="78">
        <v>97.767700000000076</v>
      </c>
      <c r="H119" s="78">
        <v>16483.543147301101</v>
      </c>
      <c r="I119" s="79">
        <v>2.5000000000000001E-3</v>
      </c>
      <c r="J119" s="79">
        <v>2.0400000000000001E-2</v>
      </c>
      <c r="K119" s="79">
        <v>1.2999999999999999E-3</v>
      </c>
    </row>
    <row r="120" spans="2:11">
      <c r="B120" t="s">
        <v>2483</v>
      </c>
      <c r="C120" t="s">
        <v>2484</v>
      </c>
      <c r="D120" t="s">
        <v>109</v>
      </c>
      <c r="E120" t="s">
        <v>2485</v>
      </c>
      <c r="F120" s="78">
        <v>1737455.45</v>
      </c>
      <c r="G120" s="78">
        <v>102.53519999999999</v>
      </c>
      <c r="H120" s="78">
        <v>6156.8758214843901</v>
      </c>
      <c r="I120" s="79">
        <v>4.3E-3</v>
      </c>
      <c r="J120" s="79">
        <v>7.6E-3</v>
      </c>
      <c r="K120" s="79">
        <v>5.0000000000000001E-4</v>
      </c>
    </row>
    <row r="121" spans="2:11">
      <c r="B121" t="s">
        <v>2486</v>
      </c>
      <c r="C121" t="s">
        <v>2487</v>
      </c>
      <c r="D121" t="s">
        <v>113</v>
      </c>
      <c r="E121" t="s">
        <v>2465</v>
      </c>
      <c r="F121" s="78">
        <v>2890552.59</v>
      </c>
      <c r="G121" s="78">
        <v>93.441299999999856</v>
      </c>
      <c r="H121" s="78">
        <v>10474.901533194001</v>
      </c>
      <c r="I121" s="79">
        <v>1.6000000000000001E-3</v>
      </c>
      <c r="J121" s="79">
        <v>1.29E-2</v>
      </c>
      <c r="K121" s="79">
        <v>8.0000000000000004E-4</v>
      </c>
    </row>
    <row r="122" spans="2:11">
      <c r="B122" t="s">
        <v>2488</v>
      </c>
      <c r="C122" t="s">
        <v>2489</v>
      </c>
      <c r="D122" t="s">
        <v>109</v>
      </c>
      <c r="E122" t="s">
        <v>2413</v>
      </c>
      <c r="F122" s="78">
        <v>33405.32</v>
      </c>
      <c r="G122" s="78">
        <v>100</v>
      </c>
      <c r="H122" s="78">
        <v>115.44878592000001</v>
      </c>
      <c r="I122" s="79">
        <v>0</v>
      </c>
      <c r="J122" s="79">
        <v>1E-4</v>
      </c>
      <c r="K122" s="79">
        <v>0</v>
      </c>
    </row>
    <row r="123" spans="2:11">
      <c r="B123" t="s">
        <v>2490</v>
      </c>
      <c r="C123" t="s">
        <v>2491</v>
      </c>
      <c r="D123" t="s">
        <v>113</v>
      </c>
      <c r="E123" t="s">
        <v>2492</v>
      </c>
      <c r="F123" s="78">
        <v>3742199.36</v>
      </c>
      <c r="G123" s="78">
        <v>99.634800000000283</v>
      </c>
      <c r="H123" s="78">
        <v>14459.9960908704</v>
      </c>
      <c r="I123" s="79">
        <v>3.0999999999999999E-3</v>
      </c>
      <c r="J123" s="79">
        <v>1.7899999999999999E-2</v>
      </c>
      <c r="K123" s="79">
        <v>1.1999999999999999E-3</v>
      </c>
    </row>
    <row r="124" spans="2:11">
      <c r="B124" t="s">
        <v>2493</v>
      </c>
      <c r="C124" t="s">
        <v>2494</v>
      </c>
      <c r="D124" t="s">
        <v>109</v>
      </c>
      <c r="E124" t="s">
        <v>2454</v>
      </c>
      <c r="F124" s="78">
        <v>429743.1</v>
      </c>
      <c r="G124" s="78">
        <v>97.404400000000109</v>
      </c>
      <c r="H124" s="78">
        <v>1446.64250606116</v>
      </c>
      <c r="I124" s="79">
        <v>5.0000000000000001E-4</v>
      </c>
      <c r="J124" s="79">
        <v>1.8E-3</v>
      </c>
      <c r="K124" s="79">
        <v>1E-4</v>
      </c>
    </row>
    <row r="125" spans="2:11">
      <c r="B125" t="s">
        <v>2495</v>
      </c>
      <c r="C125" t="s">
        <v>2496</v>
      </c>
      <c r="D125" t="s">
        <v>109</v>
      </c>
      <c r="E125" t="s">
        <v>2423</v>
      </c>
      <c r="F125" s="78">
        <v>4128023.93</v>
      </c>
      <c r="G125" s="78">
        <v>129.12989999999999</v>
      </c>
      <c r="H125" s="78">
        <v>18422.253525145199</v>
      </c>
      <c r="I125" s="79">
        <v>5.0000000000000001E-4</v>
      </c>
      <c r="J125" s="79">
        <v>2.2800000000000001E-2</v>
      </c>
      <c r="K125" s="79">
        <v>1.5E-3</v>
      </c>
    </row>
    <row r="126" spans="2:11">
      <c r="B126" t="s">
        <v>2497</v>
      </c>
      <c r="C126" t="s">
        <v>2498</v>
      </c>
      <c r="D126" t="s">
        <v>109</v>
      </c>
      <c r="E126" t="s">
        <v>2312</v>
      </c>
      <c r="F126" s="78">
        <v>1998498</v>
      </c>
      <c r="G126" s="78">
        <v>96.484899999999968</v>
      </c>
      <c r="H126" s="78">
        <v>6664.0278417477102</v>
      </c>
      <c r="I126" s="79">
        <v>4.0000000000000002E-4</v>
      </c>
      <c r="J126" s="79">
        <v>8.2000000000000007E-3</v>
      </c>
      <c r="K126" s="79">
        <v>5.0000000000000001E-4</v>
      </c>
    </row>
    <row r="127" spans="2:11">
      <c r="B127" t="s">
        <v>2499</v>
      </c>
      <c r="C127" t="s">
        <v>2500</v>
      </c>
      <c r="D127" t="s">
        <v>113</v>
      </c>
      <c r="E127" t="s">
        <v>2501</v>
      </c>
      <c r="F127" s="78">
        <v>3519083.96</v>
      </c>
      <c r="G127" s="78">
        <v>117.48430000000035</v>
      </c>
      <c r="H127" s="78">
        <v>16033.9182203727</v>
      </c>
      <c r="I127" s="79">
        <v>7.7999999999999996E-3</v>
      </c>
      <c r="J127" s="79">
        <v>1.9800000000000002E-2</v>
      </c>
      <c r="K127" s="79">
        <v>1.2999999999999999E-3</v>
      </c>
    </row>
    <row r="128" spans="2:11">
      <c r="B128" t="s">
        <v>2502</v>
      </c>
      <c r="C128" t="s">
        <v>2503</v>
      </c>
      <c r="D128" t="s">
        <v>109</v>
      </c>
      <c r="E128" t="s">
        <v>2504</v>
      </c>
      <c r="F128" s="78">
        <v>105747.64</v>
      </c>
      <c r="G128" s="78">
        <v>115.46870000000007</v>
      </c>
      <c r="H128" s="78">
        <v>421.99634945207799</v>
      </c>
      <c r="I128" s="79">
        <v>3.5999999999999999E-3</v>
      </c>
      <c r="J128" s="79">
        <v>5.0000000000000001E-4</v>
      </c>
      <c r="K128" s="79">
        <v>0</v>
      </c>
    </row>
    <row r="129" spans="2:11">
      <c r="B129" t="s">
        <v>2505</v>
      </c>
      <c r="C129" t="s">
        <v>2506</v>
      </c>
      <c r="D129" t="s">
        <v>109</v>
      </c>
      <c r="E129" t="s">
        <v>2314</v>
      </c>
      <c r="F129" s="78">
        <v>70118.89</v>
      </c>
      <c r="G129" s="78">
        <v>77.484999999999999</v>
      </c>
      <c r="H129" s="78">
        <v>187.770085343424</v>
      </c>
      <c r="I129" s="79">
        <v>5.0000000000000001E-4</v>
      </c>
      <c r="J129" s="79">
        <v>2.0000000000000001E-4</v>
      </c>
      <c r="K129" s="79">
        <v>0</v>
      </c>
    </row>
    <row r="130" spans="2:11">
      <c r="B130" t="s">
        <v>2507</v>
      </c>
      <c r="C130" t="s">
        <v>2508</v>
      </c>
      <c r="D130" t="s">
        <v>109</v>
      </c>
      <c r="E130" t="s">
        <v>2509</v>
      </c>
      <c r="F130" s="78">
        <v>390037.05</v>
      </c>
      <c r="G130" s="78">
        <v>98.689100000000238</v>
      </c>
      <c r="H130" s="78">
        <v>1330.2975317007199</v>
      </c>
      <c r="I130" s="79">
        <v>4.4999999999999997E-3</v>
      </c>
      <c r="J130" s="79">
        <v>1.6000000000000001E-3</v>
      </c>
      <c r="K130" s="79">
        <v>1E-4</v>
      </c>
    </row>
    <row r="131" spans="2:11">
      <c r="B131" t="s">
        <v>2510</v>
      </c>
      <c r="C131" t="s">
        <v>2511</v>
      </c>
      <c r="D131" t="s">
        <v>113</v>
      </c>
      <c r="E131" t="s">
        <v>2423</v>
      </c>
      <c r="F131" s="78">
        <v>3229512.73</v>
      </c>
      <c r="G131" s="78">
        <v>102.22920000000015</v>
      </c>
      <c r="H131" s="78">
        <v>12803.8967987254</v>
      </c>
      <c r="I131" s="79">
        <v>4.7000000000000002E-3</v>
      </c>
      <c r="J131" s="79">
        <v>1.5800000000000002E-2</v>
      </c>
      <c r="K131" s="79">
        <v>1E-3</v>
      </c>
    </row>
    <row r="132" spans="2:11">
      <c r="B132" t="s">
        <v>2512</v>
      </c>
      <c r="C132" t="s">
        <v>2513</v>
      </c>
      <c r="D132" t="s">
        <v>113</v>
      </c>
      <c r="E132" t="s">
        <v>2514</v>
      </c>
      <c r="F132" s="78">
        <v>257865.43</v>
      </c>
      <c r="G132" s="78">
        <v>94.731699999999961</v>
      </c>
      <c r="H132" s="78">
        <v>947.36788098909005</v>
      </c>
      <c r="I132" s="79">
        <v>0</v>
      </c>
      <c r="J132" s="79">
        <v>1.1999999999999999E-3</v>
      </c>
      <c r="K132" s="79">
        <v>1E-4</v>
      </c>
    </row>
    <row r="133" spans="2:11">
      <c r="B133" t="s">
        <v>2515</v>
      </c>
      <c r="C133" t="s">
        <v>2516</v>
      </c>
      <c r="D133" t="s">
        <v>109</v>
      </c>
      <c r="E133" t="s">
        <v>2431</v>
      </c>
      <c r="F133" s="78">
        <v>169196</v>
      </c>
      <c r="G133" s="78">
        <v>101.83410000000001</v>
      </c>
      <c r="H133" s="78">
        <v>595.46611757721598</v>
      </c>
      <c r="I133" s="79">
        <v>1E-3</v>
      </c>
      <c r="J133" s="79">
        <v>6.9999999999999999E-4</v>
      </c>
      <c r="K133" s="79">
        <v>0</v>
      </c>
    </row>
    <row r="134" spans="2:11">
      <c r="B134" t="s">
        <v>2517</v>
      </c>
      <c r="C134" t="s">
        <v>2518</v>
      </c>
      <c r="D134" t="s">
        <v>113</v>
      </c>
      <c r="E134" t="s">
        <v>2431</v>
      </c>
      <c r="F134" s="78">
        <v>85999.71</v>
      </c>
      <c r="G134" s="78">
        <v>70.074800000000039</v>
      </c>
      <c r="H134" s="78">
        <v>233.71632873374099</v>
      </c>
      <c r="I134" s="79">
        <v>2.9999999999999997E-4</v>
      </c>
      <c r="J134" s="79">
        <v>2.9999999999999997E-4</v>
      </c>
      <c r="K134" s="79">
        <v>0</v>
      </c>
    </row>
    <row r="135" spans="2:11">
      <c r="B135" t="s">
        <v>2519</v>
      </c>
      <c r="C135" t="s">
        <v>2520</v>
      </c>
      <c r="D135" t="s">
        <v>109</v>
      </c>
      <c r="E135" t="s">
        <v>2492</v>
      </c>
      <c r="F135" s="78">
        <v>1725502.32</v>
      </c>
      <c r="G135" s="78">
        <v>90.244800000000026</v>
      </c>
      <c r="H135" s="78">
        <v>5381.6006626998696</v>
      </c>
      <c r="I135" s="79">
        <v>1E-4</v>
      </c>
      <c r="J135" s="79">
        <v>6.6E-3</v>
      </c>
      <c r="K135" s="79">
        <v>4.0000000000000002E-4</v>
      </c>
    </row>
    <row r="136" spans="2:11">
      <c r="B136" t="s">
        <v>2521</v>
      </c>
      <c r="C136" t="s">
        <v>2522</v>
      </c>
      <c r="D136" t="s">
        <v>109</v>
      </c>
      <c r="E136" t="s">
        <v>2158</v>
      </c>
      <c r="F136" s="78">
        <v>836849.99</v>
      </c>
      <c r="G136" s="78">
        <v>97.712500000000006</v>
      </c>
      <c r="H136" s="78">
        <v>2825.9955526305598</v>
      </c>
      <c r="I136" s="79">
        <v>0</v>
      </c>
      <c r="J136" s="79">
        <v>3.5000000000000001E-3</v>
      </c>
      <c r="K136" s="79">
        <v>2.0000000000000001E-4</v>
      </c>
    </row>
    <row r="137" spans="2:11">
      <c r="B137" t="s">
        <v>2523</v>
      </c>
      <c r="C137" t="s">
        <v>2524</v>
      </c>
      <c r="D137" t="s">
        <v>113</v>
      </c>
      <c r="E137" t="s">
        <v>2525</v>
      </c>
      <c r="F137" s="78">
        <v>2692774.51</v>
      </c>
      <c r="G137" s="78">
        <v>94.398399999999967</v>
      </c>
      <c r="H137" s="78">
        <v>9858.1364009301305</v>
      </c>
      <c r="I137" s="79">
        <v>8.0000000000000004E-4</v>
      </c>
      <c r="J137" s="79">
        <v>1.2200000000000001E-2</v>
      </c>
      <c r="K137" s="79">
        <v>8.0000000000000004E-4</v>
      </c>
    </row>
    <row r="138" spans="2:11">
      <c r="B138" t="s">
        <v>2526</v>
      </c>
      <c r="C138" t="s">
        <v>2527</v>
      </c>
      <c r="D138" t="s">
        <v>109</v>
      </c>
      <c r="E138" t="s">
        <v>2284</v>
      </c>
      <c r="F138" s="78">
        <v>1061570.3899999999</v>
      </c>
      <c r="G138" s="78">
        <v>106.52539999999996</v>
      </c>
      <c r="H138" s="78">
        <v>3908.19031221563</v>
      </c>
      <c r="I138" s="79">
        <v>0</v>
      </c>
      <c r="J138" s="79">
        <v>4.7999999999999996E-3</v>
      </c>
      <c r="K138" s="79">
        <v>2.9999999999999997E-4</v>
      </c>
    </row>
    <row r="139" spans="2:11">
      <c r="B139" t="s">
        <v>2528</v>
      </c>
      <c r="C139" t="s">
        <v>2529</v>
      </c>
      <c r="D139" t="s">
        <v>109</v>
      </c>
      <c r="E139" t="s">
        <v>2530</v>
      </c>
      <c r="F139" s="78">
        <v>444682.73</v>
      </c>
      <c r="G139" s="78">
        <v>68.184800000000109</v>
      </c>
      <c r="H139" s="78">
        <v>1047.8800399739</v>
      </c>
      <c r="I139" s="79">
        <v>2.3E-3</v>
      </c>
      <c r="J139" s="79">
        <v>1.2999999999999999E-3</v>
      </c>
      <c r="K139" s="79">
        <v>1E-4</v>
      </c>
    </row>
    <row r="140" spans="2:11">
      <c r="B140" t="s">
        <v>2531</v>
      </c>
      <c r="C140" t="s">
        <v>2532</v>
      </c>
      <c r="D140" t="s">
        <v>116</v>
      </c>
      <c r="E140" t="s">
        <v>2514</v>
      </c>
      <c r="F140" s="78">
        <v>4481819.17</v>
      </c>
      <c r="G140" s="78">
        <v>99.15609999999991</v>
      </c>
      <c r="H140" s="78">
        <v>20263.2935678617</v>
      </c>
      <c r="I140" s="79">
        <v>0</v>
      </c>
      <c r="J140" s="79">
        <v>2.5000000000000001E-2</v>
      </c>
      <c r="K140" s="79">
        <v>1.6000000000000001E-3</v>
      </c>
    </row>
    <row r="141" spans="2:11">
      <c r="B141" t="s">
        <v>2533</v>
      </c>
      <c r="C141" t="s">
        <v>2534</v>
      </c>
      <c r="D141" t="s">
        <v>109</v>
      </c>
      <c r="E141" t="s">
        <v>2308</v>
      </c>
      <c r="F141" s="78">
        <v>304553.08</v>
      </c>
      <c r="G141" s="78">
        <v>113.86499999999981</v>
      </c>
      <c r="H141" s="78">
        <v>1198.46948385715</v>
      </c>
      <c r="I141" s="79">
        <v>2.46E-2</v>
      </c>
      <c r="J141" s="79">
        <v>1.5E-3</v>
      </c>
      <c r="K141" s="79">
        <v>1E-4</v>
      </c>
    </row>
    <row r="142" spans="2:11">
      <c r="B142" t="s">
        <v>2535</v>
      </c>
      <c r="C142" t="s">
        <v>2536</v>
      </c>
      <c r="D142" t="s">
        <v>116</v>
      </c>
      <c r="E142" t="s">
        <v>2537</v>
      </c>
      <c r="F142" s="78">
        <v>185920.72</v>
      </c>
      <c r="G142" s="78">
        <v>116.0997</v>
      </c>
      <c r="H142" s="78">
        <v>984.22673958030305</v>
      </c>
      <c r="I142" s="79">
        <v>6.9999999999999999E-4</v>
      </c>
      <c r="J142" s="79">
        <v>1.1999999999999999E-3</v>
      </c>
      <c r="K142" s="79">
        <v>1E-4</v>
      </c>
    </row>
    <row r="143" spans="2:11">
      <c r="B143" t="s">
        <v>2538</v>
      </c>
      <c r="C143" t="s">
        <v>2539</v>
      </c>
      <c r="D143" t="s">
        <v>109</v>
      </c>
      <c r="E143" t="s">
        <v>2540</v>
      </c>
      <c r="F143" s="78">
        <v>107367</v>
      </c>
      <c r="G143" s="78">
        <v>97.326499999999996</v>
      </c>
      <c r="H143" s="78">
        <v>361.14005348927998</v>
      </c>
      <c r="I143" s="79">
        <v>5.0000000000000001E-4</v>
      </c>
      <c r="J143" s="79">
        <v>4.0000000000000002E-4</v>
      </c>
      <c r="K143" s="79">
        <v>0</v>
      </c>
    </row>
    <row r="144" spans="2:11">
      <c r="B144" t="s">
        <v>2541</v>
      </c>
      <c r="C144" t="s">
        <v>2542</v>
      </c>
      <c r="D144" t="s">
        <v>116</v>
      </c>
      <c r="E144" t="s">
        <v>2543</v>
      </c>
      <c r="F144" s="78">
        <v>1834932.75</v>
      </c>
      <c r="G144" s="78">
        <v>100.0171</v>
      </c>
      <c r="H144" s="78">
        <v>8368.1735732040906</v>
      </c>
      <c r="I144" s="79">
        <v>3.2000000000000002E-3</v>
      </c>
      <c r="J144" s="79">
        <v>1.03E-2</v>
      </c>
      <c r="K144" s="79">
        <v>6.9999999999999999E-4</v>
      </c>
    </row>
    <row r="145" spans="2:11">
      <c r="B145" t="s">
        <v>2544</v>
      </c>
      <c r="C145" t="s">
        <v>2545</v>
      </c>
      <c r="D145" t="s">
        <v>105</v>
      </c>
      <c r="E145" t="s">
        <v>2546</v>
      </c>
      <c r="F145" s="78">
        <v>1195151.96</v>
      </c>
      <c r="G145" s="78">
        <v>96.412400000000005</v>
      </c>
      <c r="H145" s="78">
        <v>1152.2746882830399</v>
      </c>
      <c r="I145" s="79">
        <v>0</v>
      </c>
      <c r="J145" s="79">
        <v>1.4E-3</v>
      </c>
      <c r="K145" s="79">
        <v>1E-4</v>
      </c>
    </row>
    <row r="146" spans="2:11">
      <c r="B146" t="s">
        <v>2547</v>
      </c>
      <c r="C146" t="s">
        <v>2548</v>
      </c>
      <c r="D146" t="s">
        <v>105</v>
      </c>
      <c r="E146" t="s">
        <v>2549</v>
      </c>
      <c r="F146" s="78">
        <v>19842336.539999999</v>
      </c>
      <c r="G146" s="78">
        <v>42.650694000000001</v>
      </c>
      <c r="H146" s="78">
        <v>8462.8942401255808</v>
      </c>
      <c r="I146" s="79">
        <v>2.07E-2</v>
      </c>
      <c r="J146" s="79">
        <v>1.0500000000000001E-2</v>
      </c>
      <c r="K146" s="79">
        <v>6.9999999999999999E-4</v>
      </c>
    </row>
    <row r="147" spans="2:11">
      <c r="B147" t="s">
        <v>2550</v>
      </c>
      <c r="C147" t="s">
        <v>2551</v>
      </c>
      <c r="D147" t="s">
        <v>109</v>
      </c>
      <c r="E147" t="s">
        <v>271</v>
      </c>
      <c r="F147" s="78">
        <v>12387326.33</v>
      </c>
      <c r="G147" s="78">
        <v>93.669499999999928</v>
      </c>
      <c r="H147" s="78">
        <v>40100.474776363801</v>
      </c>
      <c r="I147" s="79">
        <v>1E-3</v>
      </c>
      <c r="J147" s="79">
        <v>4.9500000000000002E-2</v>
      </c>
      <c r="K147" s="79">
        <v>3.2000000000000002E-3</v>
      </c>
    </row>
    <row r="148" spans="2:11">
      <c r="B148" t="s">
        <v>2552</v>
      </c>
      <c r="C148" t="s">
        <v>2553</v>
      </c>
      <c r="D148" t="s">
        <v>109</v>
      </c>
      <c r="E148" t="s">
        <v>2310</v>
      </c>
      <c r="F148" s="78">
        <v>1957704.14</v>
      </c>
      <c r="G148" s="78">
        <v>113.60079999999996</v>
      </c>
      <c r="H148" s="78">
        <v>7686.0319035103003</v>
      </c>
      <c r="I148" s="79">
        <v>1.26E-2</v>
      </c>
      <c r="J148" s="79">
        <v>9.4999999999999998E-3</v>
      </c>
      <c r="K148" s="79">
        <v>5.9999999999999995E-4</v>
      </c>
    </row>
    <row r="149" spans="2:11">
      <c r="B149" t="s">
        <v>2554</v>
      </c>
      <c r="C149" t="s">
        <v>2555</v>
      </c>
      <c r="D149" t="s">
        <v>109</v>
      </c>
      <c r="E149" t="s">
        <v>2556</v>
      </c>
      <c r="F149" s="78">
        <v>4826112.1399999997</v>
      </c>
      <c r="G149" s="78">
        <v>14.214500000000019</v>
      </c>
      <c r="H149" s="78">
        <v>2370.8426462448801</v>
      </c>
      <c r="I149" s="79">
        <v>5.4999999999999997E-3</v>
      </c>
      <c r="J149" s="79">
        <v>2.8999999999999998E-3</v>
      </c>
      <c r="K149" s="79">
        <v>2.0000000000000001E-4</v>
      </c>
    </row>
    <row r="150" spans="2:11">
      <c r="B150" t="s">
        <v>2557</v>
      </c>
      <c r="C150" t="s">
        <v>2558</v>
      </c>
      <c r="D150" t="s">
        <v>109</v>
      </c>
      <c r="E150" t="s">
        <v>2423</v>
      </c>
      <c r="F150" s="78">
        <v>1295797.22</v>
      </c>
      <c r="G150" s="78">
        <v>96.449699999999936</v>
      </c>
      <c r="H150" s="78">
        <v>4319.2829881670596</v>
      </c>
      <c r="I150" s="79">
        <v>8.0000000000000004E-4</v>
      </c>
      <c r="J150" s="79">
        <v>5.3E-3</v>
      </c>
      <c r="K150" s="79">
        <v>2.9999999999999997E-4</v>
      </c>
    </row>
    <row r="151" spans="2:11">
      <c r="B151" t="s">
        <v>2559</v>
      </c>
      <c r="C151" t="s">
        <v>2560</v>
      </c>
      <c r="D151" t="s">
        <v>109</v>
      </c>
      <c r="E151" t="s">
        <v>2561</v>
      </c>
      <c r="F151" s="78">
        <v>3046480</v>
      </c>
      <c r="G151" s="78">
        <v>115.17520000000037</v>
      </c>
      <c r="H151" s="78">
        <v>12126.3762803098</v>
      </c>
      <c r="I151" s="79">
        <v>1.4E-3</v>
      </c>
      <c r="J151" s="79">
        <v>1.4999999999999999E-2</v>
      </c>
      <c r="K151" s="79">
        <v>1E-3</v>
      </c>
    </row>
    <row r="152" spans="2:11">
      <c r="B152" t="s">
        <v>2562</v>
      </c>
      <c r="C152" t="s">
        <v>2563</v>
      </c>
      <c r="D152" t="s">
        <v>109</v>
      </c>
      <c r="E152" t="s">
        <v>2408</v>
      </c>
      <c r="F152" s="78">
        <v>2687615.76</v>
      </c>
      <c r="G152" s="78">
        <v>120.44420000000011</v>
      </c>
      <c r="H152" s="78">
        <v>11187.339152967699</v>
      </c>
      <c r="I152" s="79">
        <v>9.5999999999999992E-3</v>
      </c>
      <c r="J152" s="79">
        <v>1.38E-2</v>
      </c>
      <c r="K152" s="79">
        <v>8.9999999999999998E-4</v>
      </c>
    </row>
    <row r="153" spans="2:11">
      <c r="B153" t="s">
        <v>2564</v>
      </c>
      <c r="C153" t="s">
        <v>2565</v>
      </c>
      <c r="D153" t="s">
        <v>109</v>
      </c>
      <c r="E153" t="s">
        <v>2566</v>
      </c>
      <c r="F153" s="78">
        <v>1846932</v>
      </c>
      <c r="G153" s="78">
        <v>71.932000000000002</v>
      </c>
      <c r="H153" s="78">
        <v>4591.4173962854402</v>
      </c>
      <c r="I153" s="79">
        <v>1.46E-2</v>
      </c>
      <c r="J153" s="79">
        <v>5.7000000000000002E-3</v>
      </c>
      <c r="K153" s="79">
        <v>4.0000000000000002E-4</v>
      </c>
    </row>
    <row r="154" spans="2:11">
      <c r="B154" t="s">
        <v>2567</v>
      </c>
      <c r="C154" t="s">
        <v>2568</v>
      </c>
      <c r="D154" t="s">
        <v>113</v>
      </c>
      <c r="E154" t="s">
        <v>2234</v>
      </c>
      <c r="F154" s="78">
        <v>3815832.17</v>
      </c>
      <c r="G154" s="78">
        <v>12.055300000000022</v>
      </c>
      <c r="H154" s="78">
        <v>1784.0108424611799</v>
      </c>
      <c r="I154" s="79">
        <v>6.3E-2</v>
      </c>
      <c r="J154" s="79">
        <v>2.2000000000000001E-3</v>
      </c>
      <c r="K154" s="79">
        <v>1E-4</v>
      </c>
    </row>
    <row r="155" spans="2:11">
      <c r="B155" t="s">
        <v>2569</v>
      </c>
      <c r="C155" t="s">
        <v>2570</v>
      </c>
      <c r="D155" t="s">
        <v>113</v>
      </c>
      <c r="E155" t="s">
        <v>2284</v>
      </c>
      <c r="F155" s="78">
        <v>563843.36</v>
      </c>
      <c r="G155" s="78">
        <v>85.642299999999807</v>
      </c>
      <c r="H155" s="78">
        <v>1872.73787781754</v>
      </c>
      <c r="I155" s="79">
        <v>1.9E-3</v>
      </c>
      <c r="J155" s="79">
        <v>2.3E-3</v>
      </c>
      <c r="K155" s="79">
        <v>1E-4</v>
      </c>
    </row>
    <row r="156" spans="2:11">
      <c r="B156" t="s">
        <v>2571</v>
      </c>
      <c r="C156" t="s">
        <v>2572</v>
      </c>
      <c r="D156" t="s">
        <v>113</v>
      </c>
      <c r="E156" t="s">
        <v>2413</v>
      </c>
      <c r="F156" s="78">
        <v>2745634.39</v>
      </c>
      <c r="G156" s="78">
        <v>102.17590000000044</v>
      </c>
      <c r="H156" s="78">
        <v>10879.8117189574</v>
      </c>
      <c r="I156" s="79">
        <v>1.1000000000000001E-3</v>
      </c>
      <c r="J156" s="79">
        <v>1.34E-2</v>
      </c>
      <c r="K156" s="79">
        <v>8.9999999999999998E-4</v>
      </c>
    </row>
    <row r="157" spans="2:11">
      <c r="B157" t="s">
        <v>2573</v>
      </c>
      <c r="C157" t="s">
        <v>2574</v>
      </c>
      <c r="D157" t="s">
        <v>109</v>
      </c>
      <c r="E157" t="s">
        <v>2575</v>
      </c>
      <c r="F157" s="78">
        <v>5378174.96</v>
      </c>
      <c r="G157" s="78">
        <v>94.671400000000233</v>
      </c>
      <c r="H157" s="78">
        <v>17596.547236505499</v>
      </c>
      <c r="I157" s="79">
        <v>5.0000000000000001E-3</v>
      </c>
      <c r="J157" s="79">
        <v>2.1700000000000001E-2</v>
      </c>
      <c r="K157" s="79">
        <v>1.4E-3</v>
      </c>
    </row>
    <row r="158" spans="2:11">
      <c r="B158" t="s">
        <v>2576</v>
      </c>
      <c r="C158" t="s">
        <v>2577</v>
      </c>
      <c r="D158" t="s">
        <v>203</v>
      </c>
      <c r="E158" t="s">
        <v>2492</v>
      </c>
      <c r="F158" s="78">
        <v>16124028.109999999</v>
      </c>
      <c r="G158" s="78">
        <v>98.846400000000003</v>
      </c>
      <c r="H158" s="78">
        <v>8273.4268681064295</v>
      </c>
      <c r="I158" s="79">
        <v>2.7000000000000001E-3</v>
      </c>
      <c r="J158" s="79">
        <v>1.0200000000000001E-2</v>
      </c>
      <c r="K158" s="79">
        <v>6.9999999999999999E-4</v>
      </c>
    </row>
    <row r="159" spans="2:11">
      <c r="B159" t="s">
        <v>2578</v>
      </c>
      <c r="C159" t="s">
        <v>2579</v>
      </c>
      <c r="D159" t="s">
        <v>109</v>
      </c>
      <c r="E159" t="s">
        <v>2305</v>
      </c>
      <c r="F159" s="78">
        <v>395921.27</v>
      </c>
      <c r="G159" s="78">
        <v>101.56390000000017</v>
      </c>
      <c r="H159" s="78">
        <v>1389.7028139547299</v>
      </c>
      <c r="I159" s="79">
        <v>5.9999999999999995E-4</v>
      </c>
      <c r="J159" s="79">
        <v>1.6999999999999999E-3</v>
      </c>
      <c r="K159" s="79">
        <v>1E-4</v>
      </c>
    </row>
    <row r="160" spans="2:11">
      <c r="B160" t="s">
        <v>265</v>
      </c>
      <c r="C160" s="16"/>
    </row>
    <row r="161" spans="2:3">
      <c r="B161" t="s">
        <v>355</v>
      </c>
      <c r="C161" s="16"/>
    </row>
    <row r="162" spans="2:3">
      <c r="B162" t="s">
        <v>356</v>
      </c>
      <c r="C162" s="16"/>
    </row>
    <row r="163" spans="2:3">
      <c r="B163" t="s">
        <v>357</v>
      </c>
      <c r="C163" s="16"/>
    </row>
    <row r="164" spans="2:3">
      <c r="C164" s="16"/>
    </row>
    <row r="165" spans="2:3">
      <c r="C165" s="16"/>
    </row>
    <row r="166" spans="2:3">
      <c r="C166" s="16"/>
    </row>
    <row r="167" spans="2:3">
      <c r="C167" s="16"/>
    </row>
    <row r="168" spans="2:3">
      <c r="C168" s="16"/>
    </row>
    <row r="169" spans="2:3">
      <c r="C169" s="16"/>
    </row>
    <row r="170" spans="2:3">
      <c r="C170" s="16"/>
    </row>
    <row r="171" spans="2:3">
      <c r="C171" s="16"/>
    </row>
    <row r="172" spans="2:3">
      <c r="C172" s="16"/>
    </row>
    <row r="173" spans="2:3">
      <c r="C173" s="16"/>
    </row>
    <row r="174" spans="2:3">
      <c r="C174" s="16"/>
    </row>
    <row r="175" spans="2:3">
      <c r="C175" s="16"/>
    </row>
    <row r="176" spans="2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6">
        <v>43830</v>
      </c>
    </row>
    <row r="2" spans="2:59" s="1" customFormat="1">
      <c r="B2" s="2" t="s">
        <v>1</v>
      </c>
      <c r="C2" s="12" t="s">
        <v>3138</v>
      </c>
    </row>
    <row r="3" spans="2:59" s="1" customFormat="1">
      <c r="B3" s="2" t="s">
        <v>2</v>
      </c>
      <c r="C3" s="26" t="s">
        <v>3139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14380000</v>
      </c>
      <c r="H11" s="7"/>
      <c r="I11" s="76">
        <v>19547.580234239998</v>
      </c>
      <c r="J11" s="7"/>
      <c r="K11" s="77">
        <v>1</v>
      </c>
      <c r="L11" s="77">
        <v>1.6000000000000001E-3</v>
      </c>
      <c r="M11" s="16"/>
      <c r="N11" s="16"/>
      <c r="O11" s="16"/>
      <c r="P11" s="16"/>
      <c r="BG11" s="16"/>
    </row>
    <row r="12" spans="2:59">
      <c r="B12" s="80" t="s">
        <v>2580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255</v>
      </c>
      <c r="C13" t="s">
        <v>255</v>
      </c>
      <c r="D13" t="s">
        <v>255</v>
      </c>
      <c r="E13" t="s">
        <v>255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2065</v>
      </c>
      <c r="C14" s="16"/>
      <c r="D14" s="16"/>
      <c r="G14" s="82">
        <v>14380000</v>
      </c>
      <c r="I14" s="82">
        <v>19547.580234239998</v>
      </c>
      <c r="K14" s="81">
        <v>1</v>
      </c>
      <c r="L14" s="81">
        <v>1.6000000000000001E-3</v>
      </c>
    </row>
    <row r="15" spans="2:59">
      <c r="B15" t="s">
        <v>2581</v>
      </c>
      <c r="C15" t="s">
        <v>2582</v>
      </c>
      <c r="D15" t="s">
        <v>1175</v>
      </c>
      <c r="E15" t="s">
        <v>109</v>
      </c>
      <c r="F15" t="s">
        <v>2583</v>
      </c>
      <c r="G15" s="78">
        <v>14380000</v>
      </c>
      <c r="H15" s="78">
        <v>39.333300000000001</v>
      </c>
      <c r="I15" s="78">
        <v>19547.580234239998</v>
      </c>
      <c r="J15" s="79">
        <v>0</v>
      </c>
      <c r="K15" s="79">
        <v>1</v>
      </c>
      <c r="L15" s="79">
        <v>1.6000000000000001E-3</v>
      </c>
    </row>
    <row r="16" spans="2:59">
      <c r="B16" t="s">
        <v>265</v>
      </c>
      <c r="C16" s="16"/>
      <c r="D16" s="16"/>
    </row>
    <row r="17" spans="2:4">
      <c r="B17" t="s">
        <v>355</v>
      </c>
      <c r="C17" s="16"/>
      <c r="D17" s="16"/>
    </row>
    <row r="18" spans="2:4">
      <c r="B18" t="s">
        <v>356</v>
      </c>
      <c r="C18" s="16"/>
      <c r="D18" s="16"/>
    </row>
    <row r="19" spans="2:4">
      <c r="B19" t="s">
        <v>357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6">
        <v>43830</v>
      </c>
    </row>
    <row r="2" spans="2:52" s="1" customFormat="1">
      <c r="B2" s="2" t="s">
        <v>1</v>
      </c>
      <c r="C2" s="12" t="s">
        <v>3138</v>
      </c>
    </row>
    <row r="3" spans="2:52" s="1" customFormat="1">
      <c r="B3" s="2" t="s">
        <v>2</v>
      </c>
      <c r="C3" s="26" t="s">
        <v>3139</v>
      </c>
    </row>
    <row r="4" spans="2:52" s="1" customFormat="1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2066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255</v>
      </c>
      <c r="C14" t="s">
        <v>255</v>
      </c>
      <c r="D14" t="s">
        <v>255</v>
      </c>
      <c r="E14" t="s">
        <v>255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2073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255</v>
      </c>
      <c r="C16" t="s">
        <v>255</v>
      </c>
      <c r="D16" t="s">
        <v>255</v>
      </c>
      <c r="E16" t="s">
        <v>255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2584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255</v>
      </c>
      <c r="C18" t="s">
        <v>255</v>
      </c>
      <c r="D18" t="s">
        <v>255</v>
      </c>
      <c r="E18" t="s">
        <v>255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2074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255</v>
      </c>
      <c r="C20" t="s">
        <v>255</v>
      </c>
      <c r="D20" t="s">
        <v>255</v>
      </c>
      <c r="E20" t="s">
        <v>255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255</v>
      </c>
      <c r="C22" t="s">
        <v>255</v>
      </c>
      <c r="D22" t="s">
        <v>255</v>
      </c>
      <c r="E22" t="s">
        <v>255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2066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255</v>
      </c>
      <c r="C25" t="s">
        <v>255</v>
      </c>
      <c r="D25" t="s">
        <v>255</v>
      </c>
      <c r="E25" t="s">
        <v>255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2081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255</v>
      </c>
      <c r="C27" t="s">
        <v>255</v>
      </c>
      <c r="D27" t="s">
        <v>255</v>
      </c>
      <c r="E27" t="s">
        <v>255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2074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255</v>
      </c>
      <c r="C29" t="s">
        <v>255</v>
      </c>
      <c r="D29" t="s">
        <v>255</v>
      </c>
      <c r="E29" t="s">
        <v>255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2082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255</v>
      </c>
      <c r="C31" t="s">
        <v>255</v>
      </c>
      <c r="D31" t="s">
        <v>255</v>
      </c>
      <c r="E31" t="s">
        <v>255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950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255</v>
      </c>
      <c r="C33" t="s">
        <v>255</v>
      </c>
      <c r="D33" t="s">
        <v>255</v>
      </c>
      <c r="E33" t="s">
        <v>255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265</v>
      </c>
      <c r="C34" s="16"/>
      <c r="D34" s="16"/>
    </row>
    <row r="35" spans="2:12">
      <c r="B35" t="s">
        <v>355</v>
      </c>
      <c r="C35" s="16"/>
      <c r="D35" s="16"/>
    </row>
    <row r="36" spans="2:12">
      <c r="B36" t="s">
        <v>356</v>
      </c>
      <c r="C36" s="16"/>
      <c r="D36" s="16"/>
    </row>
    <row r="37" spans="2:12">
      <c r="B37" t="s">
        <v>357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5" workbookViewId="0">
      <selection activeCell="L11" sqref="L11:L7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6">
        <v>43830</v>
      </c>
    </row>
    <row r="2" spans="2:13" s="1" customFormat="1">
      <c r="B2" s="2" t="s">
        <v>1</v>
      </c>
      <c r="C2" s="12" t="s">
        <v>3138</v>
      </c>
    </row>
    <row r="3" spans="2:13" s="1" customFormat="1">
      <c r="B3" s="2" t="s">
        <v>2</v>
      </c>
      <c r="C3" s="26" t="s">
        <v>3139</v>
      </c>
    </row>
    <row r="4" spans="2:13" s="1" customFormat="1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f>J12+J63</f>
        <v>1126831.6572470074</v>
      </c>
      <c r="K11" s="77">
        <f>J11/$J$11</f>
        <v>1</v>
      </c>
      <c r="L11" s="77">
        <v>8.964925690300958E-2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f>J13+J19+J46+J48+J50+J52+J54</f>
        <v>1126788.9357998674</v>
      </c>
      <c r="K12" s="81">
        <f t="shared" ref="K12:K71" si="0">J12/$J$11</f>
        <v>0.99996208710780776</v>
      </c>
      <c r="L12" s="81">
        <v>8.9645858040397514E-2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f>SUM(J14:J18)</f>
        <v>690129.50350999995</v>
      </c>
      <c r="K13" s="81">
        <f t="shared" si="0"/>
        <v>0.61245129125682696</v>
      </c>
      <c r="L13" s="81">
        <v>5.4905803150463235E-2</v>
      </c>
    </row>
    <row r="14" spans="2:13">
      <c r="B14" t="s">
        <v>3246</v>
      </c>
      <c r="C14" t="s">
        <v>208</v>
      </c>
      <c r="D14" t="s">
        <v>209</v>
      </c>
      <c r="E14" t="s">
        <v>210</v>
      </c>
      <c r="F14" t="s">
        <v>153</v>
      </c>
      <c r="G14" t="s">
        <v>105</v>
      </c>
      <c r="H14" s="79">
        <v>0</v>
      </c>
      <c r="I14" s="79">
        <v>0</v>
      </c>
      <c r="J14" s="78">
        <v>2.3570099999999998</v>
      </c>
      <c r="K14" s="79">
        <f t="shared" si="0"/>
        <v>2.091714396592721E-6</v>
      </c>
      <c r="L14" s="79">
        <v>1.8752064130786452E-7</v>
      </c>
    </row>
    <row r="15" spans="2:13">
      <c r="B15" t="s">
        <v>3247</v>
      </c>
      <c r="C15" t="s">
        <v>211</v>
      </c>
      <c r="D15" t="s">
        <v>212</v>
      </c>
      <c r="E15" t="s">
        <v>213</v>
      </c>
      <c r="F15" t="s">
        <v>214</v>
      </c>
      <c r="G15" t="s">
        <v>105</v>
      </c>
      <c r="H15" s="79">
        <v>0</v>
      </c>
      <c r="I15" s="79">
        <v>0</v>
      </c>
      <c r="J15" s="78">
        <v>1040.1661799999999</v>
      </c>
      <c r="K15" s="79">
        <f t="shared" si="0"/>
        <v>9.2308924168962186E-4</v>
      </c>
      <c r="L15" s="79">
        <v>8.2754264572637223E-5</v>
      </c>
    </row>
    <row r="16" spans="2:13">
      <c r="B16" t="s">
        <v>3248</v>
      </c>
      <c r="C16" t="s">
        <v>215</v>
      </c>
      <c r="D16" t="s">
        <v>216</v>
      </c>
      <c r="E16" t="s">
        <v>213</v>
      </c>
      <c r="F16" t="s">
        <v>214</v>
      </c>
      <c r="G16" t="s">
        <v>105</v>
      </c>
      <c r="H16" s="79">
        <v>0</v>
      </c>
      <c r="I16" s="79">
        <v>0</v>
      </c>
      <c r="J16" s="78">
        <v>289072.71044</v>
      </c>
      <c r="K16" s="79">
        <f t="shared" si="0"/>
        <v>0.25653584417945913</v>
      </c>
      <c r="L16" s="79">
        <v>2.299824779967477E-2</v>
      </c>
    </row>
    <row r="17" spans="2:12">
      <c r="B17" t="s">
        <v>3249</v>
      </c>
      <c r="C17" t="s">
        <v>217</v>
      </c>
      <c r="D17" t="s">
        <v>218</v>
      </c>
      <c r="E17" t="s">
        <v>213</v>
      </c>
      <c r="F17" t="s">
        <v>214</v>
      </c>
      <c r="G17" t="s">
        <v>105</v>
      </c>
      <c r="H17" s="79">
        <v>0</v>
      </c>
      <c r="I17" s="79">
        <v>0</v>
      </c>
      <c r="J17" s="78">
        <v>2036.3524500000001</v>
      </c>
      <c r="K17" s="79">
        <f t="shared" si="0"/>
        <v>1.8071487758651256E-3</v>
      </c>
      <c r="L17" s="79">
        <v>1.6200954486949193E-4</v>
      </c>
    </row>
    <row r="18" spans="2:12">
      <c r="B18" t="s">
        <v>3250</v>
      </c>
      <c r="C18" t="s">
        <v>219</v>
      </c>
      <c r="D18" t="s">
        <v>220</v>
      </c>
      <c r="E18" t="s">
        <v>213</v>
      </c>
      <c r="F18" t="s">
        <v>214</v>
      </c>
      <c r="G18" t="s">
        <v>105</v>
      </c>
      <c r="H18" s="79">
        <v>0</v>
      </c>
      <c r="I18" s="79">
        <v>0</v>
      </c>
      <c r="J18" s="78">
        <f>397181.02161+665275.54/1000+78634.24/1000+7567.57/1000+45418.47/1000</f>
        <v>397977.91742999997</v>
      </c>
      <c r="K18" s="79">
        <f t="shared" si="0"/>
        <v>0.35318311734541652</v>
      </c>
      <c r="L18" s="79">
        <v>3.1662604020705025E-2</v>
      </c>
    </row>
    <row r="19" spans="2:12">
      <c r="B19" s="80" t="s">
        <v>221</v>
      </c>
      <c r="D19" s="16"/>
      <c r="I19" s="81">
        <v>0</v>
      </c>
      <c r="J19" s="82">
        <f>SUM(J20:J45)</f>
        <v>114738.33360415163</v>
      </c>
      <c r="K19" s="81">
        <f t="shared" si="0"/>
        <v>0.10182384641595173</v>
      </c>
      <c r="L19" s="81">
        <v>9.1284321661962483E-3</v>
      </c>
    </row>
    <row r="20" spans="2:12">
      <c r="B20" t="s">
        <v>3246</v>
      </c>
      <c r="C20" t="s">
        <v>222</v>
      </c>
      <c r="D20" t="s">
        <v>209</v>
      </c>
      <c r="E20" t="s">
        <v>210</v>
      </c>
      <c r="F20" t="s">
        <v>153</v>
      </c>
      <c r="G20" t="s">
        <v>123</v>
      </c>
      <c r="H20" s="79">
        <v>0</v>
      </c>
      <c r="I20" s="79">
        <v>0</v>
      </c>
      <c r="J20" s="78">
        <v>2.4230999999999999E-5</v>
      </c>
      <c r="K20" s="79">
        <f t="shared" si="0"/>
        <v>2.1503655709495601E-11</v>
      </c>
      <c r="L20" s="79">
        <v>1.9277867550544398E-12</v>
      </c>
    </row>
    <row r="21" spans="2:12">
      <c r="B21" t="s">
        <v>3248</v>
      </c>
      <c r="C21" t="s">
        <v>223</v>
      </c>
      <c r="D21" t="s">
        <v>216</v>
      </c>
      <c r="E21" t="s">
        <v>213</v>
      </c>
      <c r="F21" t="s">
        <v>214</v>
      </c>
      <c r="G21" t="s">
        <v>123</v>
      </c>
      <c r="H21" s="79">
        <v>0</v>
      </c>
      <c r="I21" s="79">
        <v>0</v>
      </c>
      <c r="J21" s="78">
        <v>0.54781444800000001</v>
      </c>
      <c r="K21" s="79">
        <f t="shared" si="0"/>
        <v>4.8615464828027655E-7</v>
      </c>
      <c r="L21" s="79">
        <v>4.3583402958270783E-8</v>
      </c>
    </row>
    <row r="22" spans="2:12">
      <c r="B22" t="s">
        <v>3250</v>
      </c>
      <c r="C22" t="s">
        <v>224</v>
      </c>
      <c r="D22" t="s">
        <v>220</v>
      </c>
      <c r="E22" t="s">
        <v>213</v>
      </c>
      <c r="F22" t="s">
        <v>214</v>
      </c>
      <c r="G22" t="s">
        <v>123</v>
      </c>
      <c r="H22" s="79">
        <v>0</v>
      </c>
      <c r="I22" s="79">
        <v>0</v>
      </c>
      <c r="J22" s="78">
        <v>7.5843029999999997E-3</v>
      </c>
      <c r="K22" s="79">
        <f t="shared" si="0"/>
        <v>6.7306442370721232E-9</v>
      </c>
      <c r="L22" s="79">
        <v>6.0339725433203974E-10</v>
      </c>
    </row>
    <row r="23" spans="2:12">
      <c r="B23" t="s">
        <v>3247</v>
      </c>
      <c r="C23" t="s">
        <v>228</v>
      </c>
      <c r="D23" t="s">
        <v>212</v>
      </c>
      <c r="E23" t="s">
        <v>213</v>
      </c>
      <c r="F23" t="s">
        <v>214</v>
      </c>
      <c r="G23" t="s">
        <v>109</v>
      </c>
      <c r="H23" s="79">
        <v>0</v>
      </c>
      <c r="I23" s="79">
        <v>0</v>
      </c>
      <c r="J23" s="78">
        <v>931.71009024</v>
      </c>
      <c r="K23" s="79">
        <f t="shared" si="0"/>
        <v>8.2684053491742136E-4</v>
      </c>
      <c r="L23" s="79">
        <v>7.4125639532633772E-5</v>
      </c>
    </row>
    <row r="24" spans="2:12">
      <c r="B24" t="s">
        <v>3248</v>
      </c>
      <c r="C24" t="s">
        <v>229</v>
      </c>
      <c r="D24" t="s">
        <v>216</v>
      </c>
      <c r="E24" t="s">
        <v>213</v>
      </c>
      <c r="F24" t="s">
        <v>214</v>
      </c>
      <c r="G24" t="s">
        <v>109</v>
      </c>
      <c r="H24" s="79">
        <v>0</v>
      </c>
      <c r="I24" s="79">
        <v>0</v>
      </c>
      <c r="J24" s="78">
        <v>17906.315811839999</v>
      </c>
      <c r="K24" s="79">
        <f t="shared" si="0"/>
        <v>1.5890852636841424E-2</v>
      </c>
      <c r="L24" s="79">
        <v>1.4246031304480642E-3</v>
      </c>
    </row>
    <row r="25" spans="2:12">
      <c r="B25" t="s">
        <v>3246</v>
      </c>
      <c r="C25" t="s">
        <v>230</v>
      </c>
      <c r="D25" t="s">
        <v>209</v>
      </c>
      <c r="E25" t="s">
        <v>210</v>
      </c>
      <c r="F25" t="s">
        <v>153</v>
      </c>
      <c r="G25" t="s">
        <v>204</v>
      </c>
      <c r="H25" s="79">
        <v>0</v>
      </c>
      <c r="I25" s="79">
        <v>0</v>
      </c>
      <c r="J25" s="78">
        <v>2.13024E-4</v>
      </c>
      <c r="K25" s="79">
        <f t="shared" si="0"/>
        <v>1.8904687193510754E-10</v>
      </c>
      <c r="L25" s="79">
        <v>1.6947911588820809E-11</v>
      </c>
    </row>
    <row r="26" spans="2:12">
      <c r="B26" t="s">
        <v>3250</v>
      </c>
      <c r="C26" t="s">
        <v>231</v>
      </c>
      <c r="D26" t="s">
        <v>220</v>
      </c>
      <c r="E26" t="s">
        <v>213</v>
      </c>
      <c r="F26" t="s">
        <v>214</v>
      </c>
      <c r="G26" t="s">
        <v>204</v>
      </c>
      <c r="H26" s="79">
        <v>0</v>
      </c>
      <c r="I26" s="79">
        <v>0</v>
      </c>
      <c r="J26" s="78">
        <v>3.1798269999999997E-2</v>
      </c>
      <c r="K26" s="79">
        <f t="shared" si="0"/>
        <v>2.8219184112813445E-8</v>
      </c>
      <c r="L26" s="79">
        <v>2.5298288861229395E-9</v>
      </c>
    </row>
    <row r="27" spans="2:12">
      <c r="B27" t="s">
        <v>3249</v>
      </c>
      <c r="C27" t="s">
        <v>232</v>
      </c>
      <c r="D27" t="s">
        <v>218</v>
      </c>
      <c r="E27" t="s">
        <v>213</v>
      </c>
      <c r="F27" t="s">
        <v>214</v>
      </c>
      <c r="G27" t="s">
        <v>109</v>
      </c>
      <c r="H27" s="79">
        <v>0</v>
      </c>
      <c r="I27" s="79">
        <v>0</v>
      </c>
      <c r="J27" s="78">
        <v>52.387015679999998</v>
      </c>
      <c r="K27" s="79">
        <f t="shared" si="0"/>
        <v>4.6490543057680968E-5</v>
      </c>
      <c r="L27" s="79">
        <v>4.1678426381384696E-6</v>
      </c>
    </row>
    <row r="28" spans="2:12">
      <c r="B28" t="s">
        <v>3250</v>
      </c>
      <c r="C28" t="s">
        <v>233</v>
      </c>
      <c r="D28" t="s">
        <v>220</v>
      </c>
      <c r="E28" t="s">
        <v>213</v>
      </c>
      <c r="F28" t="s">
        <v>214</v>
      </c>
      <c r="G28" t="s">
        <v>109</v>
      </c>
      <c r="H28" s="79">
        <v>0</v>
      </c>
      <c r="I28" s="79">
        <v>0</v>
      </c>
      <c r="J28" s="78">
        <v>95434.698566015999</v>
      </c>
      <c r="K28" s="79">
        <f t="shared" si="0"/>
        <v>8.4692951207259365E-2</v>
      </c>
      <c r="L28" s="79">
        <v>7.5926601406536504E-3</v>
      </c>
    </row>
    <row r="29" spans="2:12">
      <c r="B29" t="s">
        <v>3247</v>
      </c>
      <c r="C29" t="s">
        <v>235</v>
      </c>
      <c r="D29" t="s">
        <v>212</v>
      </c>
      <c r="E29" t="s">
        <v>213</v>
      </c>
      <c r="F29" t="s">
        <v>214</v>
      </c>
      <c r="G29" t="s">
        <v>119</v>
      </c>
      <c r="H29" s="79">
        <v>0</v>
      </c>
      <c r="I29" s="79">
        <v>0</v>
      </c>
      <c r="J29" s="78">
        <v>1.32675E-2</v>
      </c>
      <c r="K29" s="79">
        <f t="shared" si="0"/>
        <v>1.1774163349665012E-8</v>
      </c>
      <c r="L29" s="79">
        <v>1.0555449949521185E-9</v>
      </c>
    </row>
    <row r="30" spans="2:12">
      <c r="B30" t="s">
        <v>3248</v>
      </c>
      <c r="C30" t="s">
        <v>236</v>
      </c>
      <c r="D30" t="s">
        <v>216</v>
      </c>
      <c r="E30" t="s">
        <v>213</v>
      </c>
      <c r="F30" t="s">
        <v>214</v>
      </c>
      <c r="G30" t="s">
        <v>119</v>
      </c>
      <c r="H30" s="79">
        <v>0</v>
      </c>
      <c r="I30" s="79">
        <v>0</v>
      </c>
      <c r="J30" s="78">
        <v>2.0825994749999999</v>
      </c>
      <c r="K30" s="79">
        <f t="shared" si="0"/>
        <v>1.8481904209969166E-6</v>
      </c>
      <c r="L30" s="79">
        <v>1.6568889785763403E-7</v>
      </c>
    </row>
    <row r="31" spans="2:12">
      <c r="B31" t="s">
        <v>3250</v>
      </c>
      <c r="C31" t="s">
        <v>237</v>
      </c>
      <c r="D31" t="s">
        <v>220</v>
      </c>
      <c r="E31" t="s">
        <v>213</v>
      </c>
      <c r="F31" t="s">
        <v>214</v>
      </c>
      <c r="G31" t="s">
        <v>119</v>
      </c>
      <c r="H31" s="79">
        <v>0</v>
      </c>
      <c r="I31" s="79">
        <v>0</v>
      </c>
      <c r="J31" s="78">
        <v>2.6651488649999999</v>
      </c>
      <c r="K31" s="79">
        <f t="shared" si="0"/>
        <v>2.365170385354008E-6</v>
      </c>
      <c r="L31" s="79">
        <v>2.1203576749599164E-7</v>
      </c>
    </row>
    <row r="32" spans="2:12">
      <c r="B32" t="s">
        <v>3247</v>
      </c>
      <c r="C32" t="s">
        <v>239</v>
      </c>
      <c r="D32" t="s">
        <v>212</v>
      </c>
      <c r="E32" t="s">
        <v>213</v>
      </c>
      <c r="F32" t="s">
        <v>214</v>
      </c>
      <c r="G32" t="s">
        <v>113</v>
      </c>
      <c r="H32" s="79">
        <v>0</v>
      </c>
      <c r="I32" s="79">
        <v>0</v>
      </c>
      <c r="J32" s="78">
        <v>-0.2637176</v>
      </c>
      <c r="K32" s="79">
        <f t="shared" si="0"/>
        <v>-2.3403460339789845E-7</v>
      </c>
      <c r="L32" s="79">
        <v>-2.0981028284212158E-8</v>
      </c>
    </row>
    <row r="33" spans="2:12">
      <c r="B33" t="s">
        <v>3248</v>
      </c>
      <c r="C33" t="s">
        <v>240</v>
      </c>
      <c r="D33" t="s">
        <v>216</v>
      </c>
      <c r="E33" t="s">
        <v>213</v>
      </c>
      <c r="F33" t="s">
        <v>214</v>
      </c>
      <c r="G33" t="s">
        <v>113</v>
      </c>
      <c r="H33" s="79">
        <v>0</v>
      </c>
      <c r="I33" s="79">
        <v>0</v>
      </c>
      <c r="J33" s="78">
        <v>11.973632243999999</v>
      </c>
      <c r="K33" s="79">
        <f t="shared" si="0"/>
        <v>1.0625928165040288E-5</v>
      </c>
      <c r="L33" s="79">
        <v>9.5260656390062195E-7</v>
      </c>
    </row>
    <row r="34" spans="2:12">
      <c r="B34" t="s">
        <v>3249</v>
      </c>
      <c r="C34" t="s">
        <v>241</v>
      </c>
      <c r="D34" t="s">
        <v>218</v>
      </c>
      <c r="E34" t="s">
        <v>213</v>
      </c>
      <c r="F34" t="s">
        <v>214</v>
      </c>
      <c r="G34" t="s">
        <v>113</v>
      </c>
      <c r="H34" s="79">
        <v>0</v>
      </c>
      <c r="I34" s="79">
        <v>0</v>
      </c>
      <c r="J34" s="78">
        <v>5.7009539999999997E-2</v>
      </c>
      <c r="K34" s="79">
        <f t="shared" si="0"/>
        <v>5.0592774558075104E-8</v>
      </c>
      <c r="L34" s="79">
        <v>4.5356046437929225E-9</v>
      </c>
    </row>
    <row r="35" spans="2:12">
      <c r="B35" t="s">
        <v>3250</v>
      </c>
      <c r="C35" t="s">
        <v>242</v>
      </c>
      <c r="D35" t="s">
        <v>220</v>
      </c>
      <c r="E35" t="s">
        <v>213</v>
      </c>
      <c r="F35" t="s">
        <v>214</v>
      </c>
      <c r="G35" t="s">
        <v>113</v>
      </c>
      <c r="H35" s="79">
        <v>0</v>
      </c>
      <c r="I35" s="79">
        <v>0</v>
      </c>
      <c r="J35" s="78">
        <v>1.1735821019999999</v>
      </c>
      <c r="K35" s="79">
        <f t="shared" si="0"/>
        <v>1.0414884019740888E-6</v>
      </c>
      <c r="L35" s="79">
        <v>9.3368661310080003E-8</v>
      </c>
    </row>
    <row r="36" spans="2:12">
      <c r="B36" t="s">
        <v>3247</v>
      </c>
      <c r="C36" t="s">
        <v>243</v>
      </c>
      <c r="D36" t="s">
        <v>212</v>
      </c>
      <c r="E36" t="s">
        <v>213</v>
      </c>
      <c r="F36" t="s">
        <v>214</v>
      </c>
      <c r="G36" t="s">
        <v>201</v>
      </c>
      <c r="H36" s="79">
        <v>0</v>
      </c>
      <c r="I36" s="79">
        <v>0</v>
      </c>
      <c r="J36" s="78">
        <v>2.770689E-5</v>
      </c>
      <c r="K36" s="79">
        <f t="shared" si="0"/>
        <v>2.4588313455526662E-11</v>
      </c>
      <c r="L36" s="79">
        <v>2.204324029786237E-12</v>
      </c>
    </row>
    <row r="37" spans="2:12">
      <c r="B37" t="s">
        <v>3248</v>
      </c>
      <c r="C37" t="s">
        <v>244</v>
      </c>
      <c r="D37" t="s">
        <v>216</v>
      </c>
      <c r="E37" t="s">
        <v>213</v>
      </c>
      <c r="F37" t="s">
        <v>214</v>
      </c>
      <c r="G37" t="s">
        <v>201</v>
      </c>
      <c r="H37" s="79">
        <v>0</v>
      </c>
      <c r="I37" s="79">
        <v>0</v>
      </c>
      <c r="J37" s="78">
        <v>8.6785049513999998E-2</v>
      </c>
      <c r="K37" s="79">
        <f t="shared" si="0"/>
        <v>7.7016872002005052E-8</v>
      </c>
      <c r="L37" s="79">
        <v>6.9045053439739577E-9</v>
      </c>
    </row>
    <row r="38" spans="2:12">
      <c r="B38" t="s">
        <v>3250</v>
      </c>
      <c r="C38" t="s">
        <v>245</v>
      </c>
      <c r="D38" t="s">
        <v>220</v>
      </c>
      <c r="E38" t="s">
        <v>213</v>
      </c>
      <c r="F38" t="s">
        <v>214</v>
      </c>
      <c r="G38" t="s">
        <v>201</v>
      </c>
      <c r="H38" s="79">
        <v>0</v>
      </c>
      <c r="I38" s="79">
        <v>0</v>
      </c>
      <c r="J38" s="78">
        <v>4.0540941192300002</v>
      </c>
      <c r="K38" s="79">
        <f t="shared" si="0"/>
        <v>3.5977815258888504E-6</v>
      </c>
      <c r="L38" s="79">
        <v>3.225384402953114E-7</v>
      </c>
    </row>
    <row r="39" spans="2:12">
      <c r="B39" t="s">
        <v>3248</v>
      </c>
      <c r="C39" t="s">
        <v>246</v>
      </c>
      <c r="D39" t="s">
        <v>216</v>
      </c>
      <c r="E39" t="s">
        <v>213</v>
      </c>
      <c r="F39" t="s">
        <v>214</v>
      </c>
      <c r="G39" t="s">
        <v>203</v>
      </c>
      <c r="H39" s="79">
        <v>0</v>
      </c>
      <c r="I39" s="79">
        <v>0</v>
      </c>
      <c r="J39" s="78">
        <v>3.8101939999999998E-3</v>
      </c>
      <c r="K39" s="79">
        <f t="shared" si="0"/>
        <v>3.3813338270143981E-9</v>
      </c>
      <c r="L39" s="79">
        <v>3.0313406493285034E-10</v>
      </c>
    </row>
    <row r="40" spans="2:12">
      <c r="B40" t="s">
        <v>3247</v>
      </c>
      <c r="C40" t="s">
        <v>248</v>
      </c>
      <c r="D40" t="s">
        <v>212</v>
      </c>
      <c r="E40" t="s">
        <v>213</v>
      </c>
      <c r="F40" t="s">
        <v>214</v>
      </c>
      <c r="G40" t="s">
        <v>116</v>
      </c>
      <c r="H40" s="79">
        <v>0</v>
      </c>
      <c r="I40" s="79">
        <v>0</v>
      </c>
      <c r="J40" s="78">
        <v>4.7122219650000003</v>
      </c>
      <c r="K40" s="79">
        <f t="shared" si="0"/>
        <v>4.1818331378021061E-6</v>
      </c>
      <c r="L40" s="79">
        <v>3.7489823329633972E-7</v>
      </c>
    </row>
    <row r="41" spans="2:12">
      <c r="B41" t="s">
        <v>3248</v>
      </c>
      <c r="C41" t="s">
        <v>249</v>
      </c>
      <c r="D41" t="s">
        <v>216</v>
      </c>
      <c r="E41" t="s">
        <v>213</v>
      </c>
      <c r="F41" t="s">
        <v>214</v>
      </c>
      <c r="G41" t="s">
        <v>116</v>
      </c>
      <c r="H41" s="79">
        <v>0</v>
      </c>
      <c r="I41" s="79">
        <v>0</v>
      </c>
      <c r="J41" s="78">
        <v>340.78440889799998</v>
      </c>
      <c r="K41" s="79">
        <f t="shared" si="0"/>
        <v>3.0242708101632459E-4</v>
      </c>
      <c r="L41" s="79">
        <v>2.7112363080459775E-5</v>
      </c>
    </row>
    <row r="42" spans="2:12">
      <c r="B42" t="s">
        <v>3250</v>
      </c>
      <c r="C42" t="s">
        <v>250</v>
      </c>
      <c r="D42" t="s">
        <v>220</v>
      </c>
      <c r="E42" t="s">
        <v>213</v>
      </c>
      <c r="F42" t="s">
        <v>214</v>
      </c>
      <c r="G42" t="s">
        <v>116</v>
      </c>
      <c r="H42" s="79">
        <v>0</v>
      </c>
      <c r="I42" s="79">
        <v>0</v>
      </c>
      <c r="J42" s="78">
        <v>45.251739516000001</v>
      </c>
      <c r="K42" s="79">
        <f t="shared" si="0"/>
        <v>4.0158384994752221E-5</v>
      </c>
      <c r="L42" s="79">
        <v>3.6001693732045072E-6</v>
      </c>
    </row>
    <row r="43" spans="2:12">
      <c r="B43" t="s">
        <v>3250</v>
      </c>
      <c r="C43" t="s">
        <v>251</v>
      </c>
      <c r="D43" t="s">
        <v>220</v>
      </c>
      <c r="E43" t="s">
        <v>213</v>
      </c>
      <c r="F43" t="s">
        <v>214</v>
      </c>
      <c r="G43" t="s">
        <v>205</v>
      </c>
      <c r="H43" s="79">
        <v>0</v>
      </c>
      <c r="I43" s="79">
        <v>0</v>
      </c>
      <c r="J43" s="78">
        <v>4.1184775E-2</v>
      </c>
      <c r="K43" s="79">
        <f t="shared" si="0"/>
        <v>3.6549181712394936E-8</v>
      </c>
      <c r="L43" s="79">
        <v>3.2766069809292734E-9</v>
      </c>
    </row>
    <row r="44" spans="2:12">
      <c r="B44" t="s">
        <v>3246</v>
      </c>
      <c r="C44" t="s">
        <v>252</v>
      </c>
      <c r="D44" t="s">
        <v>209</v>
      </c>
      <c r="E44" t="s">
        <v>210</v>
      </c>
      <c r="F44" t="s">
        <v>153</v>
      </c>
      <c r="G44" t="s">
        <v>200</v>
      </c>
      <c r="H44" s="79">
        <v>0</v>
      </c>
      <c r="I44" s="79">
        <v>0</v>
      </c>
      <c r="J44" s="78">
        <v>2.5024999999999998E-4</v>
      </c>
      <c r="K44" s="79">
        <f t="shared" si="0"/>
        <v>2.2208286250263191E-10</v>
      </c>
      <c r="L44" s="79">
        <v>1.9909563594254202E-11</v>
      </c>
    </row>
    <row r="45" spans="2:12">
      <c r="B45" t="s">
        <v>3249</v>
      </c>
      <c r="C45" t="s">
        <v>253</v>
      </c>
      <c r="D45" t="s">
        <v>218</v>
      </c>
      <c r="E45" t="s">
        <v>213</v>
      </c>
      <c r="F45" t="s">
        <v>214</v>
      </c>
      <c r="G45" t="s">
        <v>200</v>
      </c>
      <c r="H45" s="79">
        <v>0</v>
      </c>
      <c r="I45" s="79">
        <v>0</v>
      </c>
      <c r="J45" s="78">
        <v>-1.3584999999999999E-3</v>
      </c>
      <c r="K45" s="79">
        <f t="shared" si="0"/>
        <v>-1.2055926821571447E-9</v>
      </c>
      <c r="L45" s="79">
        <v>-1.0808048808309425E-10</v>
      </c>
    </row>
    <row r="46" spans="2:12">
      <c r="B46" s="80" t="s">
        <v>254</v>
      </c>
      <c r="D46" s="16"/>
      <c r="I46" s="81">
        <v>0</v>
      </c>
      <c r="J46" s="82">
        <v>213845.04852000001</v>
      </c>
      <c r="K46" s="81">
        <f t="shared" si="0"/>
        <v>0.18977550652282044</v>
      </c>
      <c r="L46" s="81">
        <v>1.7013233138163102E-2</v>
      </c>
    </row>
    <row r="47" spans="2:12">
      <c r="B47" t="s">
        <v>3250</v>
      </c>
      <c r="C47" t="s">
        <v>220</v>
      </c>
      <c r="D47" t="s">
        <v>220</v>
      </c>
      <c r="E47" t="s">
        <v>255</v>
      </c>
      <c r="F47" t="s">
        <v>256</v>
      </c>
      <c r="G47" t="s">
        <v>105</v>
      </c>
      <c r="H47" s="79">
        <v>0</v>
      </c>
      <c r="I47" s="79">
        <v>0</v>
      </c>
      <c r="J47" s="78">
        <v>213845.04852000001</v>
      </c>
      <c r="K47" s="79">
        <f t="shared" si="0"/>
        <v>0.18977550652282044</v>
      </c>
      <c r="L47" s="79">
        <v>1.7013233138163102E-2</v>
      </c>
    </row>
    <row r="48" spans="2:12">
      <c r="B48" s="80" t="s">
        <v>257</v>
      </c>
      <c r="D48" s="16"/>
      <c r="I48" s="81">
        <v>0</v>
      </c>
      <c r="J48" s="82">
        <v>0</v>
      </c>
      <c r="K48" s="81">
        <f t="shared" si="0"/>
        <v>0</v>
      </c>
      <c r="L48" s="81">
        <v>0</v>
      </c>
    </row>
    <row r="49" spans="2:12">
      <c r="B49" t="s">
        <v>255</v>
      </c>
      <c r="C49" t="s">
        <v>255</v>
      </c>
      <c r="D49" s="16"/>
      <c r="E49" t="s">
        <v>255</v>
      </c>
      <c r="G49" t="s">
        <v>255</v>
      </c>
      <c r="H49" s="79">
        <v>0</v>
      </c>
      <c r="I49" s="79">
        <v>0</v>
      </c>
      <c r="J49" s="78">
        <v>0</v>
      </c>
      <c r="K49" s="79">
        <f t="shared" si="0"/>
        <v>0</v>
      </c>
      <c r="L49" s="79">
        <v>0</v>
      </c>
    </row>
    <row r="50" spans="2:12">
      <c r="B50" s="80" t="s">
        <v>258</v>
      </c>
      <c r="D50" s="16"/>
      <c r="I50" s="81">
        <v>0</v>
      </c>
      <c r="J50" s="82">
        <v>0</v>
      </c>
      <c r="K50" s="81">
        <f t="shared" si="0"/>
        <v>0</v>
      </c>
      <c r="L50" s="81">
        <v>0</v>
      </c>
    </row>
    <row r="51" spans="2:12">
      <c r="B51" t="s">
        <v>255</v>
      </c>
      <c r="C51" t="s">
        <v>255</v>
      </c>
      <c r="D51" s="16"/>
      <c r="E51" t="s">
        <v>255</v>
      </c>
      <c r="G51" t="s">
        <v>255</v>
      </c>
      <c r="H51" s="79">
        <v>0</v>
      </c>
      <c r="I51" s="79">
        <v>0</v>
      </c>
      <c r="J51" s="78">
        <v>0</v>
      </c>
      <c r="K51" s="79">
        <f t="shared" si="0"/>
        <v>0</v>
      </c>
      <c r="L51" s="79">
        <v>0</v>
      </c>
    </row>
    <row r="52" spans="2:12">
      <c r="B52" s="80" t="s">
        <v>259</v>
      </c>
      <c r="D52" s="16"/>
      <c r="I52" s="81">
        <v>0</v>
      </c>
      <c r="J52" s="82">
        <v>0</v>
      </c>
      <c r="K52" s="81">
        <f t="shared" si="0"/>
        <v>0</v>
      </c>
      <c r="L52" s="81">
        <v>0</v>
      </c>
    </row>
    <row r="53" spans="2:12">
      <c r="B53" t="s">
        <v>255</v>
      </c>
      <c r="C53" t="s">
        <v>255</v>
      </c>
      <c r="D53" s="16"/>
      <c r="E53" t="s">
        <v>255</v>
      </c>
      <c r="G53" t="s">
        <v>255</v>
      </c>
      <c r="H53" s="79">
        <v>0</v>
      </c>
      <c r="I53" s="79">
        <v>0</v>
      </c>
      <c r="J53" s="78">
        <v>0</v>
      </c>
      <c r="K53" s="79">
        <f t="shared" si="0"/>
        <v>0</v>
      </c>
      <c r="L53" s="79">
        <v>0</v>
      </c>
    </row>
    <row r="54" spans="2:12">
      <c r="B54" s="80" t="s">
        <v>260</v>
      </c>
      <c r="D54" s="16"/>
      <c r="I54" s="81">
        <v>0</v>
      </c>
      <c r="J54" s="82">
        <v>108076.05016571574</v>
      </c>
      <c r="K54" s="81">
        <f t="shared" si="0"/>
        <v>9.5911442912208586E-2</v>
      </c>
      <c r="L54" s="81">
        <v>8.598389585574925E-3</v>
      </c>
    </row>
    <row r="55" spans="2:12">
      <c r="B55" t="s">
        <v>3250</v>
      </c>
      <c r="C55" t="s">
        <v>220</v>
      </c>
      <c r="D55" t="s">
        <v>220</v>
      </c>
      <c r="E55" t="s">
        <v>255</v>
      </c>
      <c r="F55" t="s">
        <v>256</v>
      </c>
      <c r="G55" t="s">
        <v>113</v>
      </c>
      <c r="H55" s="79">
        <v>0</v>
      </c>
      <c r="I55" s="79">
        <v>0</v>
      </c>
      <c r="J55" s="78">
        <v>656.17534547000002</v>
      </c>
      <c r="K55" s="79">
        <f t="shared" si="0"/>
        <v>5.8231887722529877E-4</v>
      </c>
      <c r="L55" s="79">
        <v>5.2204454623842909E-5</v>
      </c>
    </row>
    <row r="56" spans="2:12">
      <c r="B56" t="s">
        <v>3250</v>
      </c>
      <c r="C56" t="s">
        <v>220</v>
      </c>
      <c r="D56" t="s">
        <v>220</v>
      </c>
      <c r="E56" t="s">
        <v>261</v>
      </c>
      <c r="F56" t="s">
        <v>262</v>
      </c>
      <c r="G56" t="s">
        <v>123</v>
      </c>
      <c r="H56" s="79">
        <v>0</v>
      </c>
      <c r="I56" s="79">
        <v>0</v>
      </c>
      <c r="J56" s="78">
        <v>305.567763603</v>
      </c>
      <c r="K56" s="79">
        <f t="shared" si="0"/>
        <v>2.7117428023768945E-4</v>
      </c>
      <c r="L56" s="79">
        <v>2.4310572714517337E-5</v>
      </c>
    </row>
    <row r="57" spans="2:12">
      <c r="B57" t="s">
        <v>3250</v>
      </c>
      <c r="C57" t="s">
        <v>220</v>
      </c>
      <c r="D57" t="s">
        <v>220</v>
      </c>
      <c r="E57" t="s">
        <v>255</v>
      </c>
      <c r="F57" t="s">
        <v>256</v>
      </c>
      <c r="G57" t="s">
        <v>109</v>
      </c>
      <c r="H57" s="79">
        <v>0</v>
      </c>
      <c r="I57" s="79">
        <v>0</v>
      </c>
      <c r="J57" s="78">
        <v>106220.0475072</v>
      </c>
      <c r="K57" s="79">
        <f t="shared" si="0"/>
        <v>9.4264344477780329E-2</v>
      </c>
      <c r="L57" s="79">
        <v>8.4507284348823222E-3</v>
      </c>
    </row>
    <row r="58" spans="2:12">
      <c r="B58" t="s">
        <v>3250</v>
      </c>
      <c r="C58" t="s">
        <v>220</v>
      </c>
      <c r="D58" t="s">
        <v>220</v>
      </c>
      <c r="E58" t="s">
        <v>255</v>
      </c>
      <c r="F58" t="s">
        <v>256</v>
      </c>
      <c r="G58" t="s">
        <v>204</v>
      </c>
      <c r="H58" s="79">
        <v>0</v>
      </c>
      <c r="I58" s="79">
        <v>0</v>
      </c>
      <c r="J58" s="78">
        <v>401.88604098270002</v>
      </c>
      <c r="K58" s="79">
        <f t="shared" si="0"/>
        <v>3.5665135816698531E-4</v>
      </c>
      <c r="L58" s="79">
        <v>3.1973529233119351E-5</v>
      </c>
    </row>
    <row r="59" spans="2:12">
      <c r="B59" t="s">
        <v>3250</v>
      </c>
      <c r="C59" t="s">
        <v>220</v>
      </c>
      <c r="D59" t="s">
        <v>220</v>
      </c>
      <c r="E59" t="s">
        <v>255</v>
      </c>
      <c r="F59" t="s">
        <v>256</v>
      </c>
      <c r="G59" t="s">
        <v>201</v>
      </c>
      <c r="H59" s="79">
        <v>0</v>
      </c>
      <c r="I59" s="79">
        <v>0</v>
      </c>
      <c r="J59" s="78">
        <v>-2.0365099179600001</v>
      </c>
      <c r="K59" s="79">
        <f t="shared" si="0"/>
        <v>-1.8072885198623653E-6</v>
      </c>
      <c r="L59" s="79">
        <v>-1.6202207281500114E-7</v>
      </c>
    </row>
    <row r="60" spans="2:12">
      <c r="B60" t="s">
        <v>3250</v>
      </c>
      <c r="C60" t="s">
        <v>220</v>
      </c>
      <c r="D60" t="s">
        <v>220</v>
      </c>
      <c r="E60" t="s">
        <v>255</v>
      </c>
      <c r="F60" t="s">
        <v>256</v>
      </c>
      <c r="G60" t="s">
        <v>202</v>
      </c>
      <c r="H60" s="79">
        <v>0</v>
      </c>
      <c r="I60" s="79">
        <v>0</v>
      </c>
      <c r="J60" s="78">
        <v>-1.3844690500000001</v>
      </c>
      <c r="K60" s="79">
        <f t="shared" si="0"/>
        <v>-1.2286387599212765E-6</v>
      </c>
      <c r="L60" s="79">
        <v>-1.1014655182917764E-7</v>
      </c>
    </row>
    <row r="61" spans="2:12">
      <c r="B61" t="s">
        <v>3250</v>
      </c>
      <c r="C61" t="s">
        <v>220</v>
      </c>
      <c r="D61" t="s">
        <v>220</v>
      </c>
      <c r="E61" t="s">
        <v>255</v>
      </c>
      <c r="F61" t="s">
        <v>256</v>
      </c>
      <c r="G61" t="s">
        <v>116</v>
      </c>
      <c r="H61" s="79">
        <v>0</v>
      </c>
      <c r="I61" s="79">
        <v>0</v>
      </c>
      <c r="J61" s="78">
        <v>496.21272667800002</v>
      </c>
      <c r="K61" s="79">
        <f t="shared" si="0"/>
        <v>4.4036100999355189E-4</v>
      </c>
      <c r="L61" s="79">
        <v>3.9478037314980706E-5</v>
      </c>
    </row>
    <row r="62" spans="2:12">
      <c r="B62" t="s">
        <v>3250</v>
      </c>
      <c r="C62" t="s">
        <v>220</v>
      </c>
      <c r="D62" t="s">
        <v>220</v>
      </c>
      <c r="E62" t="s">
        <v>255</v>
      </c>
      <c r="F62" t="s">
        <v>256</v>
      </c>
      <c r="G62" t="s">
        <v>200</v>
      </c>
      <c r="H62" s="79">
        <v>0</v>
      </c>
      <c r="I62" s="79">
        <v>0</v>
      </c>
      <c r="J62" s="78">
        <v>-0.41823925000000001</v>
      </c>
      <c r="K62" s="79">
        <f t="shared" si="0"/>
        <v>-3.7116391548832726E-7</v>
      </c>
      <c r="L62" s="79">
        <v>-3.3274569212739991E-8</v>
      </c>
    </row>
    <row r="63" spans="2:12">
      <c r="B63" s="80" t="s">
        <v>263</v>
      </c>
      <c r="D63" s="16"/>
      <c r="I63" s="81">
        <v>0</v>
      </c>
      <c r="J63" s="82">
        <f>J64+J70</f>
        <v>42.721447139999995</v>
      </c>
      <c r="K63" s="81">
        <f t="shared" si="0"/>
        <v>3.7912892192232073E-5</v>
      </c>
      <c r="L63" s="81">
        <v>3.3988626120775197E-6</v>
      </c>
    </row>
    <row r="64" spans="2:12">
      <c r="B64" s="80" t="s">
        <v>264</v>
      </c>
      <c r="D64" s="16"/>
      <c r="I64" s="81">
        <v>0</v>
      </c>
      <c r="J64" s="82">
        <f>SUM(J65:J69)</f>
        <v>42.721447139999995</v>
      </c>
      <c r="K64" s="81">
        <f t="shared" si="0"/>
        <v>3.7912892192232073E-5</v>
      </c>
      <c r="L64" s="81">
        <v>3.3988626120775197E-6</v>
      </c>
    </row>
    <row r="65" spans="2:12">
      <c r="B65" t="s">
        <v>3251</v>
      </c>
      <c r="C65" t="s">
        <v>225</v>
      </c>
      <c r="D65">
        <v>91</v>
      </c>
      <c r="E65" t="s">
        <v>226</v>
      </c>
      <c r="F65" t="s">
        <v>227</v>
      </c>
      <c r="G65" t="s">
        <v>109</v>
      </c>
      <c r="H65" s="79">
        <v>0</v>
      </c>
      <c r="I65" s="79">
        <v>0</v>
      </c>
      <c r="J65" s="78">
        <f>35.91084672-0.23251968</f>
        <v>35.678327039999999</v>
      </c>
      <c r="K65" s="79">
        <f t="shared" si="0"/>
        <v>3.16625174759171E-5</v>
      </c>
      <c r="L65" s="79">
        <v>2.8385211633945228E-6</v>
      </c>
    </row>
    <row r="66" spans="2:12">
      <c r="B66" t="s">
        <v>3251</v>
      </c>
      <c r="C66" t="s">
        <v>234</v>
      </c>
      <c r="D66">
        <v>91</v>
      </c>
      <c r="E66" t="s">
        <v>226</v>
      </c>
      <c r="F66" t="s">
        <v>227</v>
      </c>
      <c r="G66" t="s">
        <v>119</v>
      </c>
      <c r="H66" s="79">
        <v>0</v>
      </c>
      <c r="I66" s="79">
        <v>0</v>
      </c>
      <c r="J66" s="78">
        <v>-1.3267500000000001E-4</v>
      </c>
      <c r="K66" s="79">
        <f t="shared" si="0"/>
        <v>-1.1774163349665013E-10</v>
      </c>
      <c r="L66" s="79">
        <v>-1.0555449949521186E-11</v>
      </c>
    </row>
    <row r="67" spans="2:12">
      <c r="B67" t="s">
        <v>3251</v>
      </c>
      <c r="C67" t="s">
        <v>238</v>
      </c>
      <c r="D67">
        <v>91</v>
      </c>
      <c r="E67" t="s">
        <v>226</v>
      </c>
      <c r="F67" t="s">
        <v>227</v>
      </c>
      <c r="G67" t="s">
        <v>113</v>
      </c>
      <c r="H67" s="79">
        <v>0</v>
      </c>
      <c r="I67" s="79">
        <v>0</v>
      </c>
      <c r="J67" s="78">
        <v>9.7963332E-2</v>
      </c>
      <c r="K67" s="79">
        <f t="shared" si="0"/>
        <v>8.6936971791631097E-8</v>
      </c>
      <c r="L67" s="79">
        <v>7.7938349185176346E-9</v>
      </c>
    </row>
    <row r="68" spans="2:12">
      <c r="B68" t="s">
        <v>3251</v>
      </c>
      <c r="C68" t="s">
        <v>247</v>
      </c>
      <c r="D68">
        <v>91</v>
      </c>
      <c r="E68" t="s">
        <v>226</v>
      </c>
      <c r="F68" t="s">
        <v>227</v>
      </c>
      <c r="G68" t="s">
        <v>116</v>
      </c>
      <c r="H68" s="79">
        <v>0</v>
      </c>
      <c r="I68" s="79">
        <v>0</v>
      </c>
      <c r="J68" s="78">
        <v>6.9452894430000001</v>
      </c>
      <c r="K68" s="79">
        <f t="shared" si="0"/>
        <v>6.1635554861568437E-6</v>
      </c>
      <c r="L68" s="79">
        <v>5.5255816921442903E-7</v>
      </c>
    </row>
    <row r="69" spans="2:12">
      <c r="B69" t="s">
        <v>255</v>
      </c>
      <c r="C69" t="s">
        <v>255</v>
      </c>
      <c r="D69" s="16"/>
      <c r="E69" t="s">
        <v>255</v>
      </c>
      <c r="G69" t="s">
        <v>255</v>
      </c>
      <c r="H69" s="79">
        <v>0</v>
      </c>
      <c r="I69" s="79">
        <v>0</v>
      </c>
      <c r="J69" s="78">
        <v>0</v>
      </c>
      <c r="K69" s="79">
        <f t="shared" si="0"/>
        <v>0</v>
      </c>
      <c r="L69" s="79">
        <v>0</v>
      </c>
    </row>
    <row r="70" spans="2:12">
      <c r="B70" s="80" t="s">
        <v>260</v>
      </c>
      <c r="D70" s="16"/>
      <c r="I70" s="81">
        <v>0</v>
      </c>
      <c r="J70" s="82">
        <v>0</v>
      </c>
      <c r="K70" s="81">
        <f t="shared" si="0"/>
        <v>0</v>
      </c>
      <c r="L70" s="81">
        <v>0</v>
      </c>
    </row>
    <row r="71" spans="2:12">
      <c r="B71" t="s">
        <v>255</v>
      </c>
      <c r="C71" t="s">
        <v>255</v>
      </c>
      <c r="D71" s="16"/>
      <c r="E71" t="s">
        <v>255</v>
      </c>
      <c r="G71" t="s">
        <v>255</v>
      </c>
      <c r="H71" s="79">
        <v>0</v>
      </c>
      <c r="I71" s="79">
        <v>0</v>
      </c>
      <c r="J71" s="78">
        <v>0</v>
      </c>
      <c r="K71" s="79">
        <f t="shared" si="0"/>
        <v>0</v>
      </c>
      <c r="L71" s="79">
        <v>0</v>
      </c>
    </row>
    <row r="72" spans="2:12">
      <c r="B72" t="s">
        <v>265</v>
      </c>
      <c r="D72" s="16"/>
    </row>
    <row r="73" spans="2:12">
      <c r="D73" s="16"/>
    </row>
    <row r="74" spans="2:12"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6">
        <v>43830</v>
      </c>
    </row>
    <row r="2" spans="2:49" s="1" customFormat="1">
      <c r="B2" s="2" t="s">
        <v>1</v>
      </c>
      <c r="C2" s="12" t="s">
        <v>3138</v>
      </c>
    </row>
    <row r="3" spans="2:49" s="1" customFormat="1">
      <c r="B3" s="2" t="s">
        <v>2</v>
      </c>
      <c r="C3" s="26" t="s">
        <v>3139</v>
      </c>
    </row>
    <row r="4" spans="2:49" s="1" customFormat="1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-571039979.10000002</v>
      </c>
      <c r="H11" s="7"/>
      <c r="I11" s="76">
        <v>23212.742249406692</v>
      </c>
      <c r="J11" s="77">
        <v>1</v>
      </c>
      <c r="K11" s="77">
        <v>1.8E-3</v>
      </c>
      <c r="AW11" s="16"/>
    </row>
    <row r="12" spans="2:49">
      <c r="B12" s="80" t="s">
        <v>206</v>
      </c>
      <c r="C12" s="16"/>
      <c r="D12" s="16"/>
      <c r="G12" s="82">
        <v>-571039979.10000002</v>
      </c>
      <c r="I12" s="82">
        <v>23212.742249406692</v>
      </c>
      <c r="J12" s="81">
        <v>1</v>
      </c>
      <c r="K12" s="81">
        <v>1.8E-3</v>
      </c>
    </row>
    <row r="13" spans="2:49">
      <c r="B13" s="80" t="s">
        <v>2066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255</v>
      </c>
      <c r="C14" t="s">
        <v>255</v>
      </c>
      <c r="D14" t="s">
        <v>255</v>
      </c>
      <c r="E14" t="s">
        <v>255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2073</v>
      </c>
      <c r="C15" s="16"/>
      <c r="D15" s="16"/>
      <c r="G15" s="82">
        <v>-545541000</v>
      </c>
      <c r="I15" s="82">
        <v>29521.121996922626</v>
      </c>
      <c r="J15" s="81">
        <v>1.2718</v>
      </c>
      <c r="K15" s="81">
        <v>2.3E-3</v>
      </c>
    </row>
    <row r="16" spans="2:49">
      <c r="B16" t="s">
        <v>2585</v>
      </c>
      <c r="C16" t="s">
        <v>2586</v>
      </c>
      <c r="D16" t="s">
        <v>126</v>
      </c>
      <c r="E16" t="s">
        <v>109</v>
      </c>
      <c r="F16" t="s">
        <v>2587</v>
      </c>
      <c r="G16" s="78">
        <v>-5000000</v>
      </c>
      <c r="H16" s="78">
        <v>-4.4897684</v>
      </c>
      <c r="I16" s="78">
        <v>224.48841999999999</v>
      </c>
      <c r="J16" s="79">
        <v>9.7000000000000003E-3</v>
      </c>
      <c r="K16" s="79">
        <v>0</v>
      </c>
    </row>
    <row r="17" spans="2:11">
      <c r="B17" t="s">
        <v>2588</v>
      </c>
      <c r="C17" t="s">
        <v>2589</v>
      </c>
      <c r="D17" t="s">
        <v>126</v>
      </c>
      <c r="E17" t="s">
        <v>109</v>
      </c>
      <c r="F17" t="s">
        <v>2485</v>
      </c>
      <c r="G17" s="78">
        <v>-8000000</v>
      </c>
      <c r="H17" s="78">
        <v>1.0878753426638736</v>
      </c>
      <c r="I17" s="78">
        <v>-87.030027413109906</v>
      </c>
      <c r="J17" s="79">
        <v>-3.7000000000000002E-3</v>
      </c>
      <c r="K17" s="79">
        <v>0</v>
      </c>
    </row>
    <row r="18" spans="2:11">
      <c r="B18" t="s">
        <v>2590</v>
      </c>
      <c r="C18" t="s">
        <v>2591</v>
      </c>
      <c r="D18" t="s">
        <v>126</v>
      </c>
      <c r="E18" t="s">
        <v>109</v>
      </c>
      <c r="F18" t="s">
        <v>2592</v>
      </c>
      <c r="G18" s="78">
        <v>-28000000</v>
      </c>
      <c r="H18" s="78">
        <v>-4.1886648535899642</v>
      </c>
      <c r="I18" s="78">
        <v>1172.82615900519</v>
      </c>
      <c r="J18" s="79">
        <v>5.0500000000000003E-2</v>
      </c>
      <c r="K18" s="79">
        <v>1E-4</v>
      </c>
    </row>
    <row r="19" spans="2:11">
      <c r="B19" t="s">
        <v>2593</v>
      </c>
      <c r="C19" t="s">
        <v>2594</v>
      </c>
      <c r="D19" t="s">
        <v>126</v>
      </c>
      <c r="E19" t="s">
        <v>109</v>
      </c>
      <c r="F19" t="s">
        <v>2595</v>
      </c>
      <c r="G19" s="78">
        <v>-11600000</v>
      </c>
      <c r="H19" s="78">
        <v>-4.9039163736930691</v>
      </c>
      <c r="I19" s="78">
        <v>568.85429934839601</v>
      </c>
      <c r="J19" s="79">
        <v>2.4500000000000001E-2</v>
      </c>
      <c r="K19" s="79">
        <v>0</v>
      </c>
    </row>
    <row r="20" spans="2:11">
      <c r="B20" t="s">
        <v>2596</v>
      </c>
      <c r="C20" t="s">
        <v>2597</v>
      </c>
      <c r="D20" t="s">
        <v>126</v>
      </c>
      <c r="E20" t="s">
        <v>109</v>
      </c>
      <c r="F20" t="s">
        <v>2314</v>
      </c>
      <c r="G20" s="78">
        <v>-10000000</v>
      </c>
      <c r="H20" s="78">
        <v>-0.51075044496335598</v>
      </c>
      <c r="I20" s="78">
        <v>51.0750444963356</v>
      </c>
      <c r="J20" s="79">
        <v>2.2000000000000001E-3</v>
      </c>
      <c r="K20" s="79">
        <v>0</v>
      </c>
    </row>
    <row r="21" spans="2:11">
      <c r="B21" t="s">
        <v>2598</v>
      </c>
      <c r="C21" t="s">
        <v>2599</v>
      </c>
      <c r="D21" t="s">
        <v>126</v>
      </c>
      <c r="E21" t="s">
        <v>109</v>
      </c>
      <c r="F21" t="s">
        <v>2600</v>
      </c>
      <c r="G21" s="78">
        <v>-12000000</v>
      </c>
      <c r="H21" s="78">
        <v>-9.8410687147554174</v>
      </c>
      <c r="I21" s="78">
        <v>1180.9282457706499</v>
      </c>
      <c r="J21" s="79">
        <v>5.0900000000000001E-2</v>
      </c>
      <c r="K21" s="79">
        <v>1E-4</v>
      </c>
    </row>
    <row r="22" spans="2:11">
      <c r="B22" t="s">
        <v>2601</v>
      </c>
      <c r="C22" t="s">
        <v>2602</v>
      </c>
      <c r="D22" t="s">
        <v>126</v>
      </c>
      <c r="E22" t="s">
        <v>109</v>
      </c>
      <c r="F22" t="s">
        <v>2603</v>
      </c>
      <c r="G22" s="78">
        <v>-28200000</v>
      </c>
      <c r="H22" s="78">
        <v>-3.5748371855153547</v>
      </c>
      <c r="I22" s="78">
        <v>1008.1040863153301</v>
      </c>
      <c r="J22" s="79">
        <v>4.3400000000000001E-2</v>
      </c>
      <c r="K22" s="79">
        <v>1E-4</v>
      </c>
    </row>
    <row r="23" spans="2:11">
      <c r="B23" t="s">
        <v>2604</v>
      </c>
      <c r="C23" t="s">
        <v>2605</v>
      </c>
      <c r="D23" t="s">
        <v>126</v>
      </c>
      <c r="E23" t="s">
        <v>109</v>
      </c>
      <c r="F23" t="s">
        <v>2606</v>
      </c>
      <c r="G23" s="78">
        <v>-14000000</v>
      </c>
      <c r="H23" s="78">
        <v>-10.117683208970714</v>
      </c>
      <c r="I23" s="78">
        <v>1416.4756492559</v>
      </c>
      <c r="J23" s="79">
        <v>6.0999999999999999E-2</v>
      </c>
      <c r="K23" s="79">
        <v>1E-4</v>
      </c>
    </row>
    <row r="24" spans="2:11">
      <c r="B24" t="s">
        <v>2607</v>
      </c>
      <c r="C24" t="s">
        <v>2608</v>
      </c>
      <c r="D24" t="s">
        <v>126</v>
      </c>
      <c r="E24" t="s">
        <v>109</v>
      </c>
      <c r="F24" t="s">
        <v>2256</v>
      </c>
      <c r="G24" s="78">
        <v>-8600000</v>
      </c>
      <c r="H24" s="78">
        <v>-5.7942054419957438</v>
      </c>
      <c r="I24" s="78">
        <v>498.30166801163398</v>
      </c>
      <c r="J24" s="79">
        <v>2.1499999999999998E-2</v>
      </c>
      <c r="K24" s="79">
        <v>0</v>
      </c>
    </row>
    <row r="25" spans="2:11">
      <c r="B25" t="s">
        <v>2609</v>
      </c>
      <c r="C25" t="s">
        <v>2610</v>
      </c>
      <c r="D25" t="s">
        <v>126</v>
      </c>
      <c r="E25" t="s">
        <v>109</v>
      </c>
      <c r="F25" t="s">
        <v>2611</v>
      </c>
      <c r="G25" s="78">
        <v>-22000000</v>
      </c>
      <c r="H25" s="78">
        <v>-6.9863427394077275</v>
      </c>
      <c r="I25" s="78">
        <v>1536.9954026697001</v>
      </c>
      <c r="J25" s="79">
        <v>6.6199999999999995E-2</v>
      </c>
      <c r="K25" s="79">
        <v>1E-4</v>
      </c>
    </row>
    <row r="26" spans="2:11">
      <c r="B26" t="s">
        <v>2612</v>
      </c>
      <c r="C26" t="s">
        <v>2613</v>
      </c>
      <c r="D26" t="s">
        <v>126</v>
      </c>
      <c r="E26" t="s">
        <v>109</v>
      </c>
      <c r="F26" t="s">
        <v>2614</v>
      </c>
      <c r="G26" s="78">
        <v>-3000000</v>
      </c>
      <c r="H26" s="78">
        <v>-6.8657799992552331</v>
      </c>
      <c r="I26" s="78">
        <v>205.97339997765701</v>
      </c>
      <c r="J26" s="79">
        <v>8.8999999999999999E-3</v>
      </c>
      <c r="K26" s="79">
        <v>0</v>
      </c>
    </row>
    <row r="27" spans="2:11">
      <c r="B27" t="s">
        <v>2615</v>
      </c>
      <c r="C27" t="s">
        <v>2616</v>
      </c>
      <c r="D27" t="s">
        <v>126</v>
      </c>
      <c r="E27" t="s">
        <v>109</v>
      </c>
      <c r="F27" t="s">
        <v>2617</v>
      </c>
      <c r="G27" s="78">
        <v>-8100000</v>
      </c>
      <c r="H27" s="78">
        <v>-9.8007712420765678</v>
      </c>
      <c r="I27" s="78">
        <v>793.86247060820199</v>
      </c>
      <c r="J27" s="79">
        <v>3.4200000000000001E-2</v>
      </c>
      <c r="K27" s="79">
        <v>1E-4</v>
      </c>
    </row>
    <row r="28" spans="2:11">
      <c r="B28" t="s">
        <v>2618</v>
      </c>
      <c r="C28" t="s">
        <v>2619</v>
      </c>
      <c r="D28" t="s">
        <v>126</v>
      </c>
      <c r="E28" t="s">
        <v>109</v>
      </c>
      <c r="F28" t="s">
        <v>2617</v>
      </c>
      <c r="G28" s="78">
        <v>-5000000</v>
      </c>
      <c r="H28" s="78">
        <v>-9.8107636524015192</v>
      </c>
      <c r="I28" s="78">
        <v>490.53818262007599</v>
      </c>
      <c r="J28" s="79">
        <v>2.1100000000000001E-2</v>
      </c>
      <c r="K28" s="79">
        <v>0</v>
      </c>
    </row>
    <row r="29" spans="2:11">
      <c r="B29" t="s">
        <v>2620</v>
      </c>
      <c r="C29" t="s">
        <v>2621</v>
      </c>
      <c r="D29" t="s">
        <v>126</v>
      </c>
      <c r="E29" t="s">
        <v>109</v>
      </c>
      <c r="F29" t="s">
        <v>2454</v>
      </c>
      <c r="G29" s="78">
        <v>-9500000</v>
      </c>
      <c r="H29" s="78">
        <v>-3.8839803166007998E-2</v>
      </c>
      <c r="I29" s="78">
        <v>3.6897813007707598</v>
      </c>
      <c r="J29" s="79">
        <v>2.0000000000000001E-4</v>
      </c>
      <c r="K29" s="79">
        <v>0</v>
      </c>
    </row>
    <row r="30" spans="2:11">
      <c r="B30" t="s">
        <v>2622</v>
      </c>
      <c r="C30" t="s">
        <v>2623</v>
      </c>
      <c r="D30" t="s">
        <v>126</v>
      </c>
      <c r="E30" t="s">
        <v>109</v>
      </c>
      <c r="F30" t="s">
        <v>488</v>
      </c>
      <c r="G30" s="78">
        <v>-10000000</v>
      </c>
      <c r="H30" s="78">
        <v>-7.9791152234279101</v>
      </c>
      <c r="I30" s="78">
        <v>797.91152234279105</v>
      </c>
      <c r="J30" s="79">
        <v>3.44E-2</v>
      </c>
      <c r="K30" s="79">
        <v>1E-4</v>
      </c>
    </row>
    <row r="31" spans="2:11">
      <c r="B31" t="s">
        <v>2624</v>
      </c>
      <c r="C31" t="s">
        <v>2625</v>
      </c>
      <c r="D31" t="s">
        <v>126</v>
      </c>
      <c r="E31" t="s">
        <v>109</v>
      </c>
      <c r="F31" t="s">
        <v>2308</v>
      </c>
      <c r="G31" s="78">
        <v>-11500000</v>
      </c>
      <c r="H31" s="78">
        <v>-0.43735957595057046</v>
      </c>
      <c r="I31" s="78">
        <v>50.296351234315601</v>
      </c>
      <c r="J31" s="79">
        <v>2.2000000000000001E-3</v>
      </c>
      <c r="K31" s="79">
        <v>0</v>
      </c>
    </row>
    <row r="32" spans="2:11">
      <c r="B32" t="s">
        <v>2626</v>
      </c>
      <c r="C32" t="s">
        <v>2627</v>
      </c>
      <c r="D32" t="s">
        <v>126</v>
      </c>
      <c r="E32" t="s">
        <v>109</v>
      </c>
      <c r="F32" t="s">
        <v>2136</v>
      </c>
      <c r="G32" s="78">
        <v>-14000000</v>
      </c>
      <c r="H32" s="78">
        <v>-0.87982615527232855</v>
      </c>
      <c r="I32" s="78">
        <v>123.175661738126</v>
      </c>
      <c r="J32" s="79">
        <v>5.3E-3</v>
      </c>
      <c r="K32" s="79">
        <v>0</v>
      </c>
    </row>
    <row r="33" spans="2:11">
      <c r="B33" t="s">
        <v>2628</v>
      </c>
      <c r="C33" t="s">
        <v>2629</v>
      </c>
      <c r="D33" t="s">
        <v>126</v>
      </c>
      <c r="E33" t="s">
        <v>109</v>
      </c>
      <c r="F33" t="s">
        <v>2136</v>
      </c>
      <c r="G33" s="78">
        <v>-16000000</v>
      </c>
      <c r="H33" s="78">
        <v>-0.91980967827090621</v>
      </c>
      <c r="I33" s="78">
        <v>147.16954852334499</v>
      </c>
      <c r="J33" s="79">
        <v>6.3E-3</v>
      </c>
      <c r="K33" s="79">
        <v>0</v>
      </c>
    </row>
    <row r="34" spans="2:11">
      <c r="B34" t="s">
        <v>2630</v>
      </c>
      <c r="C34" t="s">
        <v>2631</v>
      </c>
      <c r="D34" t="s">
        <v>126</v>
      </c>
      <c r="E34" t="s">
        <v>109</v>
      </c>
      <c r="F34" t="s">
        <v>2632</v>
      </c>
      <c r="G34" s="78">
        <v>-36000000</v>
      </c>
      <c r="H34" s="78">
        <v>-7.2161817794144998</v>
      </c>
      <c r="I34" s="78">
        <v>2597.8254405892199</v>
      </c>
      <c r="J34" s="79">
        <v>0.1119</v>
      </c>
      <c r="K34" s="79">
        <v>2.0000000000000001E-4</v>
      </c>
    </row>
    <row r="35" spans="2:11">
      <c r="B35" t="s">
        <v>2633</v>
      </c>
      <c r="C35" t="s">
        <v>2634</v>
      </c>
      <c r="D35" t="s">
        <v>126</v>
      </c>
      <c r="E35" t="s">
        <v>109</v>
      </c>
      <c r="F35" t="s">
        <v>2561</v>
      </c>
      <c r="G35" s="78">
        <v>-2000000</v>
      </c>
      <c r="H35" s="78">
        <v>-3.622036730642495</v>
      </c>
      <c r="I35" s="78">
        <v>72.440734612849894</v>
      </c>
      <c r="J35" s="79">
        <v>3.0999999999999999E-3</v>
      </c>
      <c r="K35" s="79">
        <v>0</v>
      </c>
    </row>
    <row r="36" spans="2:11">
      <c r="B36" t="s">
        <v>2635</v>
      </c>
      <c r="C36" t="s">
        <v>2636</v>
      </c>
      <c r="D36" t="s">
        <v>126</v>
      </c>
      <c r="E36" t="s">
        <v>109</v>
      </c>
      <c r="F36" t="s">
        <v>2637</v>
      </c>
      <c r="G36" s="78">
        <v>-6900000</v>
      </c>
      <c r="H36" s="78">
        <v>-4.7068847086482029</v>
      </c>
      <c r="I36" s="78">
        <v>324.775044896726</v>
      </c>
      <c r="J36" s="79">
        <v>1.4E-2</v>
      </c>
      <c r="K36" s="79">
        <v>0</v>
      </c>
    </row>
    <row r="37" spans="2:11">
      <c r="B37" t="s">
        <v>2638</v>
      </c>
      <c r="C37" t="s">
        <v>2639</v>
      </c>
      <c r="D37" t="s">
        <v>126</v>
      </c>
      <c r="E37" t="s">
        <v>109</v>
      </c>
      <c r="F37" t="s">
        <v>2640</v>
      </c>
      <c r="G37" s="78">
        <v>-8600000</v>
      </c>
      <c r="H37" s="78">
        <v>-5.7895705016581394</v>
      </c>
      <c r="I37" s="78">
        <v>497.90306314259999</v>
      </c>
      <c r="J37" s="79">
        <v>2.1399999999999999E-2</v>
      </c>
      <c r="K37" s="79">
        <v>0</v>
      </c>
    </row>
    <row r="38" spans="2:11">
      <c r="B38" t="s">
        <v>2641</v>
      </c>
      <c r="C38" t="s">
        <v>2642</v>
      </c>
      <c r="D38" t="s">
        <v>126</v>
      </c>
      <c r="E38" t="s">
        <v>109</v>
      </c>
      <c r="F38" t="s">
        <v>2305</v>
      </c>
      <c r="G38" s="78">
        <v>-21000000</v>
      </c>
      <c r="H38" s="78">
        <v>-4.3361170583317996</v>
      </c>
      <c r="I38" s="78">
        <v>910.58458224967796</v>
      </c>
      <c r="J38" s="79">
        <v>3.9199999999999999E-2</v>
      </c>
      <c r="K38" s="79">
        <v>1E-4</v>
      </c>
    </row>
    <row r="39" spans="2:11">
      <c r="B39" t="s">
        <v>2643</v>
      </c>
      <c r="C39" t="s">
        <v>2644</v>
      </c>
      <c r="D39" t="s">
        <v>126</v>
      </c>
      <c r="E39" t="s">
        <v>109</v>
      </c>
      <c r="F39" t="s">
        <v>2645</v>
      </c>
      <c r="G39" s="78">
        <v>-5000000</v>
      </c>
      <c r="H39" s="78">
        <v>-8.3952871463002996</v>
      </c>
      <c r="I39" s="78">
        <v>419.76435731501499</v>
      </c>
      <c r="J39" s="79">
        <v>1.8100000000000002E-2</v>
      </c>
      <c r="K39" s="79">
        <v>0</v>
      </c>
    </row>
    <row r="40" spans="2:11">
      <c r="B40" t="s">
        <v>2646</v>
      </c>
      <c r="C40" t="s">
        <v>2647</v>
      </c>
      <c r="D40" t="s">
        <v>126</v>
      </c>
      <c r="E40" t="s">
        <v>109</v>
      </c>
      <c r="F40" t="s">
        <v>2648</v>
      </c>
      <c r="G40" s="78">
        <v>-15000000</v>
      </c>
      <c r="H40" s="78">
        <v>-6.0119074917789064</v>
      </c>
      <c r="I40" s="78">
        <v>901.786123766836</v>
      </c>
      <c r="J40" s="79">
        <v>3.8800000000000001E-2</v>
      </c>
      <c r="K40" s="79">
        <v>1E-4</v>
      </c>
    </row>
    <row r="41" spans="2:11">
      <c r="B41" t="s">
        <v>2649</v>
      </c>
      <c r="C41" t="s">
        <v>2650</v>
      </c>
      <c r="D41" t="s">
        <v>126</v>
      </c>
      <c r="E41" t="s">
        <v>109</v>
      </c>
      <c r="F41" t="s">
        <v>2651</v>
      </c>
      <c r="G41" s="78">
        <v>-9700000</v>
      </c>
      <c r="H41" s="78">
        <v>-7.946606450676474</v>
      </c>
      <c r="I41" s="78">
        <v>770.82082571561796</v>
      </c>
      <c r="J41" s="79">
        <v>3.32E-2</v>
      </c>
      <c r="K41" s="79">
        <v>1E-4</v>
      </c>
    </row>
    <row r="42" spans="2:11">
      <c r="B42" t="s">
        <v>2652</v>
      </c>
      <c r="C42" t="s">
        <v>2653</v>
      </c>
      <c r="D42" t="s">
        <v>126</v>
      </c>
      <c r="E42" t="s">
        <v>109</v>
      </c>
      <c r="F42" t="s">
        <v>2308</v>
      </c>
      <c r="G42" s="78">
        <v>-10000000</v>
      </c>
      <c r="H42" s="78">
        <v>-0.37523439419794402</v>
      </c>
      <c r="I42" s="78">
        <v>37.5234394197944</v>
      </c>
      <c r="J42" s="79">
        <v>1.6000000000000001E-3</v>
      </c>
      <c r="K42" s="79">
        <v>0</v>
      </c>
    </row>
    <row r="43" spans="2:11">
      <c r="B43" t="s">
        <v>2654</v>
      </c>
      <c r="C43" t="s">
        <v>2655</v>
      </c>
      <c r="D43" t="s">
        <v>126</v>
      </c>
      <c r="E43" t="s">
        <v>109</v>
      </c>
      <c r="F43" t="s">
        <v>2308</v>
      </c>
      <c r="G43" s="78">
        <v>-12000000</v>
      </c>
      <c r="H43" s="78">
        <v>-6.2734790899639917E-2</v>
      </c>
      <c r="I43" s="78">
        <v>7.5281749079567897</v>
      </c>
      <c r="J43" s="79">
        <v>2.9999999999999997E-4</v>
      </c>
      <c r="K43" s="79">
        <v>0</v>
      </c>
    </row>
    <row r="44" spans="2:11">
      <c r="B44" t="s">
        <v>2656</v>
      </c>
      <c r="C44" t="s">
        <v>2657</v>
      </c>
      <c r="D44" t="s">
        <v>126</v>
      </c>
      <c r="E44" t="s">
        <v>113</v>
      </c>
      <c r="F44" t="s">
        <v>2408</v>
      </c>
      <c r="G44" s="78">
        <v>-632000</v>
      </c>
      <c r="H44" s="78">
        <v>0.71832860018687505</v>
      </c>
      <c r="I44" s="78">
        <v>-4.5398367531810502</v>
      </c>
      <c r="J44" s="79">
        <v>-2.0000000000000001E-4</v>
      </c>
      <c r="K44" s="79">
        <v>0</v>
      </c>
    </row>
    <row r="45" spans="2:11">
      <c r="B45" t="s">
        <v>2658</v>
      </c>
      <c r="C45" t="s">
        <v>2659</v>
      </c>
      <c r="D45" t="s">
        <v>126</v>
      </c>
      <c r="E45" t="s">
        <v>113</v>
      </c>
      <c r="F45" t="s">
        <v>2530</v>
      </c>
      <c r="G45" s="78">
        <v>-770000</v>
      </c>
      <c r="H45" s="78">
        <v>6.1194621513720913</v>
      </c>
      <c r="I45" s="78">
        <v>-47.119858565565103</v>
      </c>
      <c r="J45" s="79">
        <v>-2E-3</v>
      </c>
      <c r="K45" s="79">
        <v>0</v>
      </c>
    </row>
    <row r="46" spans="2:11">
      <c r="B46" t="s">
        <v>2660</v>
      </c>
      <c r="C46" t="s">
        <v>2661</v>
      </c>
      <c r="D46" t="s">
        <v>126</v>
      </c>
      <c r="E46" t="s">
        <v>113</v>
      </c>
      <c r="F46" t="s">
        <v>2284</v>
      </c>
      <c r="G46" s="78">
        <v>-328000</v>
      </c>
      <c r="H46" s="78">
        <v>2.4016962747192441</v>
      </c>
      <c r="I46" s="78">
        <v>-7.8775637810791199</v>
      </c>
      <c r="J46" s="79">
        <v>-2.9999999999999997E-4</v>
      </c>
      <c r="K46" s="79">
        <v>0</v>
      </c>
    </row>
    <row r="47" spans="2:11">
      <c r="B47" t="s">
        <v>2662</v>
      </c>
      <c r="C47" t="s">
        <v>2663</v>
      </c>
      <c r="D47" t="s">
        <v>126</v>
      </c>
      <c r="E47" t="s">
        <v>113</v>
      </c>
      <c r="F47" t="s">
        <v>2664</v>
      </c>
      <c r="G47" s="78">
        <v>-250000</v>
      </c>
      <c r="H47" s="78">
        <v>2.8694874604288998</v>
      </c>
      <c r="I47" s="78">
        <v>-7.1737186510722504</v>
      </c>
      <c r="J47" s="79">
        <v>-2.9999999999999997E-4</v>
      </c>
      <c r="K47" s="79">
        <v>0</v>
      </c>
    </row>
    <row r="48" spans="2:11">
      <c r="B48" t="s">
        <v>2665</v>
      </c>
      <c r="C48" t="s">
        <v>2666</v>
      </c>
      <c r="D48" t="s">
        <v>126</v>
      </c>
      <c r="E48" t="s">
        <v>116</v>
      </c>
      <c r="F48" t="s">
        <v>2530</v>
      </c>
      <c r="G48" s="78">
        <v>-1235000</v>
      </c>
      <c r="H48" s="78">
        <v>29.184830148892065</v>
      </c>
      <c r="I48" s="78">
        <v>-360.43265233881698</v>
      </c>
      <c r="J48" s="79">
        <v>-1.55E-2</v>
      </c>
      <c r="K48" s="79">
        <v>0</v>
      </c>
    </row>
    <row r="49" spans="2:11">
      <c r="B49" t="s">
        <v>2665</v>
      </c>
      <c r="C49" t="s">
        <v>2667</v>
      </c>
      <c r="D49" t="s">
        <v>126</v>
      </c>
      <c r="E49" t="s">
        <v>116</v>
      </c>
      <c r="F49" t="s">
        <v>2362</v>
      </c>
      <c r="G49" s="78">
        <v>-1726000</v>
      </c>
      <c r="H49" s="78">
        <v>9.7353785179597327</v>
      </c>
      <c r="I49" s="78">
        <v>-168.032633219985</v>
      </c>
      <c r="J49" s="79">
        <v>-7.1999999999999998E-3</v>
      </c>
      <c r="K49" s="79">
        <v>0</v>
      </c>
    </row>
    <row r="50" spans="2:11">
      <c r="B50" t="s">
        <v>2668</v>
      </c>
      <c r="C50" t="s">
        <v>2669</v>
      </c>
      <c r="D50" t="s">
        <v>126</v>
      </c>
      <c r="E50" t="s">
        <v>109</v>
      </c>
      <c r="F50" t="s">
        <v>2278</v>
      </c>
      <c r="G50" s="78">
        <v>-5000000</v>
      </c>
      <c r="H50" s="78">
        <v>-0.77091671030229403</v>
      </c>
      <c r="I50" s="78">
        <v>38.545835515114703</v>
      </c>
      <c r="J50" s="79">
        <v>1.6999999999999999E-3</v>
      </c>
      <c r="K50" s="79">
        <v>0</v>
      </c>
    </row>
    <row r="51" spans="2:11">
      <c r="B51" t="s">
        <v>2670</v>
      </c>
      <c r="C51" t="s">
        <v>2671</v>
      </c>
      <c r="D51" t="s">
        <v>126</v>
      </c>
      <c r="E51" t="s">
        <v>109</v>
      </c>
      <c r="F51" t="s">
        <v>2672</v>
      </c>
      <c r="G51" s="78">
        <v>-7000000</v>
      </c>
      <c r="H51" s="78">
        <v>-3.711493190834243</v>
      </c>
      <c r="I51" s="78">
        <v>259.80452335839698</v>
      </c>
      <c r="J51" s="79">
        <v>1.12E-2</v>
      </c>
      <c r="K51" s="79">
        <v>0</v>
      </c>
    </row>
    <row r="52" spans="2:11">
      <c r="B52" t="s">
        <v>2673</v>
      </c>
      <c r="C52" t="s">
        <v>2674</v>
      </c>
      <c r="D52" t="s">
        <v>126</v>
      </c>
      <c r="E52" t="s">
        <v>109</v>
      </c>
      <c r="F52" t="s">
        <v>2675</v>
      </c>
      <c r="G52" s="78">
        <v>-2000000</v>
      </c>
      <c r="H52" s="78">
        <v>-4.3734062282379398</v>
      </c>
      <c r="I52" s="78">
        <v>87.468124564758796</v>
      </c>
      <c r="J52" s="79">
        <v>3.8E-3</v>
      </c>
      <c r="K52" s="79">
        <v>0</v>
      </c>
    </row>
    <row r="53" spans="2:11">
      <c r="B53" t="s">
        <v>2676</v>
      </c>
      <c r="C53" t="s">
        <v>2677</v>
      </c>
      <c r="D53" t="s">
        <v>126</v>
      </c>
      <c r="E53" t="s">
        <v>109</v>
      </c>
      <c r="F53" t="s">
        <v>2485</v>
      </c>
      <c r="G53" s="78">
        <v>-3500000</v>
      </c>
      <c r="H53" s="78">
        <v>1.28761231197696</v>
      </c>
      <c r="I53" s="78">
        <v>-45.0664309191936</v>
      </c>
      <c r="J53" s="79">
        <v>-1.9E-3</v>
      </c>
      <c r="K53" s="79">
        <v>0</v>
      </c>
    </row>
    <row r="54" spans="2:11">
      <c r="B54" t="s">
        <v>2678</v>
      </c>
      <c r="C54" t="s">
        <v>2679</v>
      </c>
      <c r="D54" t="s">
        <v>126</v>
      </c>
      <c r="E54" t="s">
        <v>109</v>
      </c>
      <c r="F54" t="s">
        <v>2680</v>
      </c>
      <c r="G54" s="78">
        <v>-9500000</v>
      </c>
      <c r="H54" s="78">
        <v>-6.6922710427005683</v>
      </c>
      <c r="I54" s="78">
        <v>635.765749056554</v>
      </c>
      <c r="J54" s="79">
        <v>2.7400000000000001E-2</v>
      </c>
      <c r="K54" s="79">
        <v>1E-4</v>
      </c>
    </row>
    <row r="55" spans="2:11">
      <c r="B55" t="s">
        <v>2681</v>
      </c>
      <c r="C55" t="s">
        <v>2682</v>
      </c>
      <c r="D55" t="s">
        <v>126</v>
      </c>
      <c r="E55" t="s">
        <v>109</v>
      </c>
      <c r="F55" t="s">
        <v>488</v>
      </c>
      <c r="G55" s="78">
        <v>-7000000</v>
      </c>
      <c r="H55" s="78">
        <v>-8.4584799999999998</v>
      </c>
      <c r="I55" s="78">
        <v>592.09360000000004</v>
      </c>
      <c r="J55" s="79">
        <v>2.5499999999999998E-2</v>
      </c>
      <c r="K55" s="79">
        <v>0</v>
      </c>
    </row>
    <row r="56" spans="2:11">
      <c r="B56" t="s">
        <v>2683</v>
      </c>
      <c r="C56" t="s">
        <v>2684</v>
      </c>
      <c r="D56" t="s">
        <v>126</v>
      </c>
      <c r="E56" t="s">
        <v>109</v>
      </c>
      <c r="F56" t="s">
        <v>2685</v>
      </c>
      <c r="G56" s="78">
        <v>-4000000</v>
      </c>
      <c r="H56" s="78">
        <v>-10.697675</v>
      </c>
      <c r="I56" s="78">
        <v>427.90699999999998</v>
      </c>
      <c r="J56" s="79">
        <v>1.84E-2</v>
      </c>
      <c r="K56" s="79">
        <v>0</v>
      </c>
    </row>
    <row r="57" spans="2:11">
      <c r="B57" t="s">
        <v>2686</v>
      </c>
      <c r="C57" t="s">
        <v>2687</v>
      </c>
      <c r="D57" t="s">
        <v>126</v>
      </c>
      <c r="E57" t="s">
        <v>109</v>
      </c>
      <c r="F57" t="s">
        <v>2688</v>
      </c>
      <c r="G57" s="78">
        <v>-20000000</v>
      </c>
      <c r="H57" s="78">
        <v>-10.7146095</v>
      </c>
      <c r="I57" s="78">
        <v>2142.9218999999998</v>
      </c>
      <c r="J57" s="79">
        <v>9.2299999999999993E-2</v>
      </c>
      <c r="K57" s="79">
        <v>2.0000000000000001E-4</v>
      </c>
    </row>
    <row r="58" spans="2:11">
      <c r="B58" t="s">
        <v>2689</v>
      </c>
      <c r="C58" t="s">
        <v>2690</v>
      </c>
      <c r="D58" t="s">
        <v>126</v>
      </c>
      <c r="E58" t="s">
        <v>109</v>
      </c>
      <c r="F58" t="s">
        <v>2688</v>
      </c>
      <c r="G58" s="78">
        <v>-10000000</v>
      </c>
      <c r="H58" s="78">
        <v>-10.85778</v>
      </c>
      <c r="I58" s="78">
        <v>1085.778</v>
      </c>
      <c r="J58" s="79">
        <v>4.6800000000000001E-2</v>
      </c>
      <c r="K58" s="79">
        <v>1E-4</v>
      </c>
    </row>
    <row r="59" spans="2:11">
      <c r="B59" t="s">
        <v>2691</v>
      </c>
      <c r="C59" t="s">
        <v>2692</v>
      </c>
      <c r="D59" t="s">
        <v>126</v>
      </c>
      <c r="E59" t="s">
        <v>109</v>
      </c>
      <c r="F59" t="s">
        <v>2680</v>
      </c>
      <c r="G59" s="78">
        <v>-6000000</v>
      </c>
      <c r="H59" s="78">
        <v>-8.0523113498282992</v>
      </c>
      <c r="I59" s="78">
        <v>483.138680989698</v>
      </c>
      <c r="J59" s="79">
        <v>2.0799999999999999E-2</v>
      </c>
      <c r="K59" s="79">
        <v>0</v>
      </c>
    </row>
    <row r="60" spans="2:11">
      <c r="B60" t="s">
        <v>2693</v>
      </c>
      <c r="C60" t="s">
        <v>2694</v>
      </c>
      <c r="D60" t="s">
        <v>126</v>
      </c>
      <c r="E60" t="s">
        <v>109</v>
      </c>
      <c r="F60" t="s">
        <v>2675</v>
      </c>
      <c r="G60" s="78">
        <v>21000000</v>
      </c>
      <c r="H60" s="78">
        <v>5.9483694656488568</v>
      </c>
      <c r="I60" s="78">
        <v>1249.1575877862599</v>
      </c>
      <c r="J60" s="79">
        <v>5.3800000000000001E-2</v>
      </c>
      <c r="K60" s="79">
        <v>1E-4</v>
      </c>
    </row>
    <row r="61" spans="2:11">
      <c r="B61" t="s">
        <v>2695</v>
      </c>
      <c r="C61" t="s">
        <v>2696</v>
      </c>
      <c r="D61" t="s">
        <v>126</v>
      </c>
      <c r="E61" t="s">
        <v>109</v>
      </c>
      <c r="F61" t="s">
        <v>2697</v>
      </c>
      <c r="G61" s="78">
        <v>-5000000</v>
      </c>
      <c r="H61" s="78">
        <v>-3.8954900000000001</v>
      </c>
      <c r="I61" s="78">
        <v>194.77449999999999</v>
      </c>
      <c r="J61" s="79">
        <v>8.3999999999999995E-3</v>
      </c>
      <c r="K61" s="79">
        <v>0</v>
      </c>
    </row>
    <row r="62" spans="2:11">
      <c r="B62" t="s">
        <v>2698</v>
      </c>
      <c r="C62" t="s">
        <v>2699</v>
      </c>
      <c r="D62" t="s">
        <v>126</v>
      </c>
      <c r="E62" t="s">
        <v>109</v>
      </c>
      <c r="F62" t="s">
        <v>2697</v>
      </c>
      <c r="G62" s="78">
        <v>-5000000</v>
      </c>
      <c r="H62" s="78">
        <v>-4.2063680000000003</v>
      </c>
      <c r="I62" s="78">
        <v>210.3184</v>
      </c>
      <c r="J62" s="79">
        <v>9.1000000000000004E-3</v>
      </c>
      <c r="K62" s="79">
        <v>0</v>
      </c>
    </row>
    <row r="63" spans="2:11">
      <c r="B63" t="s">
        <v>2700</v>
      </c>
      <c r="C63" t="s">
        <v>2701</v>
      </c>
      <c r="D63" t="s">
        <v>126</v>
      </c>
      <c r="E63" t="s">
        <v>109</v>
      </c>
      <c r="F63" t="s">
        <v>2702</v>
      </c>
      <c r="G63" s="78">
        <v>-12000000</v>
      </c>
      <c r="H63" s="78">
        <v>-2.1563443276549501</v>
      </c>
      <c r="I63" s="78">
        <v>258.76131931859402</v>
      </c>
      <c r="J63" s="79">
        <v>1.11E-2</v>
      </c>
      <c r="K63" s="79">
        <v>0</v>
      </c>
    </row>
    <row r="64" spans="2:11">
      <c r="B64" t="s">
        <v>2703</v>
      </c>
      <c r="C64" t="s">
        <v>2704</v>
      </c>
      <c r="D64" t="s">
        <v>126</v>
      </c>
      <c r="E64" t="s">
        <v>109</v>
      </c>
      <c r="F64" t="s">
        <v>2334</v>
      </c>
      <c r="G64" s="78">
        <v>-20500000</v>
      </c>
      <c r="H64" s="78">
        <v>-6.6943908333333173</v>
      </c>
      <c r="I64" s="78">
        <v>1372.35012083333</v>
      </c>
      <c r="J64" s="79">
        <v>5.91E-2</v>
      </c>
      <c r="K64" s="79">
        <v>1E-4</v>
      </c>
    </row>
    <row r="65" spans="2:11">
      <c r="B65" t="s">
        <v>2705</v>
      </c>
      <c r="C65" t="s">
        <v>2706</v>
      </c>
      <c r="D65" t="s">
        <v>126</v>
      </c>
      <c r="E65" t="s">
        <v>109</v>
      </c>
      <c r="F65" t="s">
        <v>2587</v>
      </c>
      <c r="G65" s="78">
        <v>-16000000</v>
      </c>
      <c r="H65" s="78">
        <v>-4.8076064285714315</v>
      </c>
      <c r="I65" s="78">
        <v>769.21702857142895</v>
      </c>
      <c r="J65" s="79">
        <v>3.3099999999999997E-2</v>
      </c>
      <c r="K65" s="79">
        <v>1E-4</v>
      </c>
    </row>
    <row r="66" spans="2:11">
      <c r="B66" t="s">
        <v>2707</v>
      </c>
      <c r="C66" t="s">
        <v>2708</v>
      </c>
      <c r="D66" t="s">
        <v>126</v>
      </c>
      <c r="E66" t="s">
        <v>109</v>
      </c>
      <c r="F66" t="s">
        <v>2709</v>
      </c>
      <c r="G66" s="78">
        <v>-12000000</v>
      </c>
      <c r="H66" s="78">
        <v>-6.8902000000000001</v>
      </c>
      <c r="I66" s="78">
        <v>826.82399999999996</v>
      </c>
      <c r="J66" s="79">
        <v>3.56E-2</v>
      </c>
      <c r="K66" s="79">
        <v>1E-4</v>
      </c>
    </row>
    <row r="67" spans="2:11">
      <c r="B67" t="s">
        <v>2710</v>
      </c>
      <c r="C67" t="s">
        <v>2711</v>
      </c>
      <c r="D67" t="s">
        <v>126</v>
      </c>
      <c r="E67" t="s">
        <v>109</v>
      </c>
      <c r="F67" t="s">
        <v>2712</v>
      </c>
      <c r="G67" s="78">
        <v>-8000000</v>
      </c>
      <c r="H67" s="78">
        <v>-6.1915366666666749</v>
      </c>
      <c r="I67" s="78">
        <v>495.32293333333399</v>
      </c>
      <c r="J67" s="79">
        <v>2.1299999999999999E-2</v>
      </c>
      <c r="K67" s="79">
        <v>0</v>
      </c>
    </row>
    <row r="68" spans="2:11">
      <c r="B68" t="s">
        <v>2713</v>
      </c>
      <c r="C68" t="s">
        <v>2714</v>
      </c>
      <c r="D68" t="s">
        <v>126</v>
      </c>
      <c r="E68" t="s">
        <v>109</v>
      </c>
      <c r="F68" t="s">
        <v>2595</v>
      </c>
      <c r="G68" s="78">
        <v>-5000000</v>
      </c>
      <c r="H68" s="78">
        <v>-4.9542304586097599</v>
      </c>
      <c r="I68" s="78">
        <v>247.711522930488</v>
      </c>
      <c r="J68" s="79">
        <v>1.0699999999999999E-2</v>
      </c>
      <c r="K68" s="79">
        <v>0</v>
      </c>
    </row>
    <row r="69" spans="2:11">
      <c r="B69" t="s">
        <v>2715</v>
      </c>
      <c r="C69" t="s">
        <v>2716</v>
      </c>
      <c r="D69" t="s">
        <v>126</v>
      </c>
      <c r="E69" t="s">
        <v>109</v>
      </c>
      <c r="F69" t="s">
        <v>2595</v>
      </c>
      <c r="G69" s="78">
        <v>-7000000</v>
      </c>
      <c r="H69" s="78">
        <v>-5.5686733333333285</v>
      </c>
      <c r="I69" s="78">
        <v>389.80713333333301</v>
      </c>
      <c r="J69" s="79">
        <v>1.6799999999999999E-2</v>
      </c>
      <c r="K69" s="79">
        <v>0</v>
      </c>
    </row>
    <row r="70" spans="2:11">
      <c r="B70" t="s">
        <v>2717</v>
      </c>
      <c r="C70" t="s">
        <v>2718</v>
      </c>
      <c r="D70" t="s">
        <v>126</v>
      </c>
      <c r="E70" t="s">
        <v>109</v>
      </c>
      <c r="F70" t="s">
        <v>2343</v>
      </c>
      <c r="G70" s="78">
        <v>-4000000</v>
      </c>
      <c r="H70" s="78">
        <v>-2.8054475000000001</v>
      </c>
      <c r="I70" s="78">
        <v>112.2179</v>
      </c>
      <c r="J70" s="79">
        <v>4.7999999999999996E-3</v>
      </c>
      <c r="K70" s="79">
        <v>0</v>
      </c>
    </row>
    <row r="71" spans="2:11">
      <c r="B71" t="s">
        <v>2719</v>
      </c>
      <c r="C71" t="s">
        <v>2720</v>
      </c>
      <c r="D71" t="s">
        <v>126</v>
      </c>
      <c r="E71" t="s">
        <v>109</v>
      </c>
      <c r="F71" t="s">
        <v>2640</v>
      </c>
      <c r="G71" s="78">
        <v>-7000000</v>
      </c>
      <c r="H71" s="78">
        <v>-5.7448921428571431</v>
      </c>
      <c r="I71" s="78">
        <v>402.14245</v>
      </c>
      <c r="J71" s="79">
        <v>1.7299999999999999E-2</v>
      </c>
      <c r="K71" s="79">
        <v>0</v>
      </c>
    </row>
    <row r="72" spans="2:11">
      <c r="B72" t="s">
        <v>2721</v>
      </c>
      <c r="C72" t="s">
        <v>2722</v>
      </c>
      <c r="D72" t="s">
        <v>126</v>
      </c>
      <c r="E72" t="s">
        <v>109</v>
      </c>
      <c r="F72" t="s">
        <v>2408</v>
      </c>
      <c r="G72" s="78">
        <v>-6000000</v>
      </c>
      <c r="H72" s="78">
        <v>-6.6325212499999999</v>
      </c>
      <c r="I72" s="78">
        <v>397.95127500000001</v>
      </c>
      <c r="J72" s="79">
        <v>1.7100000000000001E-2</v>
      </c>
      <c r="K72" s="79">
        <v>0</v>
      </c>
    </row>
    <row r="73" spans="2:11">
      <c r="B73" t="s">
        <v>2723</v>
      </c>
      <c r="C73" t="s">
        <v>2724</v>
      </c>
      <c r="D73" t="s">
        <v>126</v>
      </c>
      <c r="E73" t="s">
        <v>109</v>
      </c>
      <c r="F73" t="s">
        <v>2648</v>
      </c>
      <c r="G73" s="78">
        <v>-10500000</v>
      </c>
      <c r="H73" s="78">
        <v>-6.875318</v>
      </c>
      <c r="I73" s="78">
        <v>721.90839000000005</v>
      </c>
      <c r="J73" s="79">
        <v>3.1099999999999999E-2</v>
      </c>
      <c r="K73" s="79">
        <v>1E-4</v>
      </c>
    </row>
    <row r="74" spans="2:11">
      <c r="B74" t="s">
        <v>2725</v>
      </c>
      <c r="C74" t="s">
        <v>2726</v>
      </c>
      <c r="D74" t="s">
        <v>126</v>
      </c>
      <c r="E74" t="s">
        <v>109</v>
      </c>
      <c r="F74" t="s">
        <v>2645</v>
      </c>
      <c r="G74" s="78">
        <v>-2000000</v>
      </c>
      <c r="H74" s="78">
        <v>-6.4575887500000002</v>
      </c>
      <c r="I74" s="78">
        <v>129.15177499999999</v>
      </c>
      <c r="J74" s="79">
        <v>5.5999999999999999E-3</v>
      </c>
      <c r="K74" s="79">
        <v>0</v>
      </c>
    </row>
    <row r="75" spans="2:11">
      <c r="B75" t="s">
        <v>2727</v>
      </c>
      <c r="C75" t="s">
        <v>2728</v>
      </c>
      <c r="D75" t="s">
        <v>126</v>
      </c>
      <c r="E75" t="s">
        <v>109</v>
      </c>
      <c r="F75" t="s">
        <v>2729</v>
      </c>
      <c r="G75" s="78">
        <v>-15000000</v>
      </c>
      <c r="H75" s="78">
        <v>-3.9111111333333333</v>
      </c>
      <c r="I75" s="78">
        <v>586.66666999999995</v>
      </c>
      <c r="J75" s="79">
        <v>2.53E-2</v>
      </c>
      <c r="K75" s="79">
        <v>0</v>
      </c>
    </row>
    <row r="76" spans="2:11">
      <c r="B76" t="s">
        <v>2730</v>
      </c>
      <c r="C76" t="s">
        <v>2731</v>
      </c>
      <c r="D76" t="s">
        <v>126</v>
      </c>
      <c r="E76" t="s">
        <v>109</v>
      </c>
      <c r="F76" t="s">
        <v>2732</v>
      </c>
      <c r="G76" s="78">
        <v>-10000000</v>
      </c>
      <c r="H76" s="78">
        <v>-0.194282456140351</v>
      </c>
      <c r="I76" s="78">
        <v>19.428245614035099</v>
      </c>
      <c r="J76" s="79">
        <v>8.0000000000000004E-4</v>
      </c>
      <c r="K76" s="79">
        <v>0</v>
      </c>
    </row>
    <row r="77" spans="2:11">
      <c r="B77" t="s">
        <v>2733</v>
      </c>
      <c r="C77" t="s">
        <v>2734</v>
      </c>
      <c r="D77" t="s">
        <v>126</v>
      </c>
      <c r="E77" t="s">
        <v>109</v>
      </c>
      <c r="F77" t="s">
        <v>2735</v>
      </c>
      <c r="G77" s="78">
        <v>-1900000</v>
      </c>
      <c r="H77" s="78">
        <v>-0.93805027322404211</v>
      </c>
      <c r="I77" s="78">
        <v>17.822955191256799</v>
      </c>
      <c r="J77" s="79">
        <v>8.0000000000000004E-4</v>
      </c>
      <c r="K77" s="79">
        <v>0</v>
      </c>
    </row>
    <row r="78" spans="2:11">
      <c r="B78" t="s">
        <v>2736</v>
      </c>
      <c r="C78" t="s">
        <v>2737</v>
      </c>
      <c r="D78" t="s">
        <v>126</v>
      </c>
      <c r="E78" t="s">
        <v>109</v>
      </c>
      <c r="F78" t="s">
        <v>2278</v>
      </c>
      <c r="G78" s="78">
        <v>-3000000</v>
      </c>
      <c r="H78" s="78">
        <v>-2.0787374999999999</v>
      </c>
      <c r="I78" s="78">
        <v>62.362124999999999</v>
      </c>
      <c r="J78" s="79">
        <v>2.7000000000000001E-3</v>
      </c>
      <c r="K78" s="79">
        <v>0</v>
      </c>
    </row>
    <row r="79" spans="2:11">
      <c r="B79" t="s">
        <v>2738</v>
      </c>
      <c r="C79" t="s">
        <v>2739</v>
      </c>
      <c r="D79" t="s">
        <v>126</v>
      </c>
      <c r="E79" t="s">
        <v>109</v>
      </c>
      <c r="F79" t="s">
        <v>2264</v>
      </c>
      <c r="G79" s="78">
        <v>-17000000</v>
      </c>
      <c r="H79" s="78">
        <v>-1.2495066666666705</v>
      </c>
      <c r="I79" s="78">
        <v>212.41613333333399</v>
      </c>
      <c r="J79" s="79">
        <v>9.1999999999999998E-3</v>
      </c>
      <c r="K79" s="79">
        <v>0</v>
      </c>
    </row>
    <row r="80" spans="2:11">
      <c r="B80" t="s">
        <v>2740</v>
      </c>
      <c r="C80" t="s">
        <v>2741</v>
      </c>
      <c r="D80" t="s">
        <v>126</v>
      </c>
      <c r="E80" t="s">
        <v>109</v>
      </c>
      <c r="F80" t="s">
        <v>2413</v>
      </c>
      <c r="G80" s="78">
        <v>19000000</v>
      </c>
      <c r="H80" s="78">
        <v>-3.2951075789473685</v>
      </c>
      <c r="I80" s="78">
        <v>-626.07043999999996</v>
      </c>
      <c r="J80" s="79">
        <v>-2.7E-2</v>
      </c>
      <c r="K80" s="79">
        <v>0</v>
      </c>
    </row>
    <row r="81" spans="2:11">
      <c r="B81" t="s">
        <v>2742</v>
      </c>
      <c r="C81" t="s">
        <v>2743</v>
      </c>
      <c r="D81" t="s">
        <v>126</v>
      </c>
      <c r="E81" t="s">
        <v>109</v>
      </c>
      <c r="F81" t="s">
        <v>2413</v>
      </c>
      <c r="G81" s="78">
        <v>11000000</v>
      </c>
      <c r="H81" s="78">
        <v>-3.3353490909090908</v>
      </c>
      <c r="I81" s="78">
        <v>-366.88839999999999</v>
      </c>
      <c r="J81" s="79">
        <v>-1.5800000000000002E-2</v>
      </c>
      <c r="K81" s="79">
        <v>0</v>
      </c>
    </row>
    <row r="82" spans="2:11">
      <c r="B82" s="80" t="s">
        <v>2584</v>
      </c>
      <c r="C82" s="16"/>
      <c r="D82" s="16"/>
      <c r="G82" s="82">
        <v>-43246392.289999999</v>
      </c>
      <c r="I82" s="82">
        <v>-6489.537306440363</v>
      </c>
      <c r="J82" s="81">
        <v>-0.27960000000000002</v>
      </c>
      <c r="K82" s="81">
        <v>-5.0000000000000001E-4</v>
      </c>
    </row>
    <row r="83" spans="2:11">
      <c r="B83" t="s">
        <v>2744</v>
      </c>
      <c r="C83" t="s">
        <v>2745</v>
      </c>
      <c r="D83" t="s">
        <v>126</v>
      </c>
      <c r="E83" t="s">
        <v>109</v>
      </c>
      <c r="F83" t="s">
        <v>271</v>
      </c>
      <c r="G83" s="78">
        <v>1136639.06</v>
      </c>
      <c r="H83" s="78">
        <v>-1.5381999999999996</v>
      </c>
      <c r="I83" s="78">
        <v>-60.423950664299497</v>
      </c>
      <c r="J83" s="79">
        <v>-2.5999999999999999E-3</v>
      </c>
      <c r="K83" s="79">
        <v>0</v>
      </c>
    </row>
    <row r="84" spans="2:11">
      <c r="B84" t="s">
        <v>2746</v>
      </c>
      <c r="C84" t="s">
        <v>2747</v>
      </c>
      <c r="D84" t="s">
        <v>126</v>
      </c>
      <c r="E84" t="s">
        <v>109</v>
      </c>
      <c r="F84" t="s">
        <v>271</v>
      </c>
      <c r="G84" s="78">
        <v>2382488.04</v>
      </c>
      <c r="H84" s="78">
        <v>0.4</v>
      </c>
      <c r="I84" s="78">
        <v>32.935514664960003</v>
      </c>
      <c r="J84" s="79">
        <v>1.4E-3</v>
      </c>
      <c r="K84" s="79">
        <v>0</v>
      </c>
    </row>
    <row r="85" spans="2:11">
      <c r="B85" t="s">
        <v>2748</v>
      </c>
      <c r="C85" t="s">
        <v>2749</v>
      </c>
      <c r="D85" t="s">
        <v>126</v>
      </c>
      <c r="E85" t="s">
        <v>109</v>
      </c>
      <c r="F85" t="s">
        <v>271</v>
      </c>
      <c r="G85" s="78">
        <v>2037785.42</v>
      </c>
      <c r="H85" s="78">
        <v>1.22</v>
      </c>
      <c r="I85" s="78">
        <v>85.919554220544001</v>
      </c>
      <c r="J85" s="79">
        <v>3.7000000000000002E-3</v>
      </c>
      <c r="K85" s="79">
        <v>0</v>
      </c>
    </row>
    <row r="86" spans="2:11">
      <c r="B86" t="s">
        <v>2750</v>
      </c>
      <c r="C86" t="s">
        <v>2751</v>
      </c>
      <c r="D86" t="s">
        <v>126</v>
      </c>
      <c r="E86" t="s">
        <v>109</v>
      </c>
      <c r="F86" t="s">
        <v>271</v>
      </c>
      <c r="G86" s="78">
        <v>1489055.03</v>
      </c>
      <c r="H86" s="78">
        <v>2.06</v>
      </c>
      <c r="I86" s="78">
        <v>106.011188183808</v>
      </c>
      <c r="J86" s="79">
        <v>4.5999999999999999E-3</v>
      </c>
      <c r="K86" s="79">
        <v>0</v>
      </c>
    </row>
    <row r="87" spans="2:11">
      <c r="B87" t="s">
        <v>2752</v>
      </c>
      <c r="C87" t="s">
        <v>2753</v>
      </c>
      <c r="D87" t="s">
        <v>126</v>
      </c>
      <c r="E87" t="s">
        <v>109</v>
      </c>
      <c r="F87" t="s">
        <v>271</v>
      </c>
      <c r="G87" s="78">
        <v>1521247.22</v>
      </c>
      <c r="H87" s="78">
        <v>-0.59019999999999928</v>
      </c>
      <c r="I87" s="78">
        <v>-31.029354175472601</v>
      </c>
      <c r="J87" s="79">
        <v>-1.2999999999999999E-3</v>
      </c>
      <c r="K87" s="79">
        <v>0</v>
      </c>
    </row>
    <row r="88" spans="2:11">
      <c r="B88" t="s">
        <v>2752</v>
      </c>
      <c r="C88" t="s">
        <v>2754</v>
      </c>
      <c r="D88" t="s">
        <v>126</v>
      </c>
      <c r="E88" t="s">
        <v>109</v>
      </c>
      <c r="F88" t="s">
        <v>271</v>
      </c>
      <c r="G88" s="78">
        <v>2401386.65</v>
      </c>
      <c r="H88" s="78">
        <v>-1.8285999999999951</v>
      </c>
      <c r="I88" s="78">
        <v>-151.75902971024601</v>
      </c>
      <c r="J88" s="79">
        <v>-6.4999999999999997E-3</v>
      </c>
      <c r="K88" s="79">
        <v>0</v>
      </c>
    </row>
    <row r="89" spans="2:11">
      <c r="B89" t="s">
        <v>2752</v>
      </c>
      <c r="C89" t="s">
        <v>2755</v>
      </c>
      <c r="D89" t="s">
        <v>126</v>
      </c>
      <c r="E89" t="s">
        <v>109</v>
      </c>
      <c r="F89" t="s">
        <v>271</v>
      </c>
      <c r="G89" s="78">
        <v>1206616.3</v>
      </c>
      <c r="H89" s="78">
        <v>-1.45</v>
      </c>
      <c r="I89" s="78">
        <v>-60.465956025600001</v>
      </c>
      <c r="J89" s="79">
        <v>-2.5999999999999999E-3</v>
      </c>
      <c r="K89" s="79">
        <v>0</v>
      </c>
    </row>
    <row r="90" spans="2:11">
      <c r="B90" t="s">
        <v>2752</v>
      </c>
      <c r="C90" t="s">
        <v>2756</v>
      </c>
      <c r="D90" t="s">
        <v>126</v>
      </c>
      <c r="E90" t="s">
        <v>109</v>
      </c>
      <c r="F90" t="s">
        <v>271</v>
      </c>
      <c r="G90" s="78">
        <v>1206616.3</v>
      </c>
      <c r="H90" s="78">
        <v>-1.45</v>
      </c>
      <c r="I90" s="78">
        <v>-60.465956025600001</v>
      </c>
      <c r="J90" s="79">
        <v>-2.5999999999999999E-3</v>
      </c>
      <c r="K90" s="79">
        <v>0</v>
      </c>
    </row>
    <row r="91" spans="2:11">
      <c r="B91" t="s">
        <v>2757</v>
      </c>
      <c r="C91" t="s">
        <v>2758</v>
      </c>
      <c r="D91" t="s">
        <v>126</v>
      </c>
      <c r="E91" t="s">
        <v>109</v>
      </c>
      <c r="F91" t="s">
        <v>271</v>
      </c>
      <c r="G91" s="78">
        <v>903741.83</v>
      </c>
      <c r="H91" s="78">
        <v>-1.1499999999999999</v>
      </c>
      <c r="I91" s="78">
        <v>-35.918315291520003</v>
      </c>
      <c r="J91" s="79">
        <v>-1.5E-3</v>
      </c>
      <c r="K91" s="79">
        <v>0</v>
      </c>
    </row>
    <row r="92" spans="2:11">
      <c r="B92" t="s">
        <v>2757</v>
      </c>
      <c r="C92" t="s">
        <v>2759</v>
      </c>
      <c r="D92" t="s">
        <v>126</v>
      </c>
      <c r="E92" t="s">
        <v>109</v>
      </c>
      <c r="F92" t="s">
        <v>271</v>
      </c>
      <c r="G92" s="78">
        <v>903497.75</v>
      </c>
      <c r="H92" s="78">
        <v>-1.1773</v>
      </c>
      <c r="I92" s="78">
        <v>-36.761053861152</v>
      </c>
      <c r="J92" s="79">
        <v>-1.6000000000000001E-3</v>
      </c>
      <c r="K92" s="79">
        <v>0</v>
      </c>
    </row>
    <row r="93" spans="2:11">
      <c r="B93" t="s">
        <v>2757</v>
      </c>
      <c r="C93" t="s">
        <v>2760</v>
      </c>
      <c r="D93" t="s">
        <v>126</v>
      </c>
      <c r="E93" t="s">
        <v>109</v>
      </c>
      <c r="F93" t="s">
        <v>271</v>
      </c>
      <c r="G93" s="78">
        <v>1523525.29</v>
      </c>
      <c r="H93" s="78">
        <v>-0.2717999999999996</v>
      </c>
      <c r="I93" s="78">
        <v>-14.3110946472883</v>
      </c>
      <c r="J93" s="79">
        <v>-5.9999999999999995E-4</v>
      </c>
      <c r="K93" s="79">
        <v>0</v>
      </c>
    </row>
    <row r="94" spans="2:11">
      <c r="B94" t="s">
        <v>2757</v>
      </c>
      <c r="C94" t="s">
        <v>2761</v>
      </c>
      <c r="D94" t="s">
        <v>126</v>
      </c>
      <c r="E94" t="s">
        <v>109</v>
      </c>
      <c r="F94" t="s">
        <v>271</v>
      </c>
      <c r="G94" s="78">
        <v>1826928.59</v>
      </c>
      <c r="H94" s="78">
        <v>-0.34300000000000003</v>
      </c>
      <c r="I94" s="78">
        <v>-21.6565576601472</v>
      </c>
      <c r="J94" s="79">
        <v>-8.9999999999999998E-4</v>
      </c>
      <c r="K94" s="79">
        <v>0</v>
      </c>
    </row>
    <row r="95" spans="2:11">
      <c r="B95" t="s">
        <v>2757</v>
      </c>
      <c r="C95" t="s">
        <v>2762</v>
      </c>
      <c r="D95" t="s">
        <v>126</v>
      </c>
      <c r="E95" t="s">
        <v>109</v>
      </c>
      <c r="F95" t="s">
        <v>271</v>
      </c>
      <c r="G95" s="78">
        <v>1845738.95</v>
      </c>
      <c r="H95" s="78">
        <v>-0.3286</v>
      </c>
      <c r="I95" s="78">
        <v>-20.960979343603199</v>
      </c>
      <c r="J95" s="79">
        <v>-8.9999999999999998E-4</v>
      </c>
      <c r="K95" s="79">
        <v>0</v>
      </c>
    </row>
    <row r="96" spans="2:11">
      <c r="B96" t="s">
        <v>2757</v>
      </c>
      <c r="C96" t="s">
        <v>2763</v>
      </c>
      <c r="D96" t="s">
        <v>126</v>
      </c>
      <c r="E96" t="s">
        <v>109</v>
      </c>
      <c r="F96" t="s">
        <v>271</v>
      </c>
      <c r="G96" s="78">
        <v>671246.08</v>
      </c>
      <c r="H96" s="78">
        <v>-0.30780000000000002</v>
      </c>
      <c r="I96" s="78">
        <v>-7.1404258207334399</v>
      </c>
      <c r="J96" s="79">
        <v>-2.9999999999999997E-4</v>
      </c>
      <c r="K96" s="79">
        <v>0</v>
      </c>
    </row>
    <row r="97" spans="2:11">
      <c r="B97" t="s">
        <v>2752</v>
      </c>
      <c r="C97" t="s">
        <v>2764</v>
      </c>
      <c r="D97" t="s">
        <v>126</v>
      </c>
      <c r="E97" t="s">
        <v>109</v>
      </c>
      <c r="F97" t="s">
        <v>271</v>
      </c>
      <c r="G97" s="78">
        <v>2640868.87</v>
      </c>
      <c r="H97" s="78">
        <v>-1.681299999999996</v>
      </c>
      <c r="I97" s="78">
        <v>-153.44960824388701</v>
      </c>
      <c r="J97" s="79">
        <v>-6.6E-3</v>
      </c>
      <c r="K97" s="79">
        <v>0</v>
      </c>
    </row>
    <row r="98" spans="2:11">
      <c r="B98" t="s">
        <v>2757</v>
      </c>
      <c r="C98" t="s">
        <v>2765</v>
      </c>
      <c r="D98" t="s">
        <v>126</v>
      </c>
      <c r="E98" t="s">
        <v>109</v>
      </c>
      <c r="F98" t="s">
        <v>271</v>
      </c>
      <c r="G98" s="78">
        <v>1661487.6</v>
      </c>
      <c r="H98" s="78">
        <v>-1.1338999999999999</v>
      </c>
      <c r="I98" s="78">
        <v>-65.109684889958402</v>
      </c>
      <c r="J98" s="79">
        <v>-2.8E-3</v>
      </c>
      <c r="K98" s="79">
        <v>0</v>
      </c>
    </row>
    <row r="99" spans="2:11">
      <c r="B99" t="s">
        <v>2757</v>
      </c>
      <c r="C99" t="s">
        <v>2766</v>
      </c>
      <c r="D99" t="s">
        <v>126</v>
      </c>
      <c r="E99" t="s">
        <v>109</v>
      </c>
      <c r="F99" t="s">
        <v>271</v>
      </c>
      <c r="G99" s="78">
        <v>1672953.32</v>
      </c>
      <c r="H99" s="78">
        <v>-0.27619999999999933</v>
      </c>
      <c r="I99" s="78">
        <v>-15.969129073367</v>
      </c>
      <c r="J99" s="79">
        <v>-6.9999999999999999E-4</v>
      </c>
      <c r="K99" s="79">
        <v>0</v>
      </c>
    </row>
    <row r="100" spans="2:11">
      <c r="B100" t="s">
        <v>2752</v>
      </c>
      <c r="C100" t="s">
        <v>2767</v>
      </c>
      <c r="D100" t="s">
        <v>126</v>
      </c>
      <c r="E100" t="s">
        <v>109</v>
      </c>
      <c r="F100" t="s">
        <v>271</v>
      </c>
      <c r="G100" s="78">
        <v>1330738.69</v>
      </c>
      <c r="H100" s="78">
        <v>-1.0169999999999999</v>
      </c>
      <c r="I100" s="78">
        <v>-46.772164721548798</v>
      </c>
      <c r="J100" s="79">
        <v>-2E-3</v>
      </c>
      <c r="K100" s="79">
        <v>0</v>
      </c>
    </row>
    <row r="101" spans="2:11">
      <c r="B101" t="s">
        <v>2768</v>
      </c>
      <c r="C101" t="s">
        <v>2769</v>
      </c>
      <c r="D101" t="s">
        <v>126</v>
      </c>
      <c r="E101" t="s">
        <v>109</v>
      </c>
      <c r="F101" t="s">
        <v>271</v>
      </c>
      <c r="G101" s="78">
        <v>1521152.3</v>
      </c>
      <c r="H101" s="78">
        <v>-0.59650000000000003</v>
      </c>
      <c r="I101" s="78">
        <v>-31.358615510591999</v>
      </c>
      <c r="J101" s="79">
        <v>-1.4E-3</v>
      </c>
      <c r="K101" s="79">
        <v>0</v>
      </c>
    </row>
    <row r="102" spans="2:11">
      <c r="B102" t="s">
        <v>2770</v>
      </c>
      <c r="C102" t="s">
        <v>2771</v>
      </c>
      <c r="D102" t="s">
        <v>126</v>
      </c>
      <c r="E102" t="s">
        <v>109</v>
      </c>
      <c r="F102" t="s">
        <v>271</v>
      </c>
      <c r="G102" s="78">
        <v>1201951.69</v>
      </c>
      <c r="H102" s="78">
        <v>-1.722400000000001</v>
      </c>
      <c r="I102" s="78">
        <v>-71.547549379983394</v>
      </c>
      <c r="J102" s="79">
        <v>-3.0999999999999999E-3</v>
      </c>
      <c r="K102" s="79">
        <v>0</v>
      </c>
    </row>
    <row r="103" spans="2:11">
      <c r="B103" t="s">
        <v>2770</v>
      </c>
      <c r="C103" t="s">
        <v>2772</v>
      </c>
      <c r="D103" t="s">
        <v>126</v>
      </c>
      <c r="E103" t="s">
        <v>109</v>
      </c>
      <c r="F103" t="s">
        <v>271</v>
      </c>
      <c r="G103" s="78">
        <v>1129245.43</v>
      </c>
      <c r="H103" s="78">
        <v>-0.64860000000000051</v>
      </c>
      <c r="I103" s="78">
        <v>-25.3127319286349</v>
      </c>
      <c r="J103" s="79">
        <v>-1.1000000000000001E-3</v>
      </c>
      <c r="K103" s="79">
        <v>0</v>
      </c>
    </row>
    <row r="104" spans="2:11">
      <c r="B104" t="s">
        <v>2773</v>
      </c>
      <c r="C104" t="s">
        <v>2774</v>
      </c>
      <c r="D104" t="s">
        <v>126</v>
      </c>
      <c r="E104" t="s">
        <v>109</v>
      </c>
      <c r="F104" t="s">
        <v>271</v>
      </c>
      <c r="G104" s="78">
        <v>1508839.89</v>
      </c>
      <c r="H104" s="78">
        <v>-1.2925</v>
      </c>
      <c r="I104" s="78">
        <v>-67.398067278431995</v>
      </c>
      <c r="J104" s="79">
        <v>-2.8999999999999998E-3</v>
      </c>
      <c r="K104" s="79">
        <v>0</v>
      </c>
    </row>
    <row r="105" spans="2:11">
      <c r="B105" t="s">
        <v>2775</v>
      </c>
      <c r="C105" t="s">
        <v>2776</v>
      </c>
      <c r="D105" t="s">
        <v>126</v>
      </c>
      <c r="E105" t="s">
        <v>109</v>
      </c>
      <c r="F105" t="s">
        <v>271</v>
      </c>
      <c r="G105" s="78">
        <v>2145180.02</v>
      </c>
      <c r="H105" s="78">
        <v>0.56699999999999995</v>
      </c>
      <c r="I105" s="78">
        <v>42.035917985510402</v>
      </c>
      <c r="J105" s="79">
        <v>1.8E-3</v>
      </c>
      <c r="K105" s="79">
        <v>0</v>
      </c>
    </row>
    <row r="106" spans="2:11">
      <c r="B106" t="s">
        <v>2775</v>
      </c>
      <c r="C106" t="s">
        <v>2777</v>
      </c>
      <c r="D106" t="s">
        <v>126</v>
      </c>
      <c r="E106" t="s">
        <v>109</v>
      </c>
      <c r="F106" t="s">
        <v>271</v>
      </c>
      <c r="G106" s="78">
        <v>1225491.71</v>
      </c>
      <c r="H106" s="78">
        <v>0.54060000000000097</v>
      </c>
      <c r="I106" s="78">
        <v>22.8960282848026</v>
      </c>
      <c r="J106" s="79">
        <v>1E-3</v>
      </c>
      <c r="K106" s="79">
        <v>0</v>
      </c>
    </row>
    <row r="107" spans="2:11">
      <c r="B107" t="s">
        <v>2778</v>
      </c>
      <c r="C107" t="s">
        <v>2779</v>
      </c>
      <c r="D107" t="s">
        <v>126</v>
      </c>
      <c r="E107" t="s">
        <v>109</v>
      </c>
      <c r="F107" t="s">
        <v>271</v>
      </c>
      <c r="G107" s="78">
        <v>1225491.71</v>
      </c>
      <c r="H107" s="78">
        <v>0.54060000000000097</v>
      </c>
      <c r="I107" s="78">
        <v>22.8960282848026</v>
      </c>
      <c r="J107" s="79">
        <v>1E-3</v>
      </c>
      <c r="K107" s="79">
        <v>0</v>
      </c>
    </row>
    <row r="108" spans="2:11">
      <c r="B108" t="s">
        <v>2780</v>
      </c>
      <c r="C108" t="s">
        <v>2781</v>
      </c>
      <c r="D108" t="s">
        <v>126</v>
      </c>
      <c r="E108" t="s">
        <v>109</v>
      </c>
      <c r="F108" t="s">
        <v>271</v>
      </c>
      <c r="G108" s="78">
        <v>1100396.77</v>
      </c>
      <c r="H108" s="78">
        <v>-7.1619999999999893</v>
      </c>
      <c r="I108" s="78">
        <v>-272.36880000253399</v>
      </c>
      <c r="J108" s="79">
        <v>-1.17E-2</v>
      </c>
      <c r="K108" s="79">
        <v>0</v>
      </c>
    </row>
    <row r="109" spans="2:11">
      <c r="B109" t="s">
        <v>2780</v>
      </c>
      <c r="C109" t="s">
        <v>2782</v>
      </c>
      <c r="D109" t="s">
        <v>126</v>
      </c>
      <c r="E109" t="s">
        <v>109</v>
      </c>
      <c r="F109" t="s">
        <v>271</v>
      </c>
      <c r="G109" s="78">
        <v>1100191.28</v>
      </c>
      <c r="H109" s="78">
        <v>-7.1820000000000102</v>
      </c>
      <c r="I109" s="78">
        <v>-273.078389593498</v>
      </c>
      <c r="J109" s="79">
        <v>-1.18E-2</v>
      </c>
      <c r="K109" s="79">
        <v>0</v>
      </c>
    </row>
    <row r="110" spans="2:11">
      <c r="B110" t="s">
        <v>2783</v>
      </c>
      <c r="C110" t="s">
        <v>2784</v>
      </c>
      <c r="D110" t="s">
        <v>126</v>
      </c>
      <c r="E110" t="s">
        <v>109</v>
      </c>
      <c r="F110" t="s">
        <v>271</v>
      </c>
      <c r="G110" s="78">
        <v>813595.46</v>
      </c>
      <c r="H110" s="78">
        <v>6.5600000000000006E-2</v>
      </c>
      <c r="I110" s="78">
        <v>1.84453155680256</v>
      </c>
      <c r="J110" s="79">
        <v>1E-4</v>
      </c>
      <c r="K110" s="79">
        <v>0</v>
      </c>
    </row>
    <row r="111" spans="2:11">
      <c r="B111" t="s">
        <v>2783</v>
      </c>
      <c r="C111" t="s">
        <v>2785</v>
      </c>
      <c r="D111" t="s">
        <v>126</v>
      </c>
      <c r="E111" t="s">
        <v>109</v>
      </c>
      <c r="F111" t="s">
        <v>271</v>
      </c>
      <c r="G111" s="78">
        <v>542396.97</v>
      </c>
      <c r="H111" s="78">
        <v>-4.2200000000000001E-2</v>
      </c>
      <c r="I111" s="78">
        <v>-0.79104909775104004</v>
      </c>
      <c r="J111" s="79">
        <v>0</v>
      </c>
      <c r="K111" s="79">
        <v>0</v>
      </c>
    </row>
    <row r="112" spans="2:11">
      <c r="B112" t="s">
        <v>2783</v>
      </c>
      <c r="C112" t="s">
        <v>2786</v>
      </c>
      <c r="D112" t="s">
        <v>126</v>
      </c>
      <c r="E112" t="s">
        <v>109</v>
      </c>
      <c r="F112" t="s">
        <v>271</v>
      </c>
      <c r="G112" s="78">
        <v>536059.81000000006</v>
      </c>
      <c r="H112" s="78">
        <v>-0.28899999999999998</v>
      </c>
      <c r="I112" s="78">
        <v>-5.3540796127104002</v>
      </c>
      <c r="J112" s="79">
        <v>-2.0000000000000001E-4</v>
      </c>
      <c r="K112" s="79">
        <v>0</v>
      </c>
    </row>
    <row r="113" spans="2:11">
      <c r="B113" t="s">
        <v>2787</v>
      </c>
      <c r="C113" t="s">
        <v>2788</v>
      </c>
      <c r="D113" t="s">
        <v>126</v>
      </c>
      <c r="E113" t="s">
        <v>109</v>
      </c>
      <c r="F113" t="s">
        <v>271</v>
      </c>
      <c r="G113" s="78">
        <v>1834495.03</v>
      </c>
      <c r="H113" s="78">
        <v>0.3378999999999997</v>
      </c>
      <c r="I113" s="78">
        <v>21.4229100892147</v>
      </c>
      <c r="J113" s="79">
        <v>8.9999999999999998E-4</v>
      </c>
      <c r="K113" s="79">
        <v>0</v>
      </c>
    </row>
    <row r="114" spans="2:11">
      <c r="B114" t="s">
        <v>2787</v>
      </c>
      <c r="C114" t="s">
        <v>2789</v>
      </c>
      <c r="D114" t="s">
        <v>126</v>
      </c>
      <c r="E114" t="s">
        <v>109</v>
      </c>
      <c r="F114" t="s">
        <v>271</v>
      </c>
      <c r="G114" s="78">
        <v>2015942.26</v>
      </c>
      <c r="H114" s="78">
        <v>-2.9600000000000001E-2</v>
      </c>
      <c r="I114" s="78">
        <v>-2.0622605493657602</v>
      </c>
      <c r="J114" s="79">
        <v>-1E-4</v>
      </c>
      <c r="K114" s="79">
        <v>0</v>
      </c>
    </row>
    <row r="115" spans="2:11">
      <c r="B115" t="s">
        <v>2790</v>
      </c>
      <c r="C115" t="s">
        <v>2791</v>
      </c>
      <c r="D115" t="s">
        <v>126</v>
      </c>
      <c r="E115" t="s">
        <v>109</v>
      </c>
      <c r="F115" t="s">
        <v>271</v>
      </c>
      <c r="G115" s="78">
        <v>2180512.62</v>
      </c>
      <c r="H115" s="78">
        <v>-8.1580000000000048</v>
      </c>
      <c r="I115" s="78">
        <v>-614.77477472885801</v>
      </c>
      <c r="J115" s="79">
        <v>-2.6499999999999999E-2</v>
      </c>
      <c r="K115" s="79">
        <v>0</v>
      </c>
    </row>
    <row r="116" spans="2:11">
      <c r="B116" t="s">
        <v>2792</v>
      </c>
      <c r="C116" t="s">
        <v>2793</v>
      </c>
      <c r="D116" t="s">
        <v>126</v>
      </c>
      <c r="E116" t="s">
        <v>113</v>
      </c>
      <c r="F116" t="s">
        <v>2418</v>
      </c>
      <c r="G116" s="78">
        <v>-9310000</v>
      </c>
      <c r="H116" s="78">
        <v>3.5272681074873362</v>
      </c>
      <c r="I116" s="78">
        <v>-328.38866080707101</v>
      </c>
      <c r="J116" s="79">
        <v>-1.41E-2</v>
      </c>
      <c r="K116" s="79">
        <v>0</v>
      </c>
    </row>
    <row r="117" spans="2:11">
      <c r="B117" t="s">
        <v>2794</v>
      </c>
      <c r="C117" t="s">
        <v>2795</v>
      </c>
      <c r="D117" t="s">
        <v>126</v>
      </c>
      <c r="E117" t="s">
        <v>113</v>
      </c>
      <c r="F117" t="s">
        <v>2632</v>
      </c>
      <c r="G117" s="78">
        <v>-3300000</v>
      </c>
      <c r="H117" s="78">
        <v>-9.7078657542314239</v>
      </c>
      <c r="I117" s="78">
        <v>320.35956988963699</v>
      </c>
      <c r="J117" s="79">
        <v>1.38E-2</v>
      </c>
      <c r="K117" s="79">
        <v>0</v>
      </c>
    </row>
    <row r="118" spans="2:11">
      <c r="B118" t="s">
        <v>2796</v>
      </c>
      <c r="C118" t="s">
        <v>2797</v>
      </c>
      <c r="D118" t="s">
        <v>126</v>
      </c>
      <c r="E118" t="s">
        <v>113</v>
      </c>
      <c r="F118" t="s">
        <v>2525</v>
      </c>
      <c r="G118" s="78">
        <v>-2300000</v>
      </c>
      <c r="H118" s="78">
        <v>3.3939100125861259</v>
      </c>
      <c r="I118" s="78">
        <v>-78.059930289480903</v>
      </c>
      <c r="J118" s="79">
        <v>-3.3999999999999998E-3</v>
      </c>
      <c r="K118" s="79">
        <v>0</v>
      </c>
    </row>
    <row r="119" spans="2:11">
      <c r="B119" t="s">
        <v>2798</v>
      </c>
      <c r="C119" t="s">
        <v>2799</v>
      </c>
      <c r="D119" t="s">
        <v>126</v>
      </c>
      <c r="E119" t="s">
        <v>113</v>
      </c>
      <c r="F119" t="s">
        <v>2149</v>
      </c>
      <c r="G119" s="78">
        <v>-7700000</v>
      </c>
      <c r="H119" s="78">
        <v>-8.115734644425272</v>
      </c>
      <c r="I119" s="78">
        <v>624.91156762074604</v>
      </c>
      <c r="J119" s="79">
        <v>2.69E-2</v>
      </c>
      <c r="K119" s="79">
        <v>0</v>
      </c>
    </row>
    <row r="120" spans="2:11">
      <c r="B120" t="s">
        <v>2800</v>
      </c>
      <c r="C120" t="s">
        <v>2801</v>
      </c>
      <c r="D120" t="s">
        <v>126</v>
      </c>
      <c r="E120" t="s">
        <v>109</v>
      </c>
      <c r="F120" t="s">
        <v>2802</v>
      </c>
      <c r="G120" s="78">
        <v>2450605.0499999998</v>
      </c>
      <c r="H120" s="78">
        <v>-1.0617380334068887</v>
      </c>
      <c r="I120" s="78">
        <v>-26.019005864439901</v>
      </c>
      <c r="J120" s="79">
        <v>-1.1000000000000001E-3</v>
      </c>
      <c r="K120" s="79">
        <v>0</v>
      </c>
    </row>
    <row r="121" spans="2:11">
      <c r="B121" t="s">
        <v>2803</v>
      </c>
      <c r="C121" t="s">
        <v>2804</v>
      </c>
      <c r="D121" t="s">
        <v>126</v>
      </c>
      <c r="E121" t="s">
        <v>113</v>
      </c>
      <c r="F121" t="s">
        <v>2685</v>
      </c>
      <c r="G121" s="78">
        <v>-10600000</v>
      </c>
      <c r="H121" s="78">
        <v>-11.833831986646414</v>
      </c>
      <c r="I121" s="78">
        <v>1254.3861905845199</v>
      </c>
      <c r="J121" s="79">
        <v>5.3999999999999999E-2</v>
      </c>
      <c r="K121" s="79">
        <v>1E-4</v>
      </c>
    </row>
    <row r="122" spans="2:11">
      <c r="B122" t="s">
        <v>2805</v>
      </c>
      <c r="C122" t="s">
        <v>2806</v>
      </c>
      <c r="D122" t="s">
        <v>126</v>
      </c>
      <c r="E122" t="s">
        <v>113</v>
      </c>
      <c r="F122" t="s">
        <v>2611</v>
      </c>
      <c r="G122" s="78">
        <v>-4500000</v>
      </c>
      <c r="H122" s="78">
        <v>-10.195976442177777</v>
      </c>
      <c r="I122" s="78">
        <v>458.818939898</v>
      </c>
      <c r="J122" s="79">
        <v>1.9800000000000002E-2</v>
      </c>
      <c r="K122" s="79">
        <v>0</v>
      </c>
    </row>
    <row r="123" spans="2:11">
      <c r="B123" t="s">
        <v>2807</v>
      </c>
      <c r="C123" t="s">
        <v>2808</v>
      </c>
      <c r="D123" t="s">
        <v>126</v>
      </c>
      <c r="E123" t="s">
        <v>109</v>
      </c>
      <c r="F123" t="s">
        <v>2121</v>
      </c>
      <c r="G123" s="78">
        <v>2395962.7999999998</v>
      </c>
      <c r="H123" s="78">
        <v>-8.7754742024213392</v>
      </c>
      <c r="I123" s="78">
        <v>-210.257097413612</v>
      </c>
      <c r="J123" s="79">
        <v>-9.1000000000000004E-3</v>
      </c>
      <c r="K123" s="79">
        <v>0</v>
      </c>
    </row>
    <row r="124" spans="2:11">
      <c r="B124" t="s">
        <v>2809</v>
      </c>
      <c r="C124" t="s">
        <v>2810</v>
      </c>
      <c r="D124" t="s">
        <v>126</v>
      </c>
      <c r="E124" t="s">
        <v>113</v>
      </c>
      <c r="F124" t="s">
        <v>2811</v>
      </c>
      <c r="G124" s="78">
        <v>-7400000</v>
      </c>
      <c r="H124" s="78">
        <v>-7.7231741605476483</v>
      </c>
      <c r="I124" s="78">
        <v>571.51488788052598</v>
      </c>
      <c r="J124" s="79">
        <v>2.46E-2</v>
      </c>
      <c r="K124" s="79">
        <v>0</v>
      </c>
    </row>
    <row r="125" spans="2:11">
      <c r="B125" t="s">
        <v>2812</v>
      </c>
      <c r="C125" t="s">
        <v>2813</v>
      </c>
      <c r="D125" t="s">
        <v>126</v>
      </c>
      <c r="E125" t="s">
        <v>116</v>
      </c>
      <c r="F125" t="s">
        <v>2814</v>
      </c>
      <c r="G125" s="78">
        <v>-6500000</v>
      </c>
      <c r="H125" s="78">
        <v>13.9544327723296</v>
      </c>
      <c r="I125" s="78">
        <v>-907.038130201424</v>
      </c>
      <c r="J125" s="79">
        <v>-3.9100000000000003E-2</v>
      </c>
      <c r="K125" s="79">
        <v>-1E-4</v>
      </c>
    </row>
    <row r="126" spans="2:11">
      <c r="B126" t="s">
        <v>2815</v>
      </c>
      <c r="C126" t="s">
        <v>2816</v>
      </c>
      <c r="D126" t="s">
        <v>126</v>
      </c>
      <c r="E126" t="s">
        <v>116</v>
      </c>
      <c r="F126" t="s">
        <v>2284</v>
      </c>
      <c r="G126" s="78">
        <v>6000000</v>
      </c>
      <c r="H126" s="78">
        <v>-6.4746611759162835</v>
      </c>
      <c r="I126" s="78">
        <v>-388.47967055497702</v>
      </c>
      <c r="J126" s="79">
        <v>-1.67E-2</v>
      </c>
      <c r="K126" s="79">
        <v>0</v>
      </c>
    </row>
    <row r="127" spans="2:11">
      <c r="B127" t="s">
        <v>2817</v>
      </c>
      <c r="C127" t="s">
        <v>2818</v>
      </c>
      <c r="D127" t="s">
        <v>126</v>
      </c>
      <c r="E127" t="s">
        <v>109</v>
      </c>
      <c r="F127" t="s">
        <v>2121</v>
      </c>
      <c r="G127" s="78">
        <v>640807.13</v>
      </c>
      <c r="H127" s="78">
        <v>-8.7807774691849954</v>
      </c>
      <c r="I127" s="78">
        <v>-56.267848091970997</v>
      </c>
      <c r="J127" s="79">
        <v>-2.3999999999999998E-3</v>
      </c>
      <c r="K127" s="79">
        <v>0</v>
      </c>
    </row>
    <row r="128" spans="2:11">
      <c r="B128" t="s">
        <v>2819</v>
      </c>
      <c r="C128" t="s">
        <v>2820</v>
      </c>
      <c r="D128" t="s">
        <v>126</v>
      </c>
      <c r="E128" t="s">
        <v>113</v>
      </c>
      <c r="F128" t="s">
        <v>2423</v>
      </c>
      <c r="G128" s="78">
        <v>-500000</v>
      </c>
      <c r="H128" s="78">
        <v>1.7551736033251479</v>
      </c>
      <c r="I128" s="78">
        <v>-8.7758680166257399</v>
      </c>
      <c r="J128" s="79">
        <v>-4.0000000000000002E-4</v>
      </c>
      <c r="K128" s="79">
        <v>0</v>
      </c>
    </row>
    <row r="129" spans="2:11">
      <c r="B129" t="s">
        <v>2821</v>
      </c>
      <c r="C129" t="s">
        <v>2822</v>
      </c>
      <c r="D129" t="s">
        <v>126</v>
      </c>
      <c r="E129" t="s">
        <v>113</v>
      </c>
      <c r="F129" t="s">
        <v>2811</v>
      </c>
      <c r="G129" s="78">
        <v>-2472000</v>
      </c>
      <c r="H129" s="78">
        <v>-7.0132015703229369</v>
      </c>
      <c r="I129" s="78">
        <v>173.366342818383</v>
      </c>
      <c r="J129" s="79">
        <v>7.4999999999999997E-3</v>
      </c>
      <c r="K129" s="79">
        <v>0</v>
      </c>
    </row>
    <row r="130" spans="2:11">
      <c r="B130" t="s">
        <v>2823</v>
      </c>
      <c r="C130" t="s">
        <v>2824</v>
      </c>
      <c r="D130" t="s">
        <v>126</v>
      </c>
      <c r="E130" t="s">
        <v>113</v>
      </c>
      <c r="F130" t="s">
        <v>2825</v>
      </c>
      <c r="G130" s="78">
        <v>-6576000</v>
      </c>
      <c r="H130" s="78">
        <v>-9.7990650655586986</v>
      </c>
      <c r="I130" s="78">
        <v>644.38651871113996</v>
      </c>
      <c r="J130" s="79">
        <v>2.7799999999999998E-2</v>
      </c>
      <c r="K130" s="79">
        <v>1E-4</v>
      </c>
    </row>
    <row r="131" spans="2:11">
      <c r="B131" t="s">
        <v>2826</v>
      </c>
      <c r="C131" t="s">
        <v>2827</v>
      </c>
      <c r="D131" t="s">
        <v>126</v>
      </c>
      <c r="E131" t="s">
        <v>116</v>
      </c>
      <c r="F131" t="s">
        <v>2814</v>
      </c>
      <c r="G131" s="78">
        <v>-3950000</v>
      </c>
      <c r="H131" s="78">
        <v>18.570239643532329</v>
      </c>
      <c r="I131" s="78">
        <v>-733.52446591952696</v>
      </c>
      <c r="J131" s="79">
        <v>-3.1600000000000003E-2</v>
      </c>
      <c r="K131" s="79">
        <v>-1E-4</v>
      </c>
    </row>
    <row r="132" spans="2:11">
      <c r="B132" t="s">
        <v>2828</v>
      </c>
      <c r="C132" t="s">
        <v>2829</v>
      </c>
      <c r="D132" t="s">
        <v>126</v>
      </c>
      <c r="E132" t="s">
        <v>109</v>
      </c>
      <c r="F132" t="s">
        <v>2802</v>
      </c>
      <c r="G132" s="78">
        <v>654432.24</v>
      </c>
      <c r="H132" s="78">
        <v>-7.2084517667171619</v>
      </c>
      <c r="I132" s="78">
        <v>-47.174432366246698</v>
      </c>
      <c r="J132" s="79">
        <v>-2E-3</v>
      </c>
      <c r="K132" s="79">
        <v>0</v>
      </c>
    </row>
    <row r="133" spans="2:11">
      <c r="B133" t="s">
        <v>2830</v>
      </c>
      <c r="C133" t="s">
        <v>2831</v>
      </c>
      <c r="D133" t="s">
        <v>126</v>
      </c>
      <c r="E133" t="s">
        <v>113</v>
      </c>
      <c r="F133" t="s">
        <v>2825</v>
      </c>
      <c r="G133" s="78">
        <v>-2795000</v>
      </c>
      <c r="H133" s="78">
        <v>-9.753591397849446</v>
      </c>
      <c r="I133" s="78">
        <v>272.61287956989202</v>
      </c>
      <c r="J133" s="79">
        <v>1.17E-2</v>
      </c>
      <c r="K133" s="79">
        <v>0</v>
      </c>
    </row>
    <row r="134" spans="2:11">
      <c r="B134" t="s">
        <v>2832</v>
      </c>
      <c r="C134" t="s">
        <v>2833</v>
      </c>
      <c r="D134" t="s">
        <v>126</v>
      </c>
      <c r="E134" t="s">
        <v>116</v>
      </c>
      <c r="F134" t="s">
        <v>2834</v>
      </c>
      <c r="G134" s="78">
        <v>-200000</v>
      </c>
      <c r="H134" s="78">
        <v>14.14568</v>
      </c>
      <c r="I134" s="78">
        <v>-28.291360000000001</v>
      </c>
      <c r="J134" s="79">
        <v>-1.1999999999999999E-3</v>
      </c>
      <c r="K134" s="79">
        <v>0</v>
      </c>
    </row>
    <row r="135" spans="2:11">
      <c r="B135" t="s">
        <v>2835</v>
      </c>
      <c r="C135" t="s">
        <v>2836</v>
      </c>
      <c r="D135" t="s">
        <v>126</v>
      </c>
      <c r="E135" t="s">
        <v>109</v>
      </c>
      <c r="F135" t="s">
        <v>2814</v>
      </c>
      <c r="G135" s="78">
        <v>4633746.78</v>
      </c>
      <c r="H135" s="78">
        <v>4.6010260205556808</v>
      </c>
      <c r="I135" s="78">
        <v>213.19989507446101</v>
      </c>
      <c r="J135" s="79">
        <v>9.1999999999999998E-3</v>
      </c>
      <c r="K135" s="79">
        <v>0</v>
      </c>
    </row>
    <row r="136" spans="2:11">
      <c r="B136" t="s">
        <v>2837</v>
      </c>
      <c r="C136" t="s">
        <v>2838</v>
      </c>
      <c r="D136" t="s">
        <v>126</v>
      </c>
      <c r="E136" t="s">
        <v>113</v>
      </c>
      <c r="F136" t="s">
        <v>2149</v>
      </c>
      <c r="G136" s="78">
        <v>-3442000</v>
      </c>
      <c r="H136" s="78">
        <v>-7.9859497502648749</v>
      </c>
      <c r="I136" s="78">
        <v>274.87639040411699</v>
      </c>
      <c r="J136" s="79">
        <v>1.18E-2</v>
      </c>
      <c r="K136" s="79">
        <v>0</v>
      </c>
    </row>
    <row r="137" spans="2:11">
      <c r="B137" t="s">
        <v>2839</v>
      </c>
      <c r="C137" t="s">
        <v>2840</v>
      </c>
      <c r="D137" t="s">
        <v>126</v>
      </c>
      <c r="E137" t="s">
        <v>116</v>
      </c>
      <c r="F137" t="s">
        <v>2841</v>
      </c>
      <c r="G137" s="78">
        <v>-2400000</v>
      </c>
      <c r="H137" s="78">
        <v>23.450753846153791</v>
      </c>
      <c r="I137" s="78">
        <v>-562.81809230769102</v>
      </c>
      <c r="J137" s="79">
        <v>-2.4199999999999999E-2</v>
      </c>
      <c r="K137" s="79">
        <v>0</v>
      </c>
    </row>
    <row r="138" spans="2:11">
      <c r="B138" t="s">
        <v>2842</v>
      </c>
      <c r="C138" t="s">
        <v>2843</v>
      </c>
      <c r="D138" t="s">
        <v>126</v>
      </c>
      <c r="E138" t="s">
        <v>116</v>
      </c>
      <c r="F138" t="s">
        <v>2844</v>
      </c>
      <c r="G138" s="78">
        <v>-1000000</v>
      </c>
      <c r="H138" s="78">
        <v>20.82244</v>
      </c>
      <c r="I138" s="78">
        <v>-208.2244</v>
      </c>
      <c r="J138" s="79">
        <v>-8.9999999999999993E-3</v>
      </c>
      <c r="K138" s="79">
        <v>0</v>
      </c>
    </row>
    <row r="139" spans="2:11">
      <c r="B139" t="s">
        <v>2845</v>
      </c>
      <c r="C139" t="s">
        <v>2846</v>
      </c>
      <c r="D139" t="s">
        <v>126</v>
      </c>
      <c r="E139" t="s">
        <v>109</v>
      </c>
      <c r="F139" t="s">
        <v>2847</v>
      </c>
      <c r="G139" s="78">
        <v>-1482447.7</v>
      </c>
      <c r="H139" s="78">
        <v>10.321514035944</v>
      </c>
      <c r="I139" s="78">
        <v>-153.011047431029</v>
      </c>
      <c r="J139" s="79">
        <v>-6.6E-3</v>
      </c>
      <c r="K139" s="79">
        <v>0</v>
      </c>
    </row>
    <row r="140" spans="2:11">
      <c r="B140" t="s">
        <v>2848</v>
      </c>
      <c r="C140" t="s">
        <v>2849</v>
      </c>
      <c r="D140" t="s">
        <v>126</v>
      </c>
      <c r="E140" t="s">
        <v>109</v>
      </c>
      <c r="F140" t="s">
        <v>2343</v>
      </c>
      <c r="G140" s="78">
        <v>1406997.47</v>
      </c>
      <c r="H140" s="78">
        <v>5.2858304320378489</v>
      </c>
      <c r="I140" s="78">
        <v>74.371500447262605</v>
      </c>
      <c r="J140" s="79">
        <v>3.2000000000000002E-3</v>
      </c>
      <c r="K140" s="79">
        <v>0</v>
      </c>
    </row>
    <row r="141" spans="2:11">
      <c r="B141" t="s">
        <v>2850</v>
      </c>
      <c r="C141" t="s">
        <v>2851</v>
      </c>
      <c r="D141" t="s">
        <v>126</v>
      </c>
      <c r="E141" t="s">
        <v>116</v>
      </c>
      <c r="F141" t="s">
        <v>2530</v>
      </c>
      <c r="G141" s="78">
        <v>-17882000</v>
      </c>
      <c r="H141" s="78">
        <v>29.649129166666704</v>
      </c>
      <c r="I141" s="78">
        <v>-5301.85727758334</v>
      </c>
      <c r="J141" s="79">
        <v>-0.22839999999999999</v>
      </c>
      <c r="K141" s="79">
        <v>-4.0000000000000002E-4</v>
      </c>
    </row>
    <row r="142" spans="2:11">
      <c r="B142" t="s">
        <v>2852</v>
      </c>
      <c r="C142" t="s">
        <v>2853</v>
      </c>
      <c r="D142" t="s">
        <v>126</v>
      </c>
      <c r="E142" t="s">
        <v>113</v>
      </c>
      <c r="F142" t="s">
        <v>2854</v>
      </c>
      <c r="G142" s="78">
        <v>-2000000</v>
      </c>
      <c r="H142" s="78">
        <v>2.7863285714285699</v>
      </c>
      <c r="I142" s="78">
        <v>-55.726571428571397</v>
      </c>
      <c r="J142" s="79">
        <v>-2.3999999999999998E-3</v>
      </c>
      <c r="K142" s="79">
        <v>0</v>
      </c>
    </row>
    <row r="143" spans="2:11">
      <c r="B143" t="s">
        <v>2855</v>
      </c>
      <c r="C143" t="s">
        <v>2856</v>
      </c>
      <c r="D143" t="s">
        <v>126</v>
      </c>
      <c r="E143" t="s">
        <v>113</v>
      </c>
      <c r="F143" t="s">
        <v>2305</v>
      </c>
      <c r="G143" s="78">
        <v>-2300000</v>
      </c>
      <c r="H143" s="78">
        <v>2.6145285714285698</v>
      </c>
      <c r="I143" s="78">
        <v>-60.134157142857099</v>
      </c>
      <c r="J143" s="79">
        <v>-2.5999999999999999E-3</v>
      </c>
      <c r="K143" s="79">
        <v>0</v>
      </c>
    </row>
    <row r="144" spans="2:11">
      <c r="B144" t="s">
        <v>2857</v>
      </c>
      <c r="C144" t="s">
        <v>2858</v>
      </c>
      <c r="D144" t="s">
        <v>126</v>
      </c>
      <c r="E144" t="s">
        <v>113</v>
      </c>
      <c r="F144" t="s">
        <v>2525</v>
      </c>
      <c r="G144" s="78">
        <v>-6163000</v>
      </c>
      <c r="H144" s="78">
        <v>3.73264</v>
      </c>
      <c r="I144" s="78">
        <v>-230.0426032</v>
      </c>
      <c r="J144" s="79">
        <v>-9.9000000000000008E-3</v>
      </c>
      <c r="K144" s="79">
        <v>0</v>
      </c>
    </row>
    <row r="145" spans="2:11">
      <c r="B145" t="s">
        <v>2859</v>
      </c>
      <c r="C145" t="s">
        <v>2860</v>
      </c>
      <c r="D145" t="s">
        <v>126</v>
      </c>
      <c r="E145" t="s">
        <v>113</v>
      </c>
      <c r="F145" t="s">
        <v>2861</v>
      </c>
      <c r="G145" s="78">
        <v>-3500000</v>
      </c>
      <c r="H145" s="78">
        <v>4.6274384615384569</v>
      </c>
      <c r="I145" s="78">
        <v>-161.96034615384599</v>
      </c>
      <c r="J145" s="79">
        <v>-7.0000000000000001E-3</v>
      </c>
      <c r="K145" s="79">
        <v>0</v>
      </c>
    </row>
    <row r="146" spans="2:11">
      <c r="B146" t="s">
        <v>2862</v>
      </c>
      <c r="C146" t="s">
        <v>2863</v>
      </c>
      <c r="D146" t="s">
        <v>126</v>
      </c>
      <c r="E146" t="s">
        <v>113</v>
      </c>
      <c r="F146" t="s">
        <v>2314</v>
      </c>
      <c r="G146" s="78">
        <v>-1600000</v>
      </c>
      <c r="H146" s="78">
        <v>1.00082</v>
      </c>
      <c r="I146" s="78">
        <v>-16.013120000000001</v>
      </c>
      <c r="J146" s="79">
        <v>-6.9999999999999999E-4</v>
      </c>
      <c r="K146" s="79">
        <v>0</v>
      </c>
    </row>
    <row r="147" spans="2:11">
      <c r="B147" s="80" t="s">
        <v>2074</v>
      </c>
      <c r="C147" s="16"/>
      <c r="D147" s="16"/>
      <c r="G147" s="82">
        <v>17747413.190000001</v>
      </c>
      <c r="I147" s="82">
        <v>181.15755892442999</v>
      </c>
      <c r="J147" s="81">
        <v>7.7999999999999996E-3</v>
      </c>
      <c r="K147" s="81">
        <v>0</v>
      </c>
    </row>
    <row r="148" spans="2:11">
      <c r="B148" t="s">
        <v>2864</v>
      </c>
      <c r="C148" t="s">
        <v>2865</v>
      </c>
      <c r="D148" t="s">
        <v>366</v>
      </c>
      <c r="E148" t="s">
        <v>105</v>
      </c>
      <c r="F148" t="s">
        <v>271</v>
      </c>
      <c r="G148" s="78">
        <v>17659117.600000001</v>
      </c>
      <c r="H148" s="78">
        <v>1.0259</v>
      </c>
      <c r="I148" s="78">
        <v>181.16488745839999</v>
      </c>
      <c r="J148" s="79">
        <v>7.7999999999999996E-3</v>
      </c>
      <c r="K148" s="79">
        <v>0</v>
      </c>
    </row>
    <row r="149" spans="2:11">
      <c r="B149" t="s">
        <v>2866</v>
      </c>
      <c r="C149" t="s">
        <v>2867</v>
      </c>
      <c r="D149" t="s">
        <v>366</v>
      </c>
      <c r="E149" t="s">
        <v>105</v>
      </c>
      <c r="F149" t="s">
        <v>271</v>
      </c>
      <c r="G149" s="78">
        <v>88295.59</v>
      </c>
      <c r="H149" s="78">
        <v>-8.3000000000000001E-3</v>
      </c>
      <c r="I149" s="78">
        <v>-7.3285339700000004E-3</v>
      </c>
      <c r="J149" s="79">
        <v>0</v>
      </c>
      <c r="K149" s="79">
        <v>0</v>
      </c>
    </row>
    <row r="150" spans="2:11">
      <c r="B150" s="80" t="s">
        <v>950</v>
      </c>
      <c r="C150" s="16"/>
      <c r="D150" s="16"/>
      <c r="G150" s="82">
        <v>0</v>
      </c>
      <c r="I150" s="82">
        <v>0</v>
      </c>
      <c r="J150" s="81">
        <v>0</v>
      </c>
      <c r="K150" s="81">
        <v>0</v>
      </c>
    </row>
    <row r="151" spans="2:11">
      <c r="B151" t="s">
        <v>255</v>
      </c>
      <c r="C151" t="s">
        <v>255</v>
      </c>
      <c r="D151" t="s">
        <v>255</v>
      </c>
      <c r="E151" t="s">
        <v>255</v>
      </c>
      <c r="G151" s="78">
        <v>0</v>
      </c>
      <c r="H151" s="78">
        <v>0</v>
      </c>
      <c r="I151" s="78">
        <v>0</v>
      </c>
      <c r="J151" s="79">
        <v>0</v>
      </c>
      <c r="K151" s="79">
        <v>0</v>
      </c>
    </row>
    <row r="152" spans="2:11">
      <c r="B152" s="80" t="s">
        <v>263</v>
      </c>
      <c r="C152" s="16"/>
      <c r="D152" s="16"/>
      <c r="G152" s="82">
        <v>0</v>
      </c>
      <c r="I152" s="82">
        <v>0</v>
      </c>
      <c r="J152" s="81">
        <v>0</v>
      </c>
      <c r="K152" s="81">
        <v>0</v>
      </c>
    </row>
    <row r="153" spans="2:11">
      <c r="B153" s="80" t="s">
        <v>2066</v>
      </c>
      <c r="C153" s="16"/>
      <c r="D153" s="16"/>
      <c r="G153" s="82">
        <v>0</v>
      </c>
      <c r="I153" s="82">
        <v>0</v>
      </c>
      <c r="J153" s="81">
        <v>0</v>
      </c>
      <c r="K153" s="81">
        <v>0</v>
      </c>
    </row>
    <row r="154" spans="2:11">
      <c r="B154" t="s">
        <v>255</v>
      </c>
      <c r="C154" t="s">
        <v>255</v>
      </c>
      <c r="D154" t="s">
        <v>255</v>
      </c>
      <c r="E154" t="s">
        <v>255</v>
      </c>
      <c r="G154" s="78">
        <v>0</v>
      </c>
      <c r="H154" s="78">
        <v>0</v>
      </c>
      <c r="I154" s="78">
        <v>0</v>
      </c>
      <c r="J154" s="79">
        <v>0</v>
      </c>
      <c r="K154" s="79">
        <v>0</v>
      </c>
    </row>
    <row r="155" spans="2:11">
      <c r="B155" s="80" t="s">
        <v>2081</v>
      </c>
      <c r="C155" s="16"/>
      <c r="D155" s="16"/>
      <c r="G155" s="82">
        <v>0</v>
      </c>
      <c r="I155" s="82">
        <v>0</v>
      </c>
      <c r="J155" s="81">
        <v>0</v>
      </c>
      <c r="K155" s="81">
        <v>0</v>
      </c>
    </row>
    <row r="156" spans="2:11">
      <c r="B156" t="s">
        <v>255</v>
      </c>
      <c r="C156" t="s">
        <v>255</v>
      </c>
      <c r="D156" t="s">
        <v>255</v>
      </c>
      <c r="E156" t="s">
        <v>255</v>
      </c>
      <c r="G156" s="78">
        <v>0</v>
      </c>
      <c r="H156" s="78">
        <v>0</v>
      </c>
      <c r="I156" s="78">
        <v>0</v>
      </c>
      <c r="J156" s="79">
        <v>0</v>
      </c>
      <c r="K156" s="79">
        <v>0</v>
      </c>
    </row>
    <row r="157" spans="2:11">
      <c r="B157" s="80" t="s">
        <v>2074</v>
      </c>
      <c r="C157" s="16"/>
      <c r="D157" s="16"/>
      <c r="G157" s="82">
        <v>0</v>
      </c>
      <c r="I157" s="82">
        <v>0</v>
      </c>
      <c r="J157" s="81">
        <v>0</v>
      </c>
      <c r="K157" s="81">
        <v>0</v>
      </c>
    </row>
    <row r="158" spans="2:11">
      <c r="B158" t="s">
        <v>255</v>
      </c>
      <c r="C158" t="s">
        <v>255</v>
      </c>
      <c r="D158" t="s">
        <v>255</v>
      </c>
      <c r="E158" t="s">
        <v>255</v>
      </c>
      <c r="G158" s="78">
        <v>0</v>
      </c>
      <c r="H158" s="78">
        <v>0</v>
      </c>
      <c r="I158" s="78">
        <v>0</v>
      </c>
      <c r="J158" s="79">
        <v>0</v>
      </c>
      <c r="K158" s="79">
        <v>0</v>
      </c>
    </row>
    <row r="159" spans="2:11">
      <c r="B159" s="80" t="s">
        <v>950</v>
      </c>
      <c r="C159" s="16"/>
      <c r="D159" s="16"/>
      <c r="G159" s="82">
        <v>0</v>
      </c>
      <c r="I159" s="82">
        <v>0</v>
      </c>
      <c r="J159" s="81">
        <v>0</v>
      </c>
      <c r="K159" s="81">
        <v>0</v>
      </c>
    </row>
    <row r="160" spans="2:11">
      <c r="B160" t="s">
        <v>255</v>
      </c>
      <c r="C160" t="s">
        <v>255</v>
      </c>
      <c r="D160" t="s">
        <v>255</v>
      </c>
      <c r="E160" t="s">
        <v>255</v>
      </c>
      <c r="G160" s="78">
        <v>0</v>
      </c>
      <c r="H160" s="78">
        <v>0</v>
      </c>
      <c r="I160" s="78">
        <v>0</v>
      </c>
      <c r="J160" s="79">
        <v>0</v>
      </c>
      <c r="K160" s="79">
        <v>0</v>
      </c>
    </row>
    <row r="161" spans="2:4">
      <c r="B161" t="s">
        <v>265</v>
      </c>
      <c r="C161" s="16"/>
      <c r="D161" s="16"/>
    </row>
    <row r="162" spans="2:4">
      <c r="B162" t="s">
        <v>355</v>
      </c>
      <c r="C162" s="16"/>
      <c r="D162" s="16"/>
    </row>
    <row r="163" spans="2:4">
      <c r="B163" t="s">
        <v>356</v>
      </c>
      <c r="C163" s="16"/>
      <c r="D163" s="16"/>
    </row>
    <row r="164" spans="2:4">
      <c r="B164" t="s">
        <v>357</v>
      </c>
      <c r="C164" s="16"/>
      <c r="D164" s="16"/>
    </row>
    <row r="165" spans="2:4">
      <c r="C165" s="16"/>
      <c r="D165" s="16"/>
    </row>
    <row r="166" spans="2:4">
      <c r="C166" s="16"/>
      <c r="D166" s="16"/>
    </row>
    <row r="167" spans="2:4">
      <c r="C167" s="16"/>
      <c r="D167" s="16"/>
    </row>
    <row r="168" spans="2:4">
      <c r="C168" s="16"/>
      <c r="D168" s="16"/>
    </row>
    <row r="169" spans="2:4">
      <c r="C169" s="16"/>
      <c r="D169" s="16"/>
    </row>
    <row r="170" spans="2:4">
      <c r="C170" s="16"/>
      <c r="D170" s="16"/>
    </row>
    <row r="171" spans="2:4">
      <c r="C171" s="16"/>
      <c r="D171" s="16"/>
    </row>
    <row r="172" spans="2:4">
      <c r="C172" s="16"/>
      <c r="D172" s="16"/>
    </row>
    <row r="173" spans="2:4">
      <c r="C173" s="16"/>
      <c r="D173" s="16"/>
    </row>
    <row r="174" spans="2:4">
      <c r="C174" s="16"/>
      <c r="D174" s="16"/>
    </row>
    <row r="175" spans="2:4">
      <c r="C175" s="16"/>
      <c r="D175" s="16"/>
    </row>
    <row r="176" spans="2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6">
        <v>43830</v>
      </c>
    </row>
    <row r="2" spans="2:78" s="1" customFormat="1">
      <c r="B2" s="2" t="s">
        <v>1</v>
      </c>
      <c r="C2" s="12" t="s">
        <v>3138</v>
      </c>
    </row>
    <row r="3" spans="2:78" s="1" customFormat="1">
      <c r="B3" s="2" t="s">
        <v>2</v>
      </c>
      <c r="C3" s="26" t="s">
        <v>3139</v>
      </c>
    </row>
    <row r="4" spans="2:78" s="1" customFormat="1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2093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255</v>
      </c>
      <c r="C14" t="s">
        <v>255</v>
      </c>
      <c r="D14" s="16"/>
      <c r="E14" t="s">
        <v>255</v>
      </c>
      <c r="H14" s="78">
        <v>0</v>
      </c>
      <c r="I14" t="s">
        <v>255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2094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255</v>
      </c>
      <c r="C16" t="s">
        <v>255</v>
      </c>
      <c r="D16" s="16"/>
      <c r="E16" t="s">
        <v>255</v>
      </c>
      <c r="H16" s="78">
        <v>0</v>
      </c>
      <c r="I16" t="s">
        <v>255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2098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2099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255</v>
      </c>
      <c r="C19" t="s">
        <v>255</v>
      </c>
      <c r="D19" s="16"/>
      <c r="E19" t="s">
        <v>255</v>
      </c>
      <c r="H19" s="78">
        <v>0</v>
      </c>
      <c r="I19" t="s">
        <v>255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2100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255</v>
      </c>
      <c r="C21" t="s">
        <v>255</v>
      </c>
      <c r="D21" s="16"/>
      <c r="E21" t="s">
        <v>255</v>
      </c>
      <c r="H21" s="78">
        <v>0</v>
      </c>
      <c r="I21" t="s">
        <v>255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2101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255</v>
      </c>
      <c r="C23" t="s">
        <v>255</v>
      </c>
      <c r="D23" s="16"/>
      <c r="E23" t="s">
        <v>255</v>
      </c>
      <c r="H23" s="78">
        <v>0</v>
      </c>
      <c r="I23" t="s">
        <v>255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2102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255</v>
      </c>
      <c r="C25" t="s">
        <v>255</v>
      </c>
      <c r="D25" s="16"/>
      <c r="E25" t="s">
        <v>255</v>
      </c>
      <c r="H25" s="78">
        <v>0</v>
      </c>
      <c r="I25" t="s">
        <v>255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2093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255</v>
      </c>
      <c r="C28" t="s">
        <v>255</v>
      </c>
      <c r="D28" s="16"/>
      <c r="E28" t="s">
        <v>255</v>
      </c>
      <c r="H28" s="78">
        <v>0</v>
      </c>
      <c r="I28" t="s">
        <v>255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2094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255</v>
      </c>
      <c r="C30" t="s">
        <v>255</v>
      </c>
      <c r="D30" s="16"/>
      <c r="E30" t="s">
        <v>255</v>
      </c>
      <c r="H30" s="78">
        <v>0</v>
      </c>
      <c r="I30" t="s">
        <v>255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2098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2099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255</v>
      </c>
      <c r="C33" t="s">
        <v>255</v>
      </c>
      <c r="D33" s="16"/>
      <c r="E33" t="s">
        <v>255</v>
      </c>
      <c r="H33" s="78">
        <v>0</v>
      </c>
      <c r="I33" t="s">
        <v>255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2100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255</v>
      </c>
      <c r="C35" t="s">
        <v>255</v>
      </c>
      <c r="D35" s="16"/>
      <c r="E35" t="s">
        <v>255</v>
      </c>
      <c r="H35" s="78">
        <v>0</v>
      </c>
      <c r="I35" t="s">
        <v>255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2101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255</v>
      </c>
      <c r="C37" t="s">
        <v>255</v>
      </c>
      <c r="D37" s="16"/>
      <c r="E37" t="s">
        <v>255</v>
      </c>
      <c r="H37" s="78">
        <v>0</v>
      </c>
      <c r="I37" t="s">
        <v>255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2102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255</v>
      </c>
      <c r="C39" t="s">
        <v>255</v>
      </c>
      <c r="D39" s="16"/>
      <c r="E39" t="s">
        <v>255</v>
      </c>
      <c r="H39" s="78">
        <v>0</v>
      </c>
      <c r="I39" t="s">
        <v>255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265</v>
      </c>
      <c r="D40" s="16"/>
    </row>
    <row r="41" spans="2:17">
      <c r="B41" t="s">
        <v>355</v>
      </c>
      <c r="D41" s="16"/>
    </row>
    <row r="42" spans="2:17">
      <c r="B42" t="s">
        <v>356</v>
      </c>
      <c r="D42" s="16"/>
    </row>
    <row r="43" spans="2:17">
      <c r="B43" t="s">
        <v>357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68"/>
  <sheetViews>
    <sheetView rightToLeft="1" workbookViewId="0">
      <selection activeCell="D15" sqref="D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5.42578125" style="16" bestFit="1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6">
        <v>43830</v>
      </c>
    </row>
    <row r="2" spans="2:59" s="1" customFormat="1">
      <c r="B2" s="2" t="s">
        <v>1</v>
      </c>
      <c r="C2" s="12" t="s">
        <v>3138</v>
      </c>
    </row>
    <row r="3" spans="2:59" s="1" customFormat="1">
      <c r="B3" s="2" t="s">
        <v>2</v>
      </c>
      <c r="C3" s="26" t="s">
        <v>3139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5.29</v>
      </c>
      <c r="J11" s="18"/>
      <c r="K11" s="18"/>
      <c r="L11" s="77">
        <v>2.0199999999999999E-2</v>
      </c>
      <c r="M11" s="76">
        <v>1504895724.527</v>
      </c>
      <c r="N11" s="7"/>
      <c r="O11" s="76">
        <v>1981770.5176053275</v>
      </c>
      <c r="P11" s="77">
        <v>1</v>
      </c>
      <c r="Q11" s="77">
        <v>0.15770000000000001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206</v>
      </c>
      <c r="I12" s="82">
        <v>5.6</v>
      </c>
      <c r="L12" s="81">
        <v>1.6299999999999999E-2</v>
      </c>
      <c r="M12" s="82">
        <v>1410631760.017</v>
      </c>
      <c r="O12" s="82">
        <v>1643836.7535669899</v>
      </c>
      <c r="P12" s="81">
        <v>0.82950000000000002</v>
      </c>
      <c r="Q12" s="81">
        <v>0.1308</v>
      </c>
    </row>
    <row r="13" spans="2:59">
      <c r="B13" s="80" t="s">
        <v>3283</v>
      </c>
      <c r="I13" s="82">
        <v>2.14</v>
      </c>
      <c r="L13" s="81">
        <v>8.3000000000000001E-3</v>
      </c>
      <c r="M13" s="82">
        <v>756927565.82000005</v>
      </c>
      <c r="O13" s="82">
        <v>796287.79924264003</v>
      </c>
      <c r="P13" s="81">
        <v>0.40179999999999999</v>
      </c>
      <c r="Q13" s="81">
        <v>6.3399999999999998E-2</v>
      </c>
    </row>
    <row r="14" spans="2:59">
      <c r="B14" t="s">
        <v>3073</v>
      </c>
      <c r="C14" t="s">
        <v>2868</v>
      </c>
      <c r="D14"/>
      <c r="E14" t="s">
        <v>2869</v>
      </c>
      <c r="F14" t="s">
        <v>2870</v>
      </c>
      <c r="G14" t="s">
        <v>271</v>
      </c>
      <c r="H14" t="s">
        <v>2871</v>
      </c>
      <c r="I14" s="78">
        <v>2.14</v>
      </c>
      <c r="J14" t="s">
        <v>105</v>
      </c>
      <c r="K14" s="79">
        <v>0</v>
      </c>
      <c r="L14" s="79">
        <v>8.3000000000000001E-3</v>
      </c>
      <c r="M14" s="78">
        <v>756927565.82000005</v>
      </c>
      <c r="N14" s="78">
        <v>105.2</v>
      </c>
      <c r="O14" s="78">
        <v>796287.79924264003</v>
      </c>
      <c r="P14" s="79">
        <v>0.40179999999999999</v>
      </c>
      <c r="Q14" s="79">
        <v>6.3399999999999998E-2</v>
      </c>
    </row>
    <row r="15" spans="2:59">
      <c r="B15" s="80" t="s">
        <v>2872</v>
      </c>
      <c r="I15" s="82">
        <v>23.19</v>
      </c>
      <c r="L15" s="81">
        <v>3.5000000000000003E-2</v>
      </c>
      <c r="M15" s="82">
        <v>146041857.40700001</v>
      </c>
      <c r="O15" s="82">
        <v>154099.691620164</v>
      </c>
      <c r="P15" s="81">
        <v>7.7799999999999994E-2</v>
      </c>
      <c r="Q15" s="81">
        <v>1.23E-2</v>
      </c>
    </row>
    <row r="16" spans="2:59">
      <c r="B16" t="s">
        <v>3074</v>
      </c>
      <c r="C16" t="s">
        <v>2868</v>
      </c>
      <c r="D16"/>
      <c r="E16" t="s">
        <v>622</v>
      </c>
      <c r="F16" t="s">
        <v>255</v>
      </c>
      <c r="G16" t="s">
        <v>2314</v>
      </c>
      <c r="H16" t="s">
        <v>256</v>
      </c>
      <c r="J16" t="s">
        <v>105</v>
      </c>
      <c r="K16" s="79">
        <v>0</v>
      </c>
      <c r="L16" s="79">
        <v>0</v>
      </c>
      <c r="M16" s="78">
        <v>-6448.1629999999996</v>
      </c>
      <c r="N16" s="78">
        <v>100</v>
      </c>
      <c r="O16" s="78">
        <v>-6.4481630000000001</v>
      </c>
      <c r="P16" s="79">
        <v>0</v>
      </c>
      <c r="Q16" s="79">
        <v>0</v>
      </c>
    </row>
    <row r="17" spans="2:17">
      <c r="B17" t="s">
        <v>3074</v>
      </c>
      <c r="C17" t="s">
        <v>2868</v>
      </c>
      <c r="D17"/>
      <c r="E17" t="s">
        <v>622</v>
      </c>
      <c r="F17" t="s">
        <v>255</v>
      </c>
      <c r="G17" t="s">
        <v>2136</v>
      </c>
      <c r="H17" t="s">
        <v>256</v>
      </c>
      <c r="I17" s="78">
        <v>25.02</v>
      </c>
      <c r="J17" t="s">
        <v>105</v>
      </c>
      <c r="K17" s="79">
        <v>2.6599999999999999E-2</v>
      </c>
      <c r="L17" s="79">
        <v>3.0800000000000001E-2</v>
      </c>
      <c r="M17" s="78">
        <v>7580146.3300000001</v>
      </c>
      <c r="N17" s="78">
        <v>108.04</v>
      </c>
      <c r="O17" s="78">
        <v>8189.5900949320003</v>
      </c>
      <c r="P17" s="79">
        <v>4.1000000000000003E-3</v>
      </c>
      <c r="Q17" s="79">
        <v>6.9999999999999999E-4</v>
      </c>
    </row>
    <row r="18" spans="2:17">
      <c r="B18" t="s">
        <v>3074</v>
      </c>
      <c r="C18" t="s">
        <v>2868</v>
      </c>
      <c r="D18"/>
      <c r="E18" t="s">
        <v>622</v>
      </c>
      <c r="F18" t="s">
        <v>255</v>
      </c>
      <c r="G18" t="s">
        <v>2136</v>
      </c>
      <c r="H18" t="s">
        <v>256</v>
      </c>
      <c r="I18" s="78">
        <v>25.1</v>
      </c>
      <c r="J18" t="s">
        <v>105</v>
      </c>
      <c r="K18" s="79">
        <v>2.4500000000000001E-2</v>
      </c>
      <c r="L18" s="79">
        <v>2.9100000000000001E-2</v>
      </c>
      <c r="M18" s="78">
        <v>10291442.01</v>
      </c>
      <c r="N18" s="78">
        <v>102.01</v>
      </c>
      <c r="O18" s="78">
        <v>10498.299994401001</v>
      </c>
      <c r="P18" s="79">
        <v>5.3E-3</v>
      </c>
      <c r="Q18" s="79">
        <v>8.0000000000000004E-4</v>
      </c>
    </row>
    <row r="19" spans="2:17">
      <c r="B19" t="s">
        <v>3074</v>
      </c>
      <c r="C19" t="s">
        <v>2868</v>
      </c>
      <c r="D19"/>
      <c r="E19" t="s">
        <v>622</v>
      </c>
      <c r="F19" t="s">
        <v>255</v>
      </c>
      <c r="G19" t="s">
        <v>2408</v>
      </c>
      <c r="H19" t="s">
        <v>256</v>
      </c>
      <c r="I19" s="78">
        <v>25.1</v>
      </c>
      <c r="J19" t="s">
        <v>105</v>
      </c>
      <c r="K19" s="79">
        <v>3.7100000000000001E-2</v>
      </c>
      <c r="L19" s="79">
        <v>5.7099999999999998E-2</v>
      </c>
      <c r="M19" s="78">
        <v>8881129.0199999996</v>
      </c>
      <c r="N19" s="78">
        <v>110.56</v>
      </c>
      <c r="O19" s="78">
        <v>9818.9762445119995</v>
      </c>
      <c r="P19" s="79">
        <v>5.0000000000000001E-3</v>
      </c>
      <c r="Q19" s="79">
        <v>8.0000000000000004E-4</v>
      </c>
    </row>
    <row r="20" spans="2:17">
      <c r="B20" t="s">
        <v>3074</v>
      </c>
      <c r="C20" t="s">
        <v>2868</v>
      </c>
      <c r="D20"/>
      <c r="E20" t="s">
        <v>622</v>
      </c>
      <c r="F20" t="s">
        <v>255</v>
      </c>
      <c r="G20" t="s">
        <v>2408</v>
      </c>
      <c r="H20" t="s">
        <v>256</v>
      </c>
      <c r="I20" s="78">
        <v>25.1</v>
      </c>
      <c r="J20" t="s">
        <v>105</v>
      </c>
      <c r="K20" s="79">
        <v>3.2899999999999999E-2</v>
      </c>
      <c r="L20" s="79">
        <v>7.0900000000000005E-2</v>
      </c>
      <c r="M20" s="78">
        <v>11474759.039999999</v>
      </c>
      <c r="N20" s="78">
        <v>97.77</v>
      </c>
      <c r="O20" s="78">
        <v>11218.871913408</v>
      </c>
      <c r="P20" s="79">
        <v>5.7000000000000002E-3</v>
      </c>
      <c r="Q20" s="79">
        <v>8.9999999999999998E-4</v>
      </c>
    </row>
    <row r="21" spans="2:17">
      <c r="B21" t="s">
        <v>3074</v>
      </c>
      <c r="C21" t="s">
        <v>2868</v>
      </c>
      <c r="D21"/>
      <c r="E21" t="s">
        <v>622</v>
      </c>
      <c r="F21" t="s">
        <v>255</v>
      </c>
      <c r="G21" t="s">
        <v>2136</v>
      </c>
      <c r="H21" t="s">
        <v>256</v>
      </c>
      <c r="I21" s="78">
        <v>25.02</v>
      </c>
      <c r="J21" t="s">
        <v>105</v>
      </c>
      <c r="K21" s="79">
        <v>2.3E-2</v>
      </c>
      <c r="L21" s="79">
        <v>2.75E-2</v>
      </c>
      <c r="M21" s="78">
        <v>6150364.5499999998</v>
      </c>
      <c r="N21" s="78">
        <v>108.73</v>
      </c>
      <c r="O21" s="78">
        <v>6687.2913752149998</v>
      </c>
      <c r="P21" s="79">
        <v>3.3999999999999998E-3</v>
      </c>
      <c r="Q21" s="79">
        <v>5.0000000000000001E-4</v>
      </c>
    </row>
    <row r="22" spans="2:17">
      <c r="B22" t="s">
        <v>3074</v>
      </c>
      <c r="C22" t="s">
        <v>2868</v>
      </c>
      <c r="D22"/>
      <c r="E22" t="s">
        <v>622</v>
      </c>
      <c r="F22" t="s">
        <v>255</v>
      </c>
      <c r="G22" t="s">
        <v>2136</v>
      </c>
      <c r="H22" t="s">
        <v>256</v>
      </c>
      <c r="I22" s="78">
        <v>25.1</v>
      </c>
      <c r="J22" t="s">
        <v>105</v>
      </c>
      <c r="K22" s="79">
        <v>1.8499999999999999E-2</v>
      </c>
      <c r="L22" s="79">
        <v>2.3900000000000001E-2</v>
      </c>
      <c r="M22" s="78">
        <v>8251853.6100000003</v>
      </c>
      <c r="N22" s="78">
        <v>108.05</v>
      </c>
      <c r="O22" s="78">
        <v>8916.1278256050009</v>
      </c>
      <c r="P22" s="79">
        <v>4.4999999999999997E-3</v>
      </c>
      <c r="Q22" s="79">
        <v>6.9999999999999999E-4</v>
      </c>
    </row>
    <row r="23" spans="2:17">
      <c r="B23" t="s">
        <v>3074</v>
      </c>
      <c r="C23" t="s">
        <v>2868</v>
      </c>
      <c r="D23"/>
      <c r="E23" t="s">
        <v>622</v>
      </c>
      <c r="F23" t="s">
        <v>255</v>
      </c>
      <c r="G23" t="s">
        <v>2408</v>
      </c>
      <c r="H23" t="s">
        <v>256</v>
      </c>
      <c r="I23" s="78">
        <v>25.1</v>
      </c>
      <c r="J23" t="s">
        <v>105</v>
      </c>
      <c r="K23" s="79">
        <v>3.27E-2</v>
      </c>
      <c r="L23" s="79">
        <v>5.1400000000000001E-2</v>
      </c>
      <c r="M23" s="78">
        <v>10786558.92</v>
      </c>
      <c r="N23" s="78">
        <v>106.57</v>
      </c>
      <c r="O23" s="78">
        <v>11495.235841043999</v>
      </c>
      <c r="P23" s="79">
        <v>5.7999999999999996E-3</v>
      </c>
      <c r="Q23" s="79">
        <v>8.9999999999999998E-4</v>
      </c>
    </row>
    <row r="24" spans="2:17">
      <c r="B24" t="s">
        <v>3074</v>
      </c>
      <c r="C24" t="s">
        <v>2868</v>
      </c>
      <c r="D24"/>
      <c r="E24" t="s">
        <v>622</v>
      </c>
      <c r="F24" t="s">
        <v>255</v>
      </c>
      <c r="G24" t="s">
        <v>2408</v>
      </c>
      <c r="H24" t="s">
        <v>256</v>
      </c>
      <c r="I24" s="78">
        <v>25.1</v>
      </c>
      <c r="J24" t="s">
        <v>105</v>
      </c>
      <c r="K24" s="79">
        <v>3.0099999999999998E-2</v>
      </c>
      <c r="L24" s="79">
        <v>6.7100000000000007E-2</v>
      </c>
      <c r="M24" s="78">
        <v>11356513.960000001</v>
      </c>
      <c r="N24" s="78">
        <v>99.33</v>
      </c>
      <c r="O24" s="78">
        <v>11280.425316467999</v>
      </c>
      <c r="P24" s="79">
        <v>5.7000000000000002E-3</v>
      </c>
      <c r="Q24" s="79">
        <v>8.9999999999999998E-4</v>
      </c>
    </row>
    <row r="25" spans="2:17">
      <c r="B25" t="s">
        <v>3074</v>
      </c>
      <c r="C25" t="s">
        <v>2868</v>
      </c>
      <c r="D25"/>
      <c r="E25" t="s">
        <v>622</v>
      </c>
      <c r="F25" t="s">
        <v>255</v>
      </c>
      <c r="G25" t="s">
        <v>2136</v>
      </c>
      <c r="H25" t="s">
        <v>256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5530656.3899999997</v>
      </c>
      <c r="N25" s="78">
        <v>113.48</v>
      </c>
      <c r="O25" s="78">
        <v>6276.188871372</v>
      </c>
      <c r="P25" s="79">
        <v>3.2000000000000002E-3</v>
      </c>
      <c r="Q25" s="79">
        <v>5.0000000000000001E-4</v>
      </c>
    </row>
    <row r="26" spans="2:17">
      <c r="B26" t="s">
        <v>3074</v>
      </c>
      <c r="C26" t="s">
        <v>2868</v>
      </c>
      <c r="D26"/>
      <c r="E26" t="s">
        <v>622</v>
      </c>
      <c r="F26" t="s">
        <v>255</v>
      </c>
      <c r="G26" t="s">
        <v>2136</v>
      </c>
      <c r="H26" t="s">
        <v>256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7118042.7300000004</v>
      </c>
      <c r="N26" s="78">
        <v>106.94</v>
      </c>
      <c r="O26" s="78">
        <v>7612.0348954620003</v>
      </c>
      <c r="P26" s="79">
        <v>3.8E-3</v>
      </c>
      <c r="Q26" s="79">
        <v>5.9999999999999995E-4</v>
      </c>
    </row>
    <row r="27" spans="2:17">
      <c r="B27" t="s">
        <v>3074</v>
      </c>
      <c r="C27" t="s">
        <v>2868</v>
      </c>
      <c r="D27"/>
      <c r="E27" t="s">
        <v>622</v>
      </c>
      <c r="F27" t="s">
        <v>255</v>
      </c>
      <c r="G27" t="s">
        <v>2346</v>
      </c>
      <c r="H27" t="s">
        <v>256</v>
      </c>
      <c r="I27" s="78">
        <v>26.02</v>
      </c>
      <c r="J27" t="s">
        <v>105</v>
      </c>
      <c r="K27" s="79">
        <v>3.0099999999999998E-2</v>
      </c>
      <c r="L27" s="79">
        <v>2.1100000000000001E-2</v>
      </c>
      <c r="M27" s="78">
        <v>12753707.68</v>
      </c>
      <c r="N27" s="78">
        <v>101.09</v>
      </c>
      <c r="O27" s="78">
        <v>12892.723093712</v>
      </c>
      <c r="P27" s="79">
        <v>6.4999999999999997E-3</v>
      </c>
      <c r="Q27" s="79">
        <v>1E-3</v>
      </c>
    </row>
    <row r="28" spans="2:17">
      <c r="B28" t="s">
        <v>3074</v>
      </c>
      <c r="C28" t="s">
        <v>2868</v>
      </c>
      <c r="D28"/>
      <c r="E28" t="s">
        <v>622</v>
      </c>
      <c r="F28" t="s">
        <v>255</v>
      </c>
      <c r="G28" t="s">
        <v>2408</v>
      </c>
      <c r="H28" t="s">
        <v>256</v>
      </c>
      <c r="I28" s="78">
        <v>26.02</v>
      </c>
      <c r="J28" t="s">
        <v>105</v>
      </c>
      <c r="K28" s="79">
        <v>3.4099999999999998E-2</v>
      </c>
      <c r="L28" s="79">
        <v>2.06E-2</v>
      </c>
      <c r="M28" s="78">
        <v>17127993.489999998</v>
      </c>
      <c r="N28" s="78">
        <v>108.59</v>
      </c>
      <c r="O28" s="78">
        <v>18599.288130790999</v>
      </c>
      <c r="P28" s="79">
        <v>9.4000000000000004E-3</v>
      </c>
      <c r="Q28" s="79">
        <v>1.5E-3</v>
      </c>
    </row>
    <row r="29" spans="2:17">
      <c r="B29" t="s">
        <v>3074</v>
      </c>
      <c r="C29" t="s">
        <v>2868</v>
      </c>
      <c r="D29"/>
      <c r="E29" t="s">
        <v>622</v>
      </c>
      <c r="F29" t="s">
        <v>255</v>
      </c>
      <c r="G29" t="s">
        <v>2346</v>
      </c>
      <c r="H29" t="s">
        <v>256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3369661.9</v>
      </c>
      <c r="N29" s="78">
        <v>102.2</v>
      </c>
      <c r="O29" s="78">
        <v>3443.7944618000001</v>
      </c>
      <c r="P29" s="79">
        <v>1.6999999999999999E-3</v>
      </c>
      <c r="Q29" s="79">
        <v>2.9999999999999997E-4</v>
      </c>
    </row>
    <row r="30" spans="2:17">
      <c r="B30" t="s">
        <v>3074</v>
      </c>
      <c r="C30" t="s">
        <v>2868</v>
      </c>
      <c r="D30"/>
      <c r="E30" t="s">
        <v>622</v>
      </c>
      <c r="F30" t="s">
        <v>255</v>
      </c>
      <c r="G30" t="s">
        <v>2136</v>
      </c>
      <c r="H30" t="s">
        <v>256</v>
      </c>
      <c r="I30" s="78">
        <v>21.85</v>
      </c>
      <c r="J30" t="s">
        <v>105</v>
      </c>
      <c r="K30" s="79">
        <v>3.1E-2</v>
      </c>
      <c r="L30" s="79">
        <v>1.55E-2</v>
      </c>
      <c r="M30" s="78">
        <v>4035292.92</v>
      </c>
      <c r="N30" s="78">
        <v>116.95</v>
      </c>
      <c r="O30" s="78">
        <v>4719.2750699400003</v>
      </c>
      <c r="P30" s="79">
        <v>2.3999999999999998E-3</v>
      </c>
      <c r="Q30" s="79">
        <v>4.0000000000000002E-4</v>
      </c>
    </row>
    <row r="31" spans="2:17">
      <c r="B31" t="s">
        <v>3074</v>
      </c>
      <c r="C31" t="s">
        <v>2868</v>
      </c>
      <c r="D31"/>
      <c r="E31" t="s">
        <v>622</v>
      </c>
      <c r="F31" t="s">
        <v>255</v>
      </c>
      <c r="G31" t="s">
        <v>2136</v>
      </c>
      <c r="H31" t="s">
        <v>256</v>
      </c>
      <c r="I31" s="78">
        <v>22.68</v>
      </c>
      <c r="J31" t="s">
        <v>105</v>
      </c>
      <c r="K31" s="79">
        <v>0.01</v>
      </c>
      <c r="L31" s="79">
        <v>5.0000000000000001E-3</v>
      </c>
      <c r="M31" s="78">
        <v>5729176.5599999996</v>
      </c>
      <c r="N31" s="78">
        <v>106.96</v>
      </c>
      <c r="O31" s="78">
        <v>6127.9272485760002</v>
      </c>
      <c r="P31" s="79">
        <v>3.0999999999999999E-3</v>
      </c>
      <c r="Q31" s="79">
        <v>5.0000000000000001E-4</v>
      </c>
    </row>
    <row r="32" spans="2:17">
      <c r="B32" t="s">
        <v>3074</v>
      </c>
      <c r="C32" t="s">
        <v>2868</v>
      </c>
      <c r="D32"/>
      <c r="E32" t="s">
        <v>622</v>
      </c>
      <c r="F32" t="s">
        <v>255</v>
      </c>
      <c r="G32" t="s">
        <v>2136</v>
      </c>
      <c r="H32" t="s">
        <v>256</v>
      </c>
      <c r="I32" s="78">
        <v>23.18</v>
      </c>
      <c r="J32" t="s">
        <v>105</v>
      </c>
      <c r="K32" s="79">
        <v>1.29E-2</v>
      </c>
      <c r="L32" s="79">
        <v>5.3E-3</v>
      </c>
      <c r="M32" s="78">
        <v>4114089.23</v>
      </c>
      <c r="N32" s="78">
        <v>107.99</v>
      </c>
      <c r="O32" s="78">
        <v>4442.804959477</v>
      </c>
      <c r="P32" s="79">
        <v>2.2000000000000001E-3</v>
      </c>
      <c r="Q32" s="79">
        <v>4.0000000000000002E-4</v>
      </c>
    </row>
    <row r="33" spans="2:17">
      <c r="B33" t="s">
        <v>3074</v>
      </c>
      <c r="C33" t="s">
        <v>2868</v>
      </c>
      <c r="D33"/>
      <c r="E33" t="s">
        <v>622</v>
      </c>
      <c r="F33" t="s">
        <v>255</v>
      </c>
      <c r="G33" t="s">
        <v>2136</v>
      </c>
      <c r="H33" t="s">
        <v>256</v>
      </c>
      <c r="I33" s="78">
        <v>23.18</v>
      </c>
      <c r="J33" t="s">
        <v>105</v>
      </c>
      <c r="K33" s="79">
        <v>1.6400000000000001E-2</v>
      </c>
      <c r="L33" s="79">
        <v>5.1999999999999998E-3</v>
      </c>
      <c r="M33" s="78">
        <v>1648713.14</v>
      </c>
      <c r="N33" s="78">
        <v>110.11</v>
      </c>
      <c r="O33" s="78">
        <v>1815.398038454</v>
      </c>
      <c r="P33" s="79">
        <v>8.9999999999999998E-4</v>
      </c>
      <c r="Q33" s="79">
        <v>1E-4</v>
      </c>
    </row>
    <row r="34" spans="2:17">
      <c r="B34" t="s">
        <v>3074</v>
      </c>
      <c r="C34" t="s">
        <v>2868</v>
      </c>
      <c r="D34"/>
      <c r="E34" t="s">
        <v>622</v>
      </c>
      <c r="F34" t="s">
        <v>255</v>
      </c>
      <c r="G34" t="s">
        <v>2346</v>
      </c>
      <c r="H34" t="s">
        <v>256</v>
      </c>
      <c r="I34" s="78">
        <v>21.51</v>
      </c>
      <c r="J34" t="s">
        <v>105</v>
      </c>
      <c r="K34" s="79">
        <v>5.5399999999999998E-2</v>
      </c>
      <c r="L34" s="79">
        <v>4.2099999999999999E-2</v>
      </c>
      <c r="M34" s="78">
        <v>939097.14</v>
      </c>
      <c r="N34" s="78">
        <v>112.15</v>
      </c>
      <c r="O34" s="78">
        <v>1053.19744251</v>
      </c>
      <c r="P34" s="79">
        <v>5.0000000000000001E-4</v>
      </c>
      <c r="Q34" s="79">
        <v>1E-4</v>
      </c>
    </row>
    <row r="35" spans="2:17">
      <c r="B35" t="s">
        <v>3074</v>
      </c>
      <c r="C35" t="s">
        <v>2868</v>
      </c>
      <c r="D35"/>
      <c r="E35" t="s">
        <v>622</v>
      </c>
      <c r="F35" t="s">
        <v>255</v>
      </c>
      <c r="G35" t="s">
        <v>2408</v>
      </c>
      <c r="H35" t="s">
        <v>256</v>
      </c>
      <c r="I35" s="78">
        <v>23.93</v>
      </c>
      <c r="J35" t="s">
        <v>105</v>
      </c>
      <c r="K35" s="79">
        <v>2.7099999999999999E-2</v>
      </c>
      <c r="L35" s="79">
        <v>4.5600000000000002E-2</v>
      </c>
      <c r="M35" s="78">
        <v>8909106.9499999993</v>
      </c>
      <c r="N35" s="78">
        <v>101.23</v>
      </c>
      <c r="O35" s="78">
        <v>9018.6889654850002</v>
      </c>
      <c r="P35" s="79">
        <v>4.5999999999999999E-3</v>
      </c>
      <c r="Q35" s="79">
        <v>6.9999999999999999E-4</v>
      </c>
    </row>
    <row r="36" spans="2:17">
      <c r="B36" s="80" t="s">
        <v>2873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255</v>
      </c>
      <c r="D37"/>
      <c r="F37" t="s">
        <v>255</v>
      </c>
      <c r="I37" s="78">
        <v>0</v>
      </c>
      <c r="J37" t="s">
        <v>255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2874</v>
      </c>
      <c r="I38" s="82">
        <v>5.66</v>
      </c>
      <c r="L38" s="81">
        <v>2.1299999999999999E-2</v>
      </c>
      <c r="M38" s="82">
        <v>507662336.79000002</v>
      </c>
      <c r="O38" s="82">
        <v>693449.26270418579</v>
      </c>
      <c r="P38" s="81">
        <v>0.34989999999999999</v>
      </c>
      <c r="Q38" s="81">
        <v>5.5199999999999999E-2</v>
      </c>
    </row>
    <row r="39" spans="2:17">
      <c r="B39" t="s">
        <v>3075</v>
      </c>
      <c r="C39" t="s">
        <v>2868</v>
      </c>
      <c r="D39"/>
      <c r="E39" t="s">
        <v>2875</v>
      </c>
      <c r="F39" t="s">
        <v>426</v>
      </c>
      <c r="G39" t="s">
        <v>2362</v>
      </c>
      <c r="H39" t="s">
        <v>214</v>
      </c>
      <c r="I39" s="78">
        <v>7.27</v>
      </c>
      <c r="J39" t="s">
        <v>105</v>
      </c>
      <c r="K39" s="79">
        <v>3.1899999999999998E-2</v>
      </c>
      <c r="L39" s="79">
        <v>4.1999999999999997E-3</v>
      </c>
      <c r="M39" s="78">
        <v>2261071.5499999998</v>
      </c>
      <c r="N39" s="78">
        <v>121.79</v>
      </c>
      <c r="O39" s="78">
        <v>2753.7590407450002</v>
      </c>
      <c r="P39" s="79">
        <v>1.4E-3</v>
      </c>
      <c r="Q39" s="79">
        <v>2.0000000000000001E-4</v>
      </c>
    </row>
    <row r="40" spans="2:17">
      <c r="B40" t="s">
        <v>3075</v>
      </c>
      <c r="C40" t="s">
        <v>2868</v>
      </c>
      <c r="D40"/>
      <c r="E40" t="s">
        <v>2875</v>
      </c>
      <c r="F40" t="s">
        <v>426</v>
      </c>
      <c r="G40" t="s">
        <v>2362</v>
      </c>
      <c r="H40" t="s">
        <v>214</v>
      </c>
      <c r="I40" s="78">
        <v>7.27</v>
      </c>
      <c r="J40" t="s">
        <v>105</v>
      </c>
      <c r="K40" s="79">
        <v>3.1899999999999998E-2</v>
      </c>
      <c r="L40" s="79">
        <v>4.1999999999999997E-3</v>
      </c>
      <c r="M40" s="78">
        <v>323010.24</v>
      </c>
      <c r="N40" s="78">
        <v>122.67</v>
      </c>
      <c r="O40" s="78">
        <v>396.23666140799997</v>
      </c>
      <c r="P40" s="79">
        <v>2.0000000000000001E-4</v>
      </c>
      <c r="Q40" s="79">
        <v>0</v>
      </c>
    </row>
    <row r="41" spans="2:17">
      <c r="B41" t="s">
        <v>3075</v>
      </c>
      <c r="C41" t="s">
        <v>2868</v>
      </c>
      <c r="D41"/>
      <c r="E41" t="s">
        <v>2875</v>
      </c>
      <c r="F41" t="s">
        <v>426</v>
      </c>
      <c r="G41" t="s">
        <v>2362</v>
      </c>
      <c r="H41" t="s">
        <v>214</v>
      </c>
      <c r="I41" s="78">
        <v>7.24</v>
      </c>
      <c r="J41" t="s">
        <v>105</v>
      </c>
      <c r="K41" s="79">
        <v>3.1699999999999999E-2</v>
      </c>
      <c r="L41" s="79">
        <v>6.0000000000000001E-3</v>
      </c>
      <c r="M41" s="78">
        <v>1615051.09</v>
      </c>
      <c r="N41" s="78">
        <v>126.98</v>
      </c>
      <c r="O41" s="78">
        <v>2050.791874082</v>
      </c>
      <c r="P41" s="79">
        <v>1E-3</v>
      </c>
      <c r="Q41" s="79">
        <v>2.0000000000000001E-4</v>
      </c>
    </row>
    <row r="42" spans="2:17">
      <c r="B42" t="s">
        <v>3075</v>
      </c>
      <c r="C42" t="s">
        <v>2868</v>
      </c>
      <c r="D42"/>
      <c r="E42" t="s">
        <v>2875</v>
      </c>
      <c r="F42" t="s">
        <v>426</v>
      </c>
      <c r="G42" t="s">
        <v>2362</v>
      </c>
      <c r="H42" t="s">
        <v>214</v>
      </c>
      <c r="I42" s="78">
        <v>7.24</v>
      </c>
      <c r="J42" t="s">
        <v>105</v>
      </c>
      <c r="K42" s="79">
        <v>3.1699999999999999E-2</v>
      </c>
      <c r="L42" s="79">
        <v>5.7000000000000002E-3</v>
      </c>
      <c r="M42" s="78">
        <v>2261071.5499999998</v>
      </c>
      <c r="N42" s="78">
        <v>127.29</v>
      </c>
      <c r="O42" s="78">
        <v>2878.1179759950001</v>
      </c>
      <c r="P42" s="79">
        <v>1.5E-3</v>
      </c>
      <c r="Q42" s="79">
        <v>2.0000000000000001E-4</v>
      </c>
    </row>
    <row r="43" spans="2:17">
      <c r="B43" t="s">
        <v>3075</v>
      </c>
      <c r="C43" t="s">
        <v>2868</v>
      </c>
      <c r="D43"/>
      <c r="E43" t="s">
        <v>2875</v>
      </c>
      <c r="F43" t="s">
        <v>426</v>
      </c>
      <c r="G43" t="s">
        <v>2362</v>
      </c>
      <c r="H43" t="s">
        <v>214</v>
      </c>
      <c r="I43" s="78">
        <v>7.28</v>
      </c>
      <c r="J43" t="s">
        <v>105</v>
      </c>
      <c r="K43" s="79">
        <v>3.15E-2</v>
      </c>
      <c r="L43" s="79">
        <v>4.1000000000000003E-3</v>
      </c>
      <c r="M43" s="78">
        <v>1615051.09</v>
      </c>
      <c r="N43" s="78">
        <v>119.28</v>
      </c>
      <c r="O43" s="78">
        <v>1926.4329401519999</v>
      </c>
      <c r="P43" s="79">
        <v>1E-3</v>
      </c>
      <c r="Q43" s="79">
        <v>2.0000000000000001E-4</v>
      </c>
    </row>
    <row r="44" spans="2:17">
      <c r="B44" t="s">
        <v>3076</v>
      </c>
      <c r="C44" t="s">
        <v>2868</v>
      </c>
      <c r="D44"/>
      <c r="E44" t="s">
        <v>2876</v>
      </c>
      <c r="F44" t="s">
        <v>2877</v>
      </c>
      <c r="G44" t="s">
        <v>2878</v>
      </c>
      <c r="H44" t="s">
        <v>227</v>
      </c>
      <c r="I44" s="78">
        <v>3.9</v>
      </c>
      <c r="J44" t="s">
        <v>109</v>
      </c>
      <c r="K44" s="79">
        <v>9.8500000000000004E-2</v>
      </c>
      <c r="L44" s="79">
        <v>2.23E-2</v>
      </c>
      <c r="M44" s="78">
        <v>2835926.07</v>
      </c>
      <c r="N44" s="78">
        <v>129.28000000000026</v>
      </c>
      <c r="O44" s="78">
        <v>12670.681731711</v>
      </c>
      <c r="P44" s="79">
        <v>6.4000000000000003E-3</v>
      </c>
      <c r="Q44" s="79">
        <v>1E-3</v>
      </c>
    </row>
    <row r="45" spans="2:17">
      <c r="B45" t="s">
        <v>3076</v>
      </c>
      <c r="C45" t="s">
        <v>2868</v>
      </c>
      <c r="D45"/>
      <c r="E45" t="s">
        <v>2876</v>
      </c>
      <c r="F45" t="s">
        <v>2877</v>
      </c>
      <c r="G45" t="s">
        <v>2614</v>
      </c>
      <c r="H45" t="s">
        <v>227</v>
      </c>
      <c r="I45" s="78">
        <v>3.88</v>
      </c>
      <c r="J45" t="s">
        <v>109</v>
      </c>
      <c r="K45" s="79">
        <v>9.8500000000000004E-2</v>
      </c>
      <c r="L45" s="79">
        <v>2.7400000000000001E-2</v>
      </c>
      <c r="M45" s="78">
        <v>2872915.18</v>
      </c>
      <c r="N45" s="78">
        <v>129.27999999999975</v>
      </c>
      <c r="O45" s="78">
        <v>12835.945997696999</v>
      </c>
      <c r="P45" s="79">
        <v>6.4999999999999997E-3</v>
      </c>
      <c r="Q45" s="79">
        <v>1E-3</v>
      </c>
    </row>
    <row r="46" spans="2:17">
      <c r="B46" t="s">
        <v>3077</v>
      </c>
      <c r="C46" t="s">
        <v>2868</v>
      </c>
      <c r="D46"/>
      <c r="E46" t="s">
        <v>2882</v>
      </c>
      <c r="F46" t="s">
        <v>2880</v>
      </c>
      <c r="G46" t="s">
        <v>2883</v>
      </c>
      <c r="H46" t="s">
        <v>2871</v>
      </c>
      <c r="I46" s="78">
        <v>4.96</v>
      </c>
      <c r="J46" t="s">
        <v>105</v>
      </c>
      <c r="K46" s="79">
        <v>4.4999999999999998E-2</v>
      </c>
      <c r="L46" s="79">
        <v>-2E-3</v>
      </c>
      <c r="M46" s="78">
        <v>18824151.379999999</v>
      </c>
      <c r="N46" s="78">
        <v>130.94999999999999</v>
      </c>
      <c r="O46" s="78">
        <v>24650.226232109999</v>
      </c>
      <c r="P46" s="79">
        <v>1.24E-2</v>
      </c>
      <c r="Q46" s="79">
        <v>2E-3</v>
      </c>
    </row>
    <row r="47" spans="2:17">
      <c r="B47" t="s">
        <v>3077</v>
      </c>
      <c r="C47" t="s">
        <v>2868</v>
      </c>
      <c r="D47"/>
      <c r="E47" t="s">
        <v>2882</v>
      </c>
      <c r="F47" t="s">
        <v>2880</v>
      </c>
      <c r="G47" t="s">
        <v>2362</v>
      </c>
      <c r="H47" t="s">
        <v>2871</v>
      </c>
      <c r="I47" s="78">
        <v>4.93</v>
      </c>
      <c r="J47" t="s">
        <v>105</v>
      </c>
      <c r="K47" s="79">
        <v>4.2000000000000003E-2</v>
      </c>
      <c r="L47" s="79">
        <v>2.9999999999999997E-4</v>
      </c>
      <c r="M47" s="78">
        <v>1535191.09</v>
      </c>
      <c r="N47" s="78">
        <v>126.38</v>
      </c>
      <c r="O47" s="78">
        <v>1940.1744995419999</v>
      </c>
      <c r="P47" s="79">
        <v>1E-3</v>
      </c>
      <c r="Q47" s="79">
        <v>2.0000000000000001E-4</v>
      </c>
    </row>
    <row r="48" spans="2:17">
      <c r="B48" t="s">
        <v>3078</v>
      </c>
      <c r="C48" t="s">
        <v>2868</v>
      </c>
      <c r="D48"/>
      <c r="E48" t="s">
        <v>2879</v>
      </c>
      <c r="F48" t="s">
        <v>2880</v>
      </c>
      <c r="G48" t="s">
        <v>2881</v>
      </c>
      <c r="H48" t="s">
        <v>2871</v>
      </c>
      <c r="I48" s="78">
        <v>1</v>
      </c>
      <c r="J48" t="s">
        <v>105</v>
      </c>
      <c r="K48" s="79">
        <v>2.3E-2</v>
      </c>
      <c r="L48" s="79">
        <v>1.2500000000000001E-2</v>
      </c>
      <c r="M48" s="78">
        <v>9930392</v>
      </c>
      <c r="N48" s="78">
        <v>102.17</v>
      </c>
      <c r="O48" s="78">
        <v>10145.881506399999</v>
      </c>
      <c r="P48" s="79">
        <v>5.1000000000000004E-3</v>
      </c>
      <c r="Q48" s="79">
        <v>8.0000000000000004E-4</v>
      </c>
    </row>
    <row r="49" spans="2:17">
      <c r="B49" t="s">
        <v>3079</v>
      </c>
      <c r="C49" t="s">
        <v>2868</v>
      </c>
      <c r="D49"/>
      <c r="E49" t="s">
        <v>2884</v>
      </c>
      <c r="F49" t="s">
        <v>540</v>
      </c>
      <c r="G49" t="s">
        <v>271</v>
      </c>
      <c r="H49" t="s">
        <v>214</v>
      </c>
      <c r="I49" s="78">
        <v>8.1199999999999992</v>
      </c>
      <c r="J49" t="s">
        <v>105</v>
      </c>
      <c r="K49" s="79">
        <v>3.5200000000000002E-2</v>
      </c>
      <c r="L49" s="79">
        <v>2.3E-2</v>
      </c>
      <c r="M49" s="78">
        <v>2473295.86</v>
      </c>
      <c r="N49" s="78">
        <v>115.2</v>
      </c>
      <c r="O49" s="78">
        <v>2849.2368307199999</v>
      </c>
      <c r="P49" s="79">
        <v>1.4E-3</v>
      </c>
      <c r="Q49" s="79">
        <v>2.0000000000000001E-4</v>
      </c>
    </row>
    <row r="50" spans="2:17">
      <c r="B50" t="s">
        <v>3079</v>
      </c>
      <c r="C50" t="s">
        <v>2868</v>
      </c>
      <c r="D50"/>
      <c r="E50" t="s">
        <v>2884</v>
      </c>
      <c r="F50" t="s">
        <v>540</v>
      </c>
      <c r="G50" t="s">
        <v>271</v>
      </c>
      <c r="H50" t="s">
        <v>214</v>
      </c>
      <c r="I50" s="78">
        <v>8.15</v>
      </c>
      <c r="J50" t="s">
        <v>105</v>
      </c>
      <c r="K50" s="79">
        <v>3.6200000000000003E-2</v>
      </c>
      <c r="L50" s="79">
        <v>2.1999999999999999E-2</v>
      </c>
      <c r="M50" s="78">
        <v>517364.31</v>
      </c>
      <c r="N50" s="78">
        <v>114.64</v>
      </c>
      <c r="O50" s="78">
        <v>593.10644498399995</v>
      </c>
      <c r="P50" s="79">
        <v>2.9999999999999997E-4</v>
      </c>
      <c r="Q50" s="79">
        <v>0</v>
      </c>
    </row>
    <row r="51" spans="2:17">
      <c r="B51" t="s">
        <v>3079</v>
      </c>
      <c r="C51" t="s">
        <v>2868</v>
      </c>
      <c r="D51"/>
      <c r="E51" t="s">
        <v>2884</v>
      </c>
      <c r="F51" t="s">
        <v>540</v>
      </c>
      <c r="G51" t="s">
        <v>271</v>
      </c>
      <c r="H51" t="s">
        <v>214</v>
      </c>
      <c r="I51" s="78">
        <v>9.69</v>
      </c>
      <c r="J51" t="s">
        <v>105</v>
      </c>
      <c r="K51" s="79">
        <v>4.0000000000000002E-4</v>
      </c>
      <c r="L51" s="79">
        <v>1.14E-2</v>
      </c>
      <c r="M51" s="78">
        <v>517364.31</v>
      </c>
      <c r="N51" s="78">
        <v>119.36</v>
      </c>
      <c r="O51" s="78">
        <v>617.526040416</v>
      </c>
      <c r="P51" s="79">
        <v>2.9999999999999997E-4</v>
      </c>
      <c r="Q51" s="79">
        <v>0</v>
      </c>
    </row>
    <row r="52" spans="2:17">
      <c r="B52" t="s">
        <v>3079</v>
      </c>
      <c r="C52" t="s">
        <v>2868</v>
      </c>
      <c r="D52"/>
      <c r="E52" t="s">
        <v>2884</v>
      </c>
      <c r="F52" t="s">
        <v>540</v>
      </c>
      <c r="G52" t="s">
        <v>271</v>
      </c>
      <c r="H52" t="s">
        <v>214</v>
      </c>
      <c r="I52" s="78">
        <v>8.17</v>
      </c>
      <c r="J52" t="s">
        <v>105</v>
      </c>
      <c r="K52" s="79">
        <v>3.7499999999999999E-2</v>
      </c>
      <c r="L52" s="79">
        <v>2.2200000000000001E-2</v>
      </c>
      <c r="M52" s="78">
        <v>972932.22</v>
      </c>
      <c r="N52" s="78">
        <v>120.48</v>
      </c>
      <c r="O52" s="78">
        <v>1172.1887386559999</v>
      </c>
      <c r="P52" s="79">
        <v>5.9999999999999995E-4</v>
      </c>
      <c r="Q52" s="79">
        <v>1E-4</v>
      </c>
    </row>
    <row r="53" spans="2:17">
      <c r="B53" t="s">
        <v>3079</v>
      </c>
      <c r="C53" t="s">
        <v>2868</v>
      </c>
      <c r="D53"/>
      <c r="E53" t="s">
        <v>2884</v>
      </c>
      <c r="F53" t="s">
        <v>540</v>
      </c>
      <c r="G53" t="s">
        <v>271</v>
      </c>
      <c r="H53" t="s">
        <v>214</v>
      </c>
      <c r="I53" s="78">
        <v>10.7</v>
      </c>
      <c r="J53" t="s">
        <v>105</v>
      </c>
      <c r="K53" s="79">
        <v>2.9999999999999997E-4</v>
      </c>
      <c r="L53" s="79">
        <v>-6.0000000000000001E-3</v>
      </c>
      <c r="M53" s="78">
        <v>985027.75</v>
      </c>
      <c r="N53" s="78">
        <v>115.86</v>
      </c>
      <c r="O53" s="78">
        <v>1141.2531511499999</v>
      </c>
      <c r="P53" s="79">
        <v>5.9999999999999995E-4</v>
      </c>
      <c r="Q53" s="79">
        <v>1E-4</v>
      </c>
    </row>
    <row r="54" spans="2:17">
      <c r="B54" t="s">
        <v>3079</v>
      </c>
      <c r="C54" t="s">
        <v>2868</v>
      </c>
      <c r="D54"/>
      <c r="E54" t="s">
        <v>2884</v>
      </c>
      <c r="F54" t="s">
        <v>540</v>
      </c>
      <c r="G54" t="s">
        <v>271</v>
      </c>
      <c r="H54" t="s">
        <v>214</v>
      </c>
      <c r="I54" s="78">
        <v>8.5</v>
      </c>
      <c r="J54" t="s">
        <v>105</v>
      </c>
      <c r="K54" s="79">
        <v>3.2000000000000001E-2</v>
      </c>
      <c r="L54" s="79">
        <v>2.4199999999999999E-2</v>
      </c>
      <c r="M54" s="78">
        <v>915766.17</v>
      </c>
      <c r="N54" s="78">
        <v>109.53</v>
      </c>
      <c r="O54" s="78">
        <v>1003.038686001</v>
      </c>
      <c r="P54" s="79">
        <v>5.0000000000000001E-4</v>
      </c>
      <c r="Q54" s="79">
        <v>1E-4</v>
      </c>
    </row>
    <row r="55" spans="2:17">
      <c r="B55" t="s">
        <v>3079</v>
      </c>
      <c r="C55" t="s">
        <v>2868</v>
      </c>
      <c r="D55"/>
      <c r="E55" t="s">
        <v>2884</v>
      </c>
      <c r="F55" t="s">
        <v>540</v>
      </c>
      <c r="G55" t="s">
        <v>271</v>
      </c>
      <c r="H55" t="s">
        <v>214</v>
      </c>
      <c r="I55" s="78">
        <v>1.51</v>
      </c>
      <c r="J55" t="s">
        <v>105</v>
      </c>
      <c r="K55" s="79">
        <v>2.6800000000000001E-2</v>
      </c>
      <c r="L55" s="79">
        <v>9.7000000000000003E-3</v>
      </c>
      <c r="M55" s="78">
        <v>65199.73</v>
      </c>
      <c r="N55" s="78">
        <v>105.17</v>
      </c>
      <c r="O55" s="78">
        <v>68.570556041000003</v>
      </c>
      <c r="P55" s="79">
        <v>0</v>
      </c>
      <c r="Q55" s="79">
        <v>0</v>
      </c>
    </row>
    <row r="56" spans="2:17">
      <c r="B56" t="s">
        <v>3079</v>
      </c>
      <c r="C56" t="s">
        <v>2868</v>
      </c>
      <c r="D56"/>
      <c r="E56" t="s">
        <v>2884</v>
      </c>
      <c r="F56" t="s">
        <v>540</v>
      </c>
      <c r="G56" t="s">
        <v>2501</v>
      </c>
      <c r="H56" t="s">
        <v>214</v>
      </c>
      <c r="I56" s="78">
        <v>0.27</v>
      </c>
      <c r="J56" t="s">
        <v>105</v>
      </c>
      <c r="K56" s="79">
        <v>3.2500000000000001E-2</v>
      </c>
      <c r="L56" s="79">
        <v>3.3599999999999998E-2</v>
      </c>
      <c r="M56" s="78">
        <v>470596.61</v>
      </c>
      <c r="N56" s="78">
        <v>101.15</v>
      </c>
      <c r="O56" s="78">
        <v>476.008471015</v>
      </c>
      <c r="P56" s="79">
        <v>2.0000000000000001E-4</v>
      </c>
      <c r="Q56" s="79">
        <v>0</v>
      </c>
    </row>
    <row r="57" spans="2:17">
      <c r="B57" t="s">
        <v>3079</v>
      </c>
      <c r="C57" t="s">
        <v>2868</v>
      </c>
      <c r="D57"/>
      <c r="E57" t="s">
        <v>2884</v>
      </c>
      <c r="F57" t="s">
        <v>540</v>
      </c>
      <c r="G57" t="s">
        <v>271</v>
      </c>
      <c r="H57" t="s">
        <v>214</v>
      </c>
      <c r="I57" s="78">
        <v>8.52</v>
      </c>
      <c r="J57" t="s">
        <v>105</v>
      </c>
      <c r="K57" s="79">
        <v>2.7300000000000001E-2</v>
      </c>
      <c r="L57" s="79">
        <v>2.7300000000000001E-2</v>
      </c>
      <c r="M57" s="78">
        <v>965504.88</v>
      </c>
      <c r="N57" s="78">
        <v>101.92</v>
      </c>
      <c r="O57" s="78">
        <v>984.04257369599998</v>
      </c>
      <c r="P57" s="79">
        <v>5.0000000000000001E-4</v>
      </c>
      <c r="Q57" s="79">
        <v>1E-4</v>
      </c>
    </row>
    <row r="58" spans="2:17">
      <c r="B58" t="s">
        <v>3079</v>
      </c>
      <c r="C58" t="s">
        <v>2868</v>
      </c>
      <c r="D58"/>
      <c r="E58" t="s">
        <v>2884</v>
      </c>
      <c r="F58" t="s">
        <v>2885</v>
      </c>
      <c r="G58" t="s">
        <v>2314</v>
      </c>
      <c r="H58" t="s">
        <v>2871</v>
      </c>
      <c r="I58" s="78">
        <v>0.01</v>
      </c>
      <c r="J58" t="s">
        <v>105</v>
      </c>
      <c r="K58" s="79">
        <v>3.2500000000000001E-2</v>
      </c>
      <c r="L58" s="79">
        <v>3.2500000000000001E-2</v>
      </c>
      <c r="M58" s="78">
        <v>316920.99</v>
      </c>
      <c r="N58" s="78">
        <v>100.01</v>
      </c>
      <c r="O58" s="78">
        <v>316.95268209900001</v>
      </c>
      <c r="P58" s="79">
        <v>2.0000000000000001E-4</v>
      </c>
      <c r="Q58" s="79">
        <v>0</v>
      </c>
    </row>
    <row r="59" spans="2:17">
      <c r="B59" t="s">
        <v>3080</v>
      </c>
      <c r="C59" t="s">
        <v>2868</v>
      </c>
      <c r="D59"/>
      <c r="E59" t="s">
        <v>2886</v>
      </c>
      <c r="F59" t="s">
        <v>540</v>
      </c>
      <c r="G59" t="s">
        <v>2887</v>
      </c>
      <c r="H59" t="s">
        <v>214</v>
      </c>
      <c r="I59" s="78">
        <v>5.65</v>
      </c>
      <c r="J59" t="s">
        <v>105</v>
      </c>
      <c r="K59" s="79">
        <v>5.6599999999999998E-2</v>
      </c>
      <c r="L59" s="79">
        <v>3.5999999999999999E-3</v>
      </c>
      <c r="M59" s="78">
        <v>164156.4</v>
      </c>
      <c r="N59" s="78">
        <v>135.46</v>
      </c>
      <c r="O59" s="78">
        <v>222.36625943999999</v>
      </c>
      <c r="P59" s="79">
        <v>1E-4</v>
      </c>
      <c r="Q59" s="79">
        <v>0</v>
      </c>
    </row>
    <row r="60" spans="2:17">
      <c r="B60" t="s">
        <v>3080</v>
      </c>
      <c r="C60" t="s">
        <v>2868</v>
      </c>
      <c r="D60"/>
      <c r="E60" t="s">
        <v>2886</v>
      </c>
      <c r="F60" t="s">
        <v>540</v>
      </c>
      <c r="G60" t="s">
        <v>2887</v>
      </c>
      <c r="H60" t="s">
        <v>214</v>
      </c>
      <c r="I60" s="78">
        <v>5.63</v>
      </c>
      <c r="J60" t="s">
        <v>105</v>
      </c>
      <c r="K60" s="79">
        <v>5.5300000000000002E-2</v>
      </c>
      <c r="L60" s="79">
        <v>6.8999999999999999E-3</v>
      </c>
      <c r="M60" s="78">
        <v>605335.68999999994</v>
      </c>
      <c r="N60" s="78">
        <v>132.12</v>
      </c>
      <c r="O60" s="78">
        <v>799.76951362800003</v>
      </c>
      <c r="P60" s="79">
        <v>4.0000000000000002E-4</v>
      </c>
      <c r="Q60" s="79">
        <v>1E-4</v>
      </c>
    </row>
    <row r="61" spans="2:17">
      <c r="B61" t="s">
        <v>3080</v>
      </c>
      <c r="C61" t="s">
        <v>2868</v>
      </c>
      <c r="D61"/>
      <c r="E61" t="s">
        <v>2886</v>
      </c>
      <c r="F61" t="s">
        <v>540</v>
      </c>
      <c r="G61" t="s">
        <v>2887</v>
      </c>
      <c r="H61" t="s">
        <v>214</v>
      </c>
      <c r="I61" s="78">
        <v>5.63</v>
      </c>
      <c r="J61" t="s">
        <v>105</v>
      </c>
      <c r="K61" s="79">
        <v>5.5300000000000002E-2</v>
      </c>
      <c r="L61" s="79">
        <v>6.8999999999999999E-3</v>
      </c>
      <c r="M61" s="78">
        <v>352289.64</v>
      </c>
      <c r="N61" s="78">
        <v>132.19999999999999</v>
      </c>
      <c r="O61" s="78">
        <v>465.72690408</v>
      </c>
      <c r="P61" s="79">
        <v>2.0000000000000001E-4</v>
      </c>
      <c r="Q61" s="79">
        <v>0</v>
      </c>
    </row>
    <row r="62" spans="2:17">
      <c r="B62" t="s">
        <v>3080</v>
      </c>
      <c r="C62" t="s">
        <v>2868</v>
      </c>
      <c r="D62"/>
      <c r="E62" t="s">
        <v>2886</v>
      </c>
      <c r="F62" t="s">
        <v>540</v>
      </c>
      <c r="G62" t="s">
        <v>2887</v>
      </c>
      <c r="H62" t="s">
        <v>214</v>
      </c>
      <c r="I62" s="78">
        <v>5.63</v>
      </c>
      <c r="J62" t="s">
        <v>105</v>
      </c>
      <c r="K62" s="79">
        <v>5.5E-2</v>
      </c>
      <c r="L62" s="79">
        <v>6.8999999999999999E-3</v>
      </c>
      <c r="M62" s="78">
        <v>248144.56</v>
      </c>
      <c r="N62" s="78">
        <v>130.30000000000001</v>
      </c>
      <c r="O62" s="78">
        <v>323.33236168000002</v>
      </c>
      <c r="P62" s="79">
        <v>2.0000000000000001E-4</v>
      </c>
      <c r="Q62" s="79">
        <v>0</v>
      </c>
    </row>
    <row r="63" spans="2:17">
      <c r="B63" t="s">
        <v>3080</v>
      </c>
      <c r="C63" t="s">
        <v>2868</v>
      </c>
      <c r="D63"/>
      <c r="E63" t="s">
        <v>2886</v>
      </c>
      <c r="F63" t="s">
        <v>540</v>
      </c>
      <c r="G63" t="s">
        <v>2887</v>
      </c>
      <c r="H63" t="s">
        <v>214</v>
      </c>
      <c r="I63" s="78">
        <v>5.67</v>
      </c>
      <c r="J63" t="s">
        <v>105</v>
      </c>
      <c r="K63" s="79">
        <v>5.5E-2</v>
      </c>
      <c r="L63" s="79">
        <v>3.5999999999999999E-3</v>
      </c>
      <c r="M63" s="78">
        <v>140161.07</v>
      </c>
      <c r="N63" s="78">
        <v>132.5</v>
      </c>
      <c r="O63" s="78">
        <v>185.71341774999999</v>
      </c>
      <c r="P63" s="79">
        <v>1E-4</v>
      </c>
      <c r="Q63" s="79">
        <v>0</v>
      </c>
    </row>
    <row r="64" spans="2:17">
      <c r="B64" t="s">
        <v>3080</v>
      </c>
      <c r="C64" t="s">
        <v>2868</v>
      </c>
      <c r="D64"/>
      <c r="E64" t="s">
        <v>2886</v>
      </c>
      <c r="F64" t="s">
        <v>540</v>
      </c>
      <c r="G64" t="s">
        <v>2887</v>
      </c>
      <c r="H64" t="s">
        <v>214</v>
      </c>
      <c r="I64" s="78">
        <v>5.63</v>
      </c>
      <c r="J64" t="s">
        <v>105</v>
      </c>
      <c r="K64" s="79">
        <v>5.5E-2</v>
      </c>
      <c r="L64" s="79">
        <v>6.8999999999999999E-3</v>
      </c>
      <c r="M64" s="78">
        <v>283614.34000000003</v>
      </c>
      <c r="N64" s="78">
        <v>129.79</v>
      </c>
      <c r="O64" s="78">
        <v>368.103051886</v>
      </c>
      <c r="P64" s="79">
        <v>2.0000000000000001E-4</v>
      </c>
      <c r="Q64" s="79">
        <v>0</v>
      </c>
    </row>
    <row r="65" spans="2:17">
      <c r="B65" t="s">
        <v>3080</v>
      </c>
      <c r="C65" t="s">
        <v>2868</v>
      </c>
      <c r="D65"/>
      <c r="E65" t="s">
        <v>2886</v>
      </c>
      <c r="F65" t="s">
        <v>540</v>
      </c>
      <c r="G65" t="s">
        <v>2887</v>
      </c>
      <c r="H65" t="s">
        <v>214</v>
      </c>
      <c r="I65" s="78">
        <v>5.63</v>
      </c>
      <c r="J65" t="s">
        <v>105</v>
      </c>
      <c r="K65" s="79">
        <v>5.5E-2</v>
      </c>
      <c r="L65" s="79">
        <v>6.8999999999999999E-3</v>
      </c>
      <c r="M65" s="78">
        <v>439650.59</v>
      </c>
      <c r="N65" s="78">
        <v>130.02000000000001</v>
      </c>
      <c r="O65" s="78">
        <v>571.63369711799999</v>
      </c>
      <c r="P65" s="79">
        <v>2.9999999999999997E-4</v>
      </c>
      <c r="Q65" s="79">
        <v>0</v>
      </c>
    </row>
    <row r="66" spans="2:17">
      <c r="B66" t="s">
        <v>3080</v>
      </c>
      <c r="C66" t="s">
        <v>2868</v>
      </c>
      <c r="D66"/>
      <c r="E66" t="s">
        <v>2886</v>
      </c>
      <c r="F66" t="s">
        <v>540</v>
      </c>
      <c r="G66" t="s">
        <v>2887</v>
      </c>
      <c r="H66" t="s">
        <v>214</v>
      </c>
      <c r="I66" s="78">
        <v>5.67</v>
      </c>
      <c r="J66" t="s">
        <v>105</v>
      </c>
      <c r="K66" s="79">
        <v>5.5E-2</v>
      </c>
      <c r="L66" s="79">
        <v>3.5999999999999999E-3</v>
      </c>
      <c r="M66" s="78">
        <v>192441.66</v>
      </c>
      <c r="N66" s="78">
        <v>132.21</v>
      </c>
      <c r="O66" s="78">
        <v>254.427118686</v>
      </c>
      <c r="P66" s="79">
        <v>1E-4</v>
      </c>
      <c r="Q66" s="79">
        <v>0</v>
      </c>
    </row>
    <row r="67" spans="2:17">
      <c r="B67" t="s">
        <v>3080</v>
      </c>
      <c r="C67" t="s">
        <v>2868</v>
      </c>
      <c r="D67"/>
      <c r="E67" t="s">
        <v>2886</v>
      </c>
      <c r="F67" t="s">
        <v>540</v>
      </c>
      <c r="G67" t="s">
        <v>2887</v>
      </c>
      <c r="H67" t="s">
        <v>214</v>
      </c>
      <c r="I67" s="78">
        <v>5.63</v>
      </c>
      <c r="J67" t="s">
        <v>105</v>
      </c>
      <c r="K67" s="79">
        <v>5.5E-2</v>
      </c>
      <c r="L67" s="79">
        <v>6.8999999999999999E-3</v>
      </c>
      <c r="M67" s="78">
        <v>456603.16</v>
      </c>
      <c r="N67" s="78">
        <v>130.30000000000001</v>
      </c>
      <c r="O67" s="78">
        <v>594.95391747999997</v>
      </c>
      <c r="P67" s="79">
        <v>2.9999999999999997E-4</v>
      </c>
      <c r="Q67" s="79">
        <v>0</v>
      </c>
    </row>
    <row r="68" spans="2:17">
      <c r="B68" t="s">
        <v>3080</v>
      </c>
      <c r="C68" t="s">
        <v>2868</v>
      </c>
      <c r="D68"/>
      <c r="E68" t="s">
        <v>2886</v>
      </c>
      <c r="F68" t="s">
        <v>540</v>
      </c>
      <c r="G68" t="s">
        <v>2887</v>
      </c>
      <c r="H68" t="s">
        <v>214</v>
      </c>
      <c r="I68" s="78">
        <v>5.53</v>
      </c>
      <c r="J68" t="s">
        <v>105</v>
      </c>
      <c r="K68" s="79">
        <v>5.5E-2</v>
      </c>
      <c r="L68" s="79">
        <v>1.6400000000000001E-2</v>
      </c>
      <c r="M68" s="78">
        <v>202480.8</v>
      </c>
      <c r="N68" s="78">
        <v>124.04</v>
      </c>
      <c r="O68" s="78">
        <v>251.15718432</v>
      </c>
      <c r="P68" s="79">
        <v>1E-4</v>
      </c>
      <c r="Q68" s="79">
        <v>0</v>
      </c>
    </row>
    <row r="69" spans="2:17">
      <c r="B69" t="s">
        <v>3080</v>
      </c>
      <c r="C69" t="s">
        <v>2868</v>
      </c>
      <c r="D69"/>
      <c r="E69" t="s">
        <v>2886</v>
      </c>
      <c r="F69" t="s">
        <v>540</v>
      </c>
      <c r="G69" t="s">
        <v>2887</v>
      </c>
      <c r="H69" t="s">
        <v>214</v>
      </c>
      <c r="I69" s="78">
        <v>5.63</v>
      </c>
      <c r="J69" t="s">
        <v>105</v>
      </c>
      <c r="K69" s="79">
        <v>5.5E-2</v>
      </c>
      <c r="L69" s="79">
        <v>6.8999999999999999E-3</v>
      </c>
      <c r="M69" s="78">
        <v>255328.33</v>
      </c>
      <c r="N69" s="78">
        <v>129.19</v>
      </c>
      <c r="O69" s="78">
        <v>329.85866952700002</v>
      </c>
      <c r="P69" s="79">
        <v>2.0000000000000001E-4</v>
      </c>
      <c r="Q69" s="79">
        <v>0</v>
      </c>
    </row>
    <row r="70" spans="2:17">
      <c r="B70" t="s">
        <v>3080</v>
      </c>
      <c r="C70" t="s">
        <v>2868</v>
      </c>
      <c r="D70"/>
      <c r="E70" t="s">
        <v>2886</v>
      </c>
      <c r="F70" t="s">
        <v>540</v>
      </c>
      <c r="G70" t="s">
        <v>2887</v>
      </c>
      <c r="H70" t="s">
        <v>214</v>
      </c>
      <c r="I70" s="78">
        <v>5.67</v>
      </c>
      <c r="J70" t="s">
        <v>105</v>
      </c>
      <c r="K70" s="79">
        <v>5.5E-2</v>
      </c>
      <c r="L70" s="79">
        <v>3.5999999999999999E-3</v>
      </c>
      <c r="M70" s="78">
        <v>58377.18</v>
      </c>
      <c r="N70" s="78">
        <v>131.63</v>
      </c>
      <c r="O70" s="78">
        <v>76.841882033999994</v>
      </c>
      <c r="P70" s="79">
        <v>0</v>
      </c>
      <c r="Q70" s="79">
        <v>0</v>
      </c>
    </row>
    <row r="71" spans="2:17">
      <c r="B71" t="s">
        <v>3080</v>
      </c>
      <c r="C71" t="s">
        <v>2868</v>
      </c>
      <c r="D71"/>
      <c r="E71" t="s">
        <v>2886</v>
      </c>
      <c r="F71" t="s">
        <v>540</v>
      </c>
      <c r="G71" t="s">
        <v>2887</v>
      </c>
      <c r="H71" t="s">
        <v>214</v>
      </c>
      <c r="I71" s="78">
        <v>5.63</v>
      </c>
      <c r="J71" t="s">
        <v>105</v>
      </c>
      <c r="K71" s="79">
        <v>5.5E-2</v>
      </c>
      <c r="L71" s="79">
        <v>6.8999999999999999E-3</v>
      </c>
      <c r="M71" s="78">
        <v>514815.05</v>
      </c>
      <c r="N71" s="78">
        <v>129.43</v>
      </c>
      <c r="O71" s="78">
        <v>666.32511921499997</v>
      </c>
      <c r="P71" s="79">
        <v>2.9999999999999997E-4</v>
      </c>
      <c r="Q71" s="79">
        <v>1E-4</v>
      </c>
    </row>
    <row r="72" spans="2:17">
      <c r="B72" t="s">
        <v>3080</v>
      </c>
      <c r="C72" t="s">
        <v>2868</v>
      </c>
      <c r="D72"/>
      <c r="E72" t="s">
        <v>2886</v>
      </c>
      <c r="F72" t="s">
        <v>540</v>
      </c>
      <c r="G72" t="s">
        <v>2887</v>
      </c>
      <c r="H72" t="s">
        <v>214</v>
      </c>
      <c r="I72" s="78">
        <v>5.67</v>
      </c>
      <c r="J72" t="s">
        <v>105</v>
      </c>
      <c r="K72" s="79">
        <v>5.5E-2</v>
      </c>
      <c r="L72" s="79">
        <v>3.5999999999999999E-3</v>
      </c>
      <c r="M72" s="78">
        <v>116114.75</v>
      </c>
      <c r="N72" s="78">
        <v>131.55000000000001</v>
      </c>
      <c r="O72" s="78">
        <v>152.74895362500001</v>
      </c>
      <c r="P72" s="79">
        <v>1E-4</v>
      </c>
      <c r="Q72" s="79">
        <v>0</v>
      </c>
    </row>
    <row r="73" spans="2:17">
      <c r="B73" t="s">
        <v>3080</v>
      </c>
      <c r="C73" t="s">
        <v>2868</v>
      </c>
      <c r="D73"/>
      <c r="E73" t="s">
        <v>2886</v>
      </c>
      <c r="F73" t="s">
        <v>540</v>
      </c>
      <c r="G73" t="s">
        <v>2887</v>
      </c>
      <c r="H73" t="s">
        <v>214</v>
      </c>
      <c r="I73" s="78">
        <v>5.66</v>
      </c>
      <c r="J73" t="s">
        <v>105</v>
      </c>
      <c r="K73" s="79">
        <v>5.5E-2</v>
      </c>
      <c r="L73" s="79">
        <v>4.0000000000000001E-3</v>
      </c>
      <c r="M73" s="78">
        <v>101971.59</v>
      </c>
      <c r="N73" s="78">
        <v>130.24</v>
      </c>
      <c r="O73" s="78">
        <v>132.807798816</v>
      </c>
      <c r="P73" s="79">
        <v>1E-4</v>
      </c>
      <c r="Q73" s="79">
        <v>0</v>
      </c>
    </row>
    <row r="74" spans="2:17">
      <c r="B74" t="s">
        <v>3080</v>
      </c>
      <c r="C74" t="s">
        <v>2868</v>
      </c>
      <c r="D74"/>
      <c r="E74" t="s">
        <v>2886</v>
      </c>
      <c r="F74" t="s">
        <v>540</v>
      </c>
      <c r="G74" t="s">
        <v>2887</v>
      </c>
      <c r="H74" t="s">
        <v>214</v>
      </c>
      <c r="I74" s="78">
        <v>5.49</v>
      </c>
      <c r="J74" t="s">
        <v>105</v>
      </c>
      <c r="K74" s="79">
        <v>5.5E-2</v>
      </c>
      <c r="L74" s="79">
        <v>1.9599999999999999E-2</v>
      </c>
      <c r="M74" s="78">
        <v>317914.99</v>
      </c>
      <c r="N74" s="78">
        <v>119.14</v>
      </c>
      <c r="O74" s="78">
        <v>378.76391908599999</v>
      </c>
      <c r="P74" s="79">
        <v>2.0000000000000001E-4</v>
      </c>
      <c r="Q74" s="79">
        <v>0</v>
      </c>
    </row>
    <row r="75" spans="2:17">
      <c r="B75" t="s">
        <v>3080</v>
      </c>
      <c r="C75" t="s">
        <v>2868</v>
      </c>
      <c r="D75"/>
      <c r="E75" t="s">
        <v>2886</v>
      </c>
      <c r="F75" t="s">
        <v>540</v>
      </c>
      <c r="G75" t="s">
        <v>2887</v>
      </c>
      <c r="H75" t="s">
        <v>214</v>
      </c>
      <c r="I75" s="78">
        <v>5.49</v>
      </c>
      <c r="J75" t="s">
        <v>105</v>
      </c>
      <c r="K75" s="79">
        <v>5.5E-2</v>
      </c>
      <c r="L75" s="79">
        <v>1.9599999999999999E-2</v>
      </c>
      <c r="M75" s="78">
        <v>232621.19</v>
      </c>
      <c r="N75" s="78">
        <v>118.91</v>
      </c>
      <c r="O75" s="78">
        <v>276.60985702900001</v>
      </c>
      <c r="P75" s="79">
        <v>1E-4</v>
      </c>
      <c r="Q75" s="79">
        <v>0</v>
      </c>
    </row>
    <row r="76" spans="2:17">
      <c r="B76" t="s">
        <v>3080</v>
      </c>
      <c r="C76" t="s">
        <v>2868</v>
      </c>
      <c r="D76"/>
      <c r="E76" t="s">
        <v>2886</v>
      </c>
      <c r="F76" t="s">
        <v>540</v>
      </c>
      <c r="G76" t="s">
        <v>2887</v>
      </c>
      <c r="H76" t="s">
        <v>214</v>
      </c>
      <c r="I76" s="78">
        <v>5.65</v>
      </c>
      <c r="J76" t="s">
        <v>105</v>
      </c>
      <c r="K76" s="79">
        <v>5.5E-2</v>
      </c>
      <c r="L76" s="79">
        <v>4.7000000000000002E-3</v>
      </c>
      <c r="M76" s="78">
        <v>113424.97</v>
      </c>
      <c r="N76" s="78">
        <v>129.09</v>
      </c>
      <c r="O76" s="78">
        <v>146.420293773</v>
      </c>
      <c r="P76" s="79">
        <v>1E-4</v>
      </c>
      <c r="Q76" s="79">
        <v>0</v>
      </c>
    </row>
    <row r="77" spans="2:17">
      <c r="B77" t="s">
        <v>3080</v>
      </c>
      <c r="C77" t="s">
        <v>2868</v>
      </c>
      <c r="D77"/>
      <c r="E77" t="s">
        <v>2886</v>
      </c>
      <c r="F77" t="s">
        <v>540</v>
      </c>
      <c r="G77" t="s">
        <v>2887</v>
      </c>
      <c r="H77" t="s">
        <v>214</v>
      </c>
      <c r="I77" s="78">
        <v>5.65</v>
      </c>
      <c r="J77" t="s">
        <v>105</v>
      </c>
      <c r="K77" s="79">
        <v>5.5E-2</v>
      </c>
      <c r="L77" s="79">
        <v>4.8999999999999998E-3</v>
      </c>
      <c r="M77" s="78">
        <v>29293.07</v>
      </c>
      <c r="N77" s="78">
        <v>128.53</v>
      </c>
      <c r="O77" s="78">
        <v>37.650382870999998</v>
      </c>
      <c r="P77" s="79">
        <v>0</v>
      </c>
      <c r="Q77" s="79">
        <v>0</v>
      </c>
    </row>
    <row r="78" spans="2:17">
      <c r="B78" t="s">
        <v>3080</v>
      </c>
      <c r="C78" t="s">
        <v>2868</v>
      </c>
      <c r="D78"/>
      <c r="E78" t="s">
        <v>2886</v>
      </c>
      <c r="F78" t="s">
        <v>540</v>
      </c>
      <c r="G78" t="s">
        <v>2887</v>
      </c>
      <c r="H78" t="s">
        <v>214</v>
      </c>
      <c r="I78" s="78">
        <v>5.63</v>
      </c>
      <c r="J78" t="s">
        <v>105</v>
      </c>
      <c r="K78" s="79">
        <v>5.5E-2</v>
      </c>
      <c r="L78" s="79">
        <v>6.8999999999999999E-3</v>
      </c>
      <c r="M78" s="78">
        <v>333260.68</v>
      </c>
      <c r="N78" s="78">
        <v>127.6</v>
      </c>
      <c r="O78" s="78">
        <v>425.24062767999999</v>
      </c>
      <c r="P78" s="79">
        <v>2.0000000000000001E-4</v>
      </c>
      <c r="Q78" s="79">
        <v>0</v>
      </c>
    </row>
    <row r="79" spans="2:17">
      <c r="B79" t="s">
        <v>3080</v>
      </c>
      <c r="C79" t="s">
        <v>2868</v>
      </c>
      <c r="D79"/>
      <c r="E79" t="s">
        <v>2886</v>
      </c>
      <c r="F79" t="s">
        <v>540</v>
      </c>
      <c r="G79" t="s">
        <v>2887</v>
      </c>
      <c r="H79" t="s">
        <v>214</v>
      </c>
      <c r="I79" s="78">
        <v>5.63</v>
      </c>
      <c r="J79" t="s">
        <v>105</v>
      </c>
      <c r="K79" s="79">
        <v>5.5E-2</v>
      </c>
      <c r="L79" s="79">
        <v>6.8999999999999999E-3</v>
      </c>
      <c r="M79" s="78">
        <v>64459.21</v>
      </c>
      <c r="N79" s="78">
        <v>127.47</v>
      </c>
      <c r="O79" s="78">
        <v>82.166154986999999</v>
      </c>
      <c r="P79" s="79">
        <v>0</v>
      </c>
      <c r="Q79" s="79">
        <v>0</v>
      </c>
    </row>
    <row r="80" spans="2:17">
      <c r="B80" t="s">
        <v>3080</v>
      </c>
      <c r="C80" t="s">
        <v>2868</v>
      </c>
      <c r="D80"/>
      <c r="E80" t="s">
        <v>2886</v>
      </c>
      <c r="F80" t="s">
        <v>540</v>
      </c>
      <c r="G80" t="s">
        <v>2887</v>
      </c>
      <c r="H80" t="s">
        <v>214</v>
      </c>
      <c r="I80" s="78">
        <v>5.63</v>
      </c>
      <c r="J80" t="s">
        <v>105</v>
      </c>
      <c r="K80" s="79">
        <v>5.5E-2</v>
      </c>
      <c r="L80" s="79">
        <v>6.8999999999999999E-3</v>
      </c>
      <c r="M80" s="78">
        <v>62041.96</v>
      </c>
      <c r="N80" s="78">
        <v>128.24</v>
      </c>
      <c r="O80" s="78">
        <v>79.562609503999994</v>
      </c>
      <c r="P80" s="79">
        <v>0</v>
      </c>
      <c r="Q80" s="79">
        <v>0</v>
      </c>
    </row>
    <row r="81" spans="2:17">
      <c r="B81" t="s">
        <v>3080</v>
      </c>
      <c r="C81" t="s">
        <v>2868</v>
      </c>
      <c r="D81"/>
      <c r="E81" t="s">
        <v>2886</v>
      </c>
      <c r="F81" t="s">
        <v>540</v>
      </c>
      <c r="G81" t="s">
        <v>2887</v>
      </c>
      <c r="H81" t="s">
        <v>214</v>
      </c>
      <c r="I81" s="78">
        <v>5.63</v>
      </c>
      <c r="J81" t="s">
        <v>105</v>
      </c>
      <c r="K81" s="79">
        <v>5.5E-2</v>
      </c>
      <c r="L81" s="79">
        <v>6.8999999999999999E-3</v>
      </c>
      <c r="M81" s="78">
        <v>123558.47</v>
      </c>
      <c r="N81" s="78">
        <v>128.49</v>
      </c>
      <c r="O81" s="78">
        <v>158.76027810299999</v>
      </c>
      <c r="P81" s="79">
        <v>1E-4</v>
      </c>
      <c r="Q81" s="79">
        <v>0</v>
      </c>
    </row>
    <row r="82" spans="2:17">
      <c r="B82" t="s">
        <v>3080</v>
      </c>
      <c r="C82" t="s">
        <v>2868</v>
      </c>
      <c r="D82"/>
      <c r="E82" t="s">
        <v>2886</v>
      </c>
      <c r="F82" t="s">
        <v>540</v>
      </c>
      <c r="G82" t="s">
        <v>2887</v>
      </c>
      <c r="H82" t="s">
        <v>214</v>
      </c>
      <c r="I82" s="78">
        <v>5.63</v>
      </c>
      <c r="J82" t="s">
        <v>105</v>
      </c>
      <c r="K82" s="79">
        <v>5.5E-2</v>
      </c>
      <c r="L82" s="79">
        <v>6.8999999999999999E-3</v>
      </c>
      <c r="M82" s="78">
        <v>77788.350000000006</v>
      </c>
      <c r="N82" s="78">
        <v>127.98</v>
      </c>
      <c r="O82" s="78">
        <v>99.553530330000001</v>
      </c>
      <c r="P82" s="79">
        <v>1E-4</v>
      </c>
      <c r="Q82" s="79">
        <v>0</v>
      </c>
    </row>
    <row r="83" spans="2:17">
      <c r="B83" t="s">
        <v>3080</v>
      </c>
      <c r="C83" t="s">
        <v>2868</v>
      </c>
      <c r="D83"/>
      <c r="E83" t="s">
        <v>2886</v>
      </c>
      <c r="F83" t="s">
        <v>540</v>
      </c>
      <c r="G83" t="s">
        <v>2887</v>
      </c>
      <c r="H83" t="s">
        <v>214</v>
      </c>
      <c r="I83" s="78">
        <v>5.63</v>
      </c>
      <c r="J83" t="s">
        <v>105</v>
      </c>
      <c r="K83" s="79">
        <v>5.5E-2</v>
      </c>
      <c r="L83" s="79">
        <v>6.8999999999999999E-3</v>
      </c>
      <c r="M83" s="78">
        <v>43736.79</v>
      </c>
      <c r="N83" s="78">
        <v>127.86</v>
      </c>
      <c r="O83" s="78">
        <v>55.921859693999998</v>
      </c>
      <c r="P83" s="79">
        <v>0</v>
      </c>
      <c r="Q83" s="79">
        <v>0</v>
      </c>
    </row>
    <row r="84" spans="2:17">
      <c r="B84" t="s">
        <v>3080</v>
      </c>
      <c r="C84" t="s">
        <v>2868</v>
      </c>
      <c r="D84"/>
      <c r="E84" t="s">
        <v>2886</v>
      </c>
      <c r="F84" t="s">
        <v>540</v>
      </c>
      <c r="G84" t="s">
        <v>2887</v>
      </c>
      <c r="H84" t="s">
        <v>214</v>
      </c>
      <c r="I84" s="78">
        <v>5.63</v>
      </c>
      <c r="J84" t="s">
        <v>105</v>
      </c>
      <c r="K84" s="79">
        <v>5.5E-2</v>
      </c>
      <c r="L84" s="79">
        <v>6.8999999999999999E-3</v>
      </c>
      <c r="M84" s="78">
        <v>130024.36</v>
      </c>
      <c r="N84" s="78">
        <v>127.48</v>
      </c>
      <c r="O84" s="78">
        <v>165.75505412800001</v>
      </c>
      <c r="P84" s="79">
        <v>1E-4</v>
      </c>
      <c r="Q84" s="79">
        <v>0</v>
      </c>
    </row>
    <row r="85" spans="2:17">
      <c r="B85" t="s">
        <v>3080</v>
      </c>
      <c r="C85" t="s">
        <v>2868</v>
      </c>
      <c r="D85"/>
      <c r="E85" t="s">
        <v>2886</v>
      </c>
      <c r="F85" t="s">
        <v>540</v>
      </c>
      <c r="G85" t="s">
        <v>2887</v>
      </c>
      <c r="H85" t="s">
        <v>214</v>
      </c>
      <c r="I85" s="78">
        <v>5.63</v>
      </c>
      <c r="J85" t="s">
        <v>105</v>
      </c>
      <c r="K85" s="79">
        <v>5.5E-2</v>
      </c>
      <c r="L85" s="79">
        <v>6.8999999999999999E-3</v>
      </c>
      <c r="M85" s="78">
        <v>51034.39</v>
      </c>
      <c r="N85" s="78">
        <v>127.48</v>
      </c>
      <c r="O85" s="78">
        <v>65.058640371999999</v>
      </c>
      <c r="P85" s="79">
        <v>0</v>
      </c>
      <c r="Q85" s="79">
        <v>0</v>
      </c>
    </row>
    <row r="86" spans="2:17">
      <c r="B86" t="s">
        <v>3080</v>
      </c>
      <c r="C86" t="s">
        <v>2868</v>
      </c>
      <c r="D86"/>
      <c r="E86" t="s">
        <v>2886</v>
      </c>
      <c r="F86" t="s">
        <v>540</v>
      </c>
      <c r="G86" t="s">
        <v>2887</v>
      </c>
      <c r="H86" t="s">
        <v>214</v>
      </c>
      <c r="I86" s="78">
        <v>5.63</v>
      </c>
      <c r="J86" t="s">
        <v>105</v>
      </c>
      <c r="K86" s="79">
        <v>5.5E-2</v>
      </c>
      <c r="L86" s="79">
        <v>6.8999999999999999E-3</v>
      </c>
      <c r="M86" s="78">
        <v>339709.77</v>
      </c>
      <c r="N86" s="78">
        <v>127.73</v>
      </c>
      <c r="O86" s="78">
        <v>433.911289221</v>
      </c>
      <c r="P86" s="79">
        <v>2.0000000000000001E-4</v>
      </c>
      <c r="Q86" s="79">
        <v>0</v>
      </c>
    </row>
    <row r="87" spans="2:17">
      <c r="B87" t="s">
        <v>3080</v>
      </c>
      <c r="C87" t="s">
        <v>2868</v>
      </c>
      <c r="D87"/>
      <c r="E87" t="s">
        <v>2886</v>
      </c>
      <c r="F87" t="s">
        <v>540</v>
      </c>
      <c r="G87" t="s">
        <v>2735</v>
      </c>
      <c r="H87" t="s">
        <v>214</v>
      </c>
      <c r="I87" s="78">
        <v>5.63</v>
      </c>
      <c r="J87" t="s">
        <v>105</v>
      </c>
      <c r="K87" s="79">
        <v>5.5E-2</v>
      </c>
      <c r="L87" s="79">
        <v>6.8999999999999999E-3</v>
      </c>
      <c r="M87" s="78">
        <v>663592.67000000004</v>
      </c>
      <c r="N87" s="78">
        <v>128.88999999999999</v>
      </c>
      <c r="O87" s="78">
        <v>855.30459236299998</v>
      </c>
      <c r="P87" s="79">
        <v>4.0000000000000002E-4</v>
      </c>
      <c r="Q87" s="79">
        <v>1E-4</v>
      </c>
    </row>
    <row r="88" spans="2:17">
      <c r="B88" t="s">
        <v>3080</v>
      </c>
      <c r="C88" t="s">
        <v>2868</v>
      </c>
      <c r="D88"/>
      <c r="E88" t="s">
        <v>2886</v>
      </c>
      <c r="F88" t="s">
        <v>540</v>
      </c>
      <c r="G88" t="s">
        <v>2887</v>
      </c>
      <c r="H88" t="s">
        <v>214</v>
      </c>
      <c r="I88" s="78">
        <v>5.39</v>
      </c>
      <c r="J88" t="s">
        <v>105</v>
      </c>
      <c r="K88" s="79">
        <v>5.5E-2</v>
      </c>
      <c r="L88" s="79">
        <v>-6.6E-3</v>
      </c>
      <c r="M88" s="78">
        <v>70482.67</v>
      </c>
      <c r="N88" s="78">
        <v>131.68</v>
      </c>
      <c r="O88" s="78">
        <v>92.811579855999994</v>
      </c>
      <c r="P88" s="79">
        <v>0</v>
      </c>
      <c r="Q88" s="79">
        <v>0</v>
      </c>
    </row>
    <row r="89" spans="2:17">
      <c r="B89" t="s">
        <v>3080</v>
      </c>
      <c r="C89" t="s">
        <v>2868</v>
      </c>
      <c r="D89"/>
      <c r="E89" t="s">
        <v>2886</v>
      </c>
      <c r="F89" t="s">
        <v>540</v>
      </c>
      <c r="G89" t="s">
        <v>2735</v>
      </c>
      <c r="H89" t="s">
        <v>214</v>
      </c>
      <c r="I89" s="78">
        <v>5.39</v>
      </c>
      <c r="J89" t="s">
        <v>105</v>
      </c>
      <c r="K89" s="79">
        <v>5.5E-2</v>
      </c>
      <c r="L89" s="79">
        <v>5.4000000000000003E-3</v>
      </c>
      <c r="M89" s="78">
        <v>809973.86</v>
      </c>
      <c r="N89" s="78">
        <v>129.4</v>
      </c>
      <c r="O89" s="78">
        <v>1048.10617484</v>
      </c>
      <c r="P89" s="79">
        <v>5.0000000000000001E-4</v>
      </c>
      <c r="Q89" s="79">
        <v>1E-4</v>
      </c>
    </row>
    <row r="90" spans="2:17">
      <c r="B90" t="s">
        <v>3080</v>
      </c>
      <c r="C90" t="s">
        <v>2868</v>
      </c>
      <c r="D90"/>
      <c r="E90" t="s">
        <v>2886</v>
      </c>
      <c r="F90" t="s">
        <v>540</v>
      </c>
      <c r="G90" t="s">
        <v>2887</v>
      </c>
      <c r="H90" t="s">
        <v>214</v>
      </c>
      <c r="I90" s="78">
        <v>5.37</v>
      </c>
      <c r="J90" t="s">
        <v>105</v>
      </c>
      <c r="K90" s="79">
        <v>5.5899999999999998E-2</v>
      </c>
      <c r="L90" s="79">
        <v>-5.4000000000000003E-3</v>
      </c>
      <c r="M90" s="78">
        <v>159994.28</v>
      </c>
      <c r="N90" s="78">
        <v>132.36000000000001</v>
      </c>
      <c r="O90" s="78">
        <v>211.768429008</v>
      </c>
      <c r="P90" s="79">
        <v>1E-4</v>
      </c>
      <c r="Q90" s="79">
        <v>0</v>
      </c>
    </row>
    <row r="91" spans="2:17">
      <c r="B91" t="s">
        <v>3080</v>
      </c>
      <c r="C91" t="s">
        <v>2868</v>
      </c>
      <c r="D91"/>
      <c r="E91" t="s">
        <v>2886</v>
      </c>
      <c r="F91" t="s">
        <v>540</v>
      </c>
      <c r="G91" t="s">
        <v>2887</v>
      </c>
      <c r="H91" t="s">
        <v>214</v>
      </c>
      <c r="I91" s="78">
        <v>5.31</v>
      </c>
      <c r="J91" t="s">
        <v>105</v>
      </c>
      <c r="K91" s="79">
        <v>5.5E-2</v>
      </c>
      <c r="L91" s="79">
        <v>5.9999999999999995E-4</v>
      </c>
      <c r="M91" s="78">
        <v>4106926.78</v>
      </c>
      <c r="N91" s="78">
        <v>137.33000000000001</v>
      </c>
      <c r="O91" s="78">
        <v>5640.0425469740003</v>
      </c>
      <c r="P91" s="79">
        <v>2.8E-3</v>
      </c>
      <c r="Q91" s="79">
        <v>4.0000000000000002E-4</v>
      </c>
    </row>
    <row r="92" spans="2:17">
      <c r="B92" t="s">
        <v>3081</v>
      </c>
      <c r="C92" t="s">
        <v>2868</v>
      </c>
      <c r="D92"/>
      <c r="E92" t="s">
        <v>2897</v>
      </c>
      <c r="F92" t="s">
        <v>210</v>
      </c>
      <c r="G92" t="s">
        <v>2883</v>
      </c>
      <c r="H92" t="s">
        <v>153</v>
      </c>
      <c r="I92" s="78">
        <v>6.25</v>
      </c>
      <c r="J92" t="s">
        <v>105</v>
      </c>
      <c r="K92" s="79">
        <v>5.3499999999999999E-2</v>
      </c>
      <c r="L92" s="79">
        <v>6.8999999999999999E-3</v>
      </c>
      <c r="M92" s="78">
        <v>254946.87</v>
      </c>
      <c r="N92" s="78">
        <v>134.38999999999999</v>
      </c>
      <c r="O92" s="78">
        <v>342.62309859300001</v>
      </c>
      <c r="P92" s="79">
        <v>2.0000000000000001E-4</v>
      </c>
      <c r="Q92" s="79">
        <v>0</v>
      </c>
    </row>
    <row r="93" spans="2:17">
      <c r="B93" t="s">
        <v>3081</v>
      </c>
      <c r="C93" t="s">
        <v>2868</v>
      </c>
      <c r="D93"/>
      <c r="E93" t="s">
        <v>2897</v>
      </c>
      <c r="F93" t="s">
        <v>210</v>
      </c>
      <c r="G93" t="s">
        <v>2883</v>
      </c>
      <c r="H93" t="s">
        <v>153</v>
      </c>
      <c r="I93" s="78">
        <v>6.25</v>
      </c>
      <c r="J93" t="s">
        <v>105</v>
      </c>
      <c r="K93" s="79">
        <v>5.3499999999999999E-2</v>
      </c>
      <c r="L93" s="79">
        <v>6.8999999999999999E-3</v>
      </c>
      <c r="M93" s="78">
        <v>325764.51</v>
      </c>
      <c r="N93" s="78">
        <v>134.38999999999999</v>
      </c>
      <c r="O93" s="78">
        <v>437.79492498899998</v>
      </c>
      <c r="P93" s="79">
        <v>2.0000000000000001E-4</v>
      </c>
      <c r="Q93" s="79">
        <v>0</v>
      </c>
    </row>
    <row r="94" spans="2:17">
      <c r="B94" t="s">
        <v>3081</v>
      </c>
      <c r="C94" t="s">
        <v>2868</v>
      </c>
      <c r="D94"/>
      <c r="E94" t="s">
        <v>2897</v>
      </c>
      <c r="F94" t="s">
        <v>210</v>
      </c>
      <c r="G94" t="s">
        <v>2883</v>
      </c>
      <c r="H94" t="s">
        <v>153</v>
      </c>
      <c r="I94" s="78">
        <v>6.33</v>
      </c>
      <c r="J94" t="s">
        <v>105</v>
      </c>
      <c r="K94" s="79">
        <v>5.3499999999999999E-2</v>
      </c>
      <c r="L94" s="79">
        <v>1.1000000000000001E-3</v>
      </c>
      <c r="M94" s="78">
        <v>2165759.79</v>
      </c>
      <c r="N94" s="78">
        <v>141.47999999999999</v>
      </c>
      <c r="O94" s="78">
        <v>3064.1169508920002</v>
      </c>
      <c r="P94" s="79">
        <v>1.5E-3</v>
      </c>
      <c r="Q94" s="79">
        <v>2.0000000000000001E-4</v>
      </c>
    </row>
    <row r="95" spans="2:17">
      <c r="B95" t="s">
        <v>3081</v>
      </c>
      <c r="C95" t="s">
        <v>2868</v>
      </c>
      <c r="D95"/>
      <c r="E95" t="s">
        <v>2897</v>
      </c>
      <c r="F95" t="s">
        <v>210</v>
      </c>
      <c r="G95" t="s">
        <v>2883</v>
      </c>
      <c r="H95" t="s">
        <v>153</v>
      </c>
      <c r="I95" s="78">
        <v>6.25</v>
      </c>
      <c r="J95" t="s">
        <v>105</v>
      </c>
      <c r="K95" s="79">
        <v>5.3499999999999999E-2</v>
      </c>
      <c r="L95" s="79">
        <v>6.8999999999999999E-3</v>
      </c>
      <c r="M95" s="78">
        <v>382420.28</v>
      </c>
      <c r="N95" s="78">
        <v>134.38999999999999</v>
      </c>
      <c r="O95" s="78">
        <v>513.93461429199999</v>
      </c>
      <c r="P95" s="79">
        <v>2.9999999999999997E-4</v>
      </c>
      <c r="Q95" s="79">
        <v>0</v>
      </c>
    </row>
    <row r="96" spans="2:17">
      <c r="B96" t="s">
        <v>3081</v>
      </c>
      <c r="C96" t="s">
        <v>2868</v>
      </c>
      <c r="D96"/>
      <c r="E96" t="s">
        <v>2897</v>
      </c>
      <c r="F96" t="s">
        <v>210</v>
      </c>
      <c r="G96" t="s">
        <v>2883</v>
      </c>
      <c r="H96" t="s">
        <v>153</v>
      </c>
      <c r="I96" s="78">
        <v>6.33</v>
      </c>
      <c r="J96" t="s">
        <v>105</v>
      </c>
      <c r="K96" s="79">
        <v>5.3499999999999999E-2</v>
      </c>
      <c r="L96" s="79">
        <v>1.1000000000000001E-3</v>
      </c>
      <c r="M96" s="78">
        <v>1560081.18</v>
      </c>
      <c r="N96" s="78">
        <v>141.47999999999999</v>
      </c>
      <c r="O96" s="78">
        <v>2207.2028534639999</v>
      </c>
      <c r="P96" s="79">
        <v>1.1000000000000001E-3</v>
      </c>
      <c r="Q96" s="79">
        <v>2.0000000000000001E-4</v>
      </c>
    </row>
    <row r="97" spans="2:17">
      <c r="B97" t="s">
        <v>3081</v>
      </c>
      <c r="C97" t="s">
        <v>2868</v>
      </c>
      <c r="D97"/>
      <c r="E97" t="s">
        <v>2897</v>
      </c>
      <c r="F97" t="s">
        <v>210</v>
      </c>
      <c r="G97" t="s">
        <v>2883</v>
      </c>
      <c r="H97" t="s">
        <v>153</v>
      </c>
      <c r="I97" s="78">
        <v>6.25</v>
      </c>
      <c r="J97" t="s">
        <v>105</v>
      </c>
      <c r="K97" s="79">
        <v>5.3499999999999999E-2</v>
      </c>
      <c r="L97" s="79">
        <v>6.8999999999999999E-3</v>
      </c>
      <c r="M97" s="78">
        <v>311565.82</v>
      </c>
      <c r="N97" s="78">
        <v>134.38999999999999</v>
      </c>
      <c r="O97" s="78">
        <v>418.71330549800001</v>
      </c>
      <c r="P97" s="79">
        <v>2.0000000000000001E-4</v>
      </c>
      <c r="Q97" s="79">
        <v>0</v>
      </c>
    </row>
    <row r="98" spans="2:17">
      <c r="B98" t="s">
        <v>3081</v>
      </c>
      <c r="C98" t="s">
        <v>2868</v>
      </c>
      <c r="D98"/>
      <c r="E98" t="s">
        <v>2897</v>
      </c>
      <c r="F98" t="s">
        <v>210</v>
      </c>
      <c r="G98" t="s">
        <v>2883</v>
      </c>
      <c r="H98" t="s">
        <v>153</v>
      </c>
      <c r="I98" s="78">
        <v>6.33</v>
      </c>
      <c r="J98" t="s">
        <v>105</v>
      </c>
      <c r="K98" s="79">
        <v>5.3499999999999999E-2</v>
      </c>
      <c r="L98" s="79">
        <v>1.1000000000000001E-3</v>
      </c>
      <c r="M98" s="78">
        <v>1873627.03</v>
      </c>
      <c r="N98" s="78">
        <v>141.47999999999999</v>
      </c>
      <c r="O98" s="78">
        <v>2650.8075220440001</v>
      </c>
      <c r="P98" s="79">
        <v>1.2999999999999999E-3</v>
      </c>
      <c r="Q98" s="79">
        <v>2.0000000000000001E-4</v>
      </c>
    </row>
    <row r="99" spans="2:17">
      <c r="B99" t="s">
        <v>3081</v>
      </c>
      <c r="C99" t="s">
        <v>2868</v>
      </c>
      <c r="D99"/>
      <c r="E99" t="s">
        <v>2897</v>
      </c>
      <c r="F99" t="s">
        <v>210</v>
      </c>
      <c r="G99" t="s">
        <v>2883</v>
      </c>
      <c r="H99" t="s">
        <v>153</v>
      </c>
      <c r="I99" s="78">
        <v>6.25</v>
      </c>
      <c r="J99" t="s">
        <v>105</v>
      </c>
      <c r="K99" s="79">
        <v>5.3499999999999999E-2</v>
      </c>
      <c r="L99" s="79">
        <v>6.8999999999999999E-3</v>
      </c>
      <c r="M99" s="78">
        <v>325764.51</v>
      </c>
      <c r="N99" s="78">
        <v>134.38999999999999</v>
      </c>
      <c r="O99" s="78">
        <v>437.79492498899998</v>
      </c>
      <c r="P99" s="79">
        <v>2.0000000000000001E-4</v>
      </c>
      <c r="Q99" s="79">
        <v>0</v>
      </c>
    </row>
    <row r="100" spans="2:17">
      <c r="B100" t="s">
        <v>3081</v>
      </c>
      <c r="C100" t="s">
        <v>2868</v>
      </c>
      <c r="D100"/>
      <c r="E100" t="s">
        <v>2897</v>
      </c>
      <c r="F100" t="s">
        <v>210</v>
      </c>
      <c r="G100" t="s">
        <v>2883</v>
      </c>
      <c r="H100" t="s">
        <v>153</v>
      </c>
      <c r="I100" s="78">
        <v>6.3</v>
      </c>
      <c r="J100" t="s">
        <v>105</v>
      </c>
      <c r="K100" s="79">
        <v>5.3499999999999999E-2</v>
      </c>
      <c r="L100" s="79">
        <v>3.5000000000000001E-3</v>
      </c>
      <c r="M100" s="78">
        <v>1719052.96</v>
      </c>
      <c r="N100" s="78">
        <v>141.56</v>
      </c>
      <c r="O100" s="78">
        <v>2433.4913701760001</v>
      </c>
      <c r="P100" s="79">
        <v>1.1999999999999999E-3</v>
      </c>
      <c r="Q100" s="79">
        <v>2.0000000000000001E-4</v>
      </c>
    </row>
    <row r="101" spans="2:17">
      <c r="B101" t="s">
        <v>3081</v>
      </c>
      <c r="C101" t="s">
        <v>2868</v>
      </c>
      <c r="D101"/>
      <c r="E101" t="s">
        <v>2897</v>
      </c>
      <c r="F101" t="s">
        <v>210</v>
      </c>
      <c r="G101" t="s">
        <v>2883</v>
      </c>
      <c r="H101" t="s">
        <v>153</v>
      </c>
      <c r="I101" s="78">
        <v>6.3</v>
      </c>
      <c r="J101" t="s">
        <v>105</v>
      </c>
      <c r="K101" s="79">
        <v>5.3499999999999999E-2</v>
      </c>
      <c r="L101" s="79">
        <v>3.5000000000000001E-3</v>
      </c>
      <c r="M101" s="78">
        <v>1617933.03</v>
      </c>
      <c r="N101" s="78">
        <v>141.56</v>
      </c>
      <c r="O101" s="78">
        <v>2290.3459972679998</v>
      </c>
      <c r="P101" s="79">
        <v>1.1999999999999999E-3</v>
      </c>
      <c r="Q101" s="79">
        <v>2.0000000000000001E-4</v>
      </c>
    </row>
    <row r="102" spans="2:17">
      <c r="B102" t="s">
        <v>3082</v>
      </c>
      <c r="C102" t="s">
        <v>2868</v>
      </c>
      <c r="D102"/>
      <c r="E102" t="s">
        <v>2888</v>
      </c>
      <c r="F102" t="s">
        <v>210</v>
      </c>
      <c r="G102" t="s">
        <v>2889</v>
      </c>
      <c r="H102" t="s">
        <v>153</v>
      </c>
      <c r="I102" s="78">
        <v>5.86</v>
      </c>
      <c r="J102" t="s">
        <v>105</v>
      </c>
      <c r="K102" s="79">
        <v>2.5600000000000001E-2</v>
      </c>
      <c r="L102" s="79">
        <v>3.8999999999999998E-3</v>
      </c>
      <c r="M102" s="78">
        <v>42538691.840000004</v>
      </c>
      <c r="N102" s="78">
        <v>111.44</v>
      </c>
      <c r="O102" s="78">
        <v>47405.118186496002</v>
      </c>
      <c r="P102" s="79">
        <v>2.3900000000000001E-2</v>
      </c>
      <c r="Q102" s="79">
        <v>3.8E-3</v>
      </c>
    </row>
    <row r="103" spans="2:17">
      <c r="B103" t="s">
        <v>3083</v>
      </c>
      <c r="C103" t="s">
        <v>2868</v>
      </c>
      <c r="D103"/>
      <c r="E103" t="s">
        <v>2891</v>
      </c>
      <c r="F103" t="s">
        <v>2885</v>
      </c>
      <c r="G103" t="s">
        <v>2892</v>
      </c>
      <c r="H103" t="s">
        <v>2871</v>
      </c>
      <c r="I103" s="78">
        <v>1.95</v>
      </c>
      <c r="J103" t="s">
        <v>105</v>
      </c>
      <c r="K103" s="79">
        <v>3.6999999999999998E-2</v>
      </c>
      <c r="L103" s="79">
        <v>-1.1999999999999999E-3</v>
      </c>
      <c r="M103" s="78">
        <v>16431772.550000001</v>
      </c>
      <c r="N103" s="78">
        <v>109.93</v>
      </c>
      <c r="O103" s="78">
        <v>18063.447564214999</v>
      </c>
      <c r="P103" s="79">
        <v>9.1000000000000004E-3</v>
      </c>
      <c r="Q103" s="79">
        <v>1.4E-3</v>
      </c>
    </row>
    <row r="104" spans="2:17">
      <c r="B104" t="s">
        <v>3083</v>
      </c>
      <c r="C104" t="s">
        <v>2868</v>
      </c>
      <c r="D104"/>
      <c r="E104" t="s">
        <v>2891</v>
      </c>
      <c r="F104" t="s">
        <v>2885</v>
      </c>
      <c r="G104" t="s">
        <v>2889</v>
      </c>
      <c r="H104" t="s">
        <v>2871</v>
      </c>
      <c r="I104" s="78">
        <v>5.16</v>
      </c>
      <c r="J104" t="s">
        <v>105</v>
      </c>
      <c r="K104" s="79">
        <v>3.6999999999999998E-2</v>
      </c>
      <c r="L104" s="79">
        <v>1.17E-2</v>
      </c>
      <c r="M104" s="78">
        <v>6686982.8700000001</v>
      </c>
      <c r="N104" s="78">
        <v>111.66</v>
      </c>
      <c r="O104" s="78">
        <v>7466.6850726419998</v>
      </c>
      <c r="P104" s="79">
        <v>3.8E-3</v>
      </c>
      <c r="Q104" s="79">
        <v>5.9999999999999995E-4</v>
      </c>
    </row>
    <row r="105" spans="2:17">
      <c r="B105" t="s">
        <v>3083</v>
      </c>
      <c r="C105" t="s">
        <v>2868</v>
      </c>
      <c r="D105"/>
      <c r="E105" t="s">
        <v>2891</v>
      </c>
      <c r="F105" t="s">
        <v>2885</v>
      </c>
      <c r="G105" t="s">
        <v>2893</v>
      </c>
      <c r="H105" t="s">
        <v>2871</v>
      </c>
      <c r="I105" s="78">
        <v>2.64</v>
      </c>
      <c r="J105" t="s">
        <v>105</v>
      </c>
      <c r="K105" s="79">
        <v>3.8800000000000001E-2</v>
      </c>
      <c r="L105" s="79">
        <v>2.98E-2</v>
      </c>
      <c r="M105" s="78">
        <v>3170773.1</v>
      </c>
      <c r="N105" s="78">
        <v>109.15</v>
      </c>
      <c r="O105" s="78">
        <v>3460.89883865</v>
      </c>
      <c r="P105" s="79">
        <v>1.6999999999999999E-3</v>
      </c>
      <c r="Q105" s="79">
        <v>2.9999999999999997E-4</v>
      </c>
    </row>
    <row r="106" spans="2:17">
      <c r="B106" t="s">
        <v>3083</v>
      </c>
      <c r="C106" t="s">
        <v>2868</v>
      </c>
      <c r="D106"/>
      <c r="E106" t="s">
        <v>2891</v>
      </c>
      <c r="F106" t="s">
        <v>2885</v>
      </c>
      <c r="G106" t="s">
        <v>2893</v>
      </c>
      <c r="H106" t="s">
        <v>2871</v>
      </c>
      <c r="I106" s="78">
        <v>0.75</v>
      </c>
      <c r="J106" t="s">
        <v>105</v>
      </c>
      <c r="K106" s="79">
        <v>2.3E-2</v>
      </c>
      <c r="L106" s="79">
        <v>9.7000000000000003E-3</v>
      </c>
      <c r="M106" s="78">
        <v>3170773.1</v>
      </c>
      <c r="N106" s="78">
        <v>106.43</v>
      </c>
      <c r="O106" s="78">
        <v>3374.6538103299999</v>
      </c>
      <c r="P106" s="79">
        <v>1.6999999999999999E-3</v>
      </c>
      <c r="Q106" s="79">
        <v>2.9999999999999997E-4</v>
      </c>
    </row>
    <row r="107" spans="2:17">
      <c r="B107" t="s">
        <v>3084</v>
      </c>
      <c r="C107" t="s">
        <v>2868</v>
      </c>
      <c r="D107"/>
      <c r="E107" t="s">
        <v>2898</v>
      </c>
      <c r="F107" t="s">
        <v>2885</v>
      </c>
      <c r="G107" t="s">
        <v>2501</v>
      </c>
      <c r="H107" t="s">
        <v>2871</v>
      </c>
      <c r="I107" s="78">
        <v>6.56</v>
      </c>
      <c r="J107" t="s">
        <v>105</v>
      </c>
      <c r="K107" s="79">
        <v>3.1E-2</v>
      </c>
      <c r="L107" s="79">
        <v>1E-4</v>
      </c>
      <c r="M107" s="78">
        <v>4415242.29</v>
      </c>
      <c r="N107" s="78">
        <v>114.12</v>
      </c>
      <c r="O107" s="78">
        <v>5038.6745013480004</v>
      </c>
      <c r="P107" s="79">
        <v>2.5000000000000001E-3</v>
      </c>
      <c r="Q107" s="79">
        <v>4.0000000000000002E-4</v>
      </c>
    </row>
    <row r="108" spans="2:17">
      <c r="B108" t="s">
        <v>3084</v>
      </c>
      <c r="C108" t="s">
        <v>2868</v>
      </c>
      <c r="D108"/>
      <c r="E108" t="s">
        <v>2898</v>
      </c>
      <c r="F108" t="s">
        <v>2885</v>
      </c>
      <c r="G108" t="s">
        <v>2501</v>
      </c>
      <c r="H108" t="s">
        <v>2871</v>
      </c>
      <c r="I108" s="78">
        <v>5.31</v>
      </c>
      <c r="J108" t="s">
        <v>105</v>
      </c>
      <c r="K108" s="79">
        <v>2.4899999999999999E-2</v>
      </c>
      <c r="L108" s="79">
        <v>7.7000000000000002E-3</v>
      </c>
      <c r="M108" s="78">
        <v>1874424.12</v>
      </c>
      <c r="N108" s="78">
        <v>111.5</v>
      </c>
      <c r="O108" s="78">
        <v>2089.9828938000001</v>
      </c>
      <c r="P108" s="79">
        <v>1.1000000000000001E-3</v>
      </c>
      <c r="Q108" s="79">
        <v>2.0000000000000001E-4</v>
      </c>
    </row>
    <row r="109" spans="2:17">
      <c r="B109" t="s">
        <v>3084</v>
      </c>
      <c r="C109" t="s">
        <v>2868</v>
      </c>
      <c r="D109"/>
      <c r="E109" t="s">
        <v>2898</v>
      </c>
      <c r="F109" t="s">
        <v>2885</v>
      </c>
      <c r="G109" t="s">
        <v>2501</v>
      </c>
      <c r="H109" t="s">
        <v>2871</v>
      </c>
      <c r="I109" s="78">
        <v>6.44</v>
      </c>
      <c r="J109" t="s">
        <v>105</v>
      </c>
      <c r="K109" s="79">
        <v>3.5999999999999997E-2</v>
      </c>
      <c r="L109" s="79">
        <v>1E-4</v>
      </c>
      <c r="M109" s="78">
        <v>1173920.8</v>
      </c>
      <c r="N109" s="78">
        <v>118.79</v>
      </c>
      <c r="O109" s="78">
        <v>1394.5005183200001</v>
      </c>
      <c r="P109" s="79">
        <v>6.9999999999999999E-4</v>
      </c>
      <c r="Q109" s="79">
        <v>1E-4</v>
      </c>
    </row>
    <row r="110" spans="2:17">
      <c r="B110" t="s">
        <v>3085</v>
      </c>
      <c r="C110" t="s">
        <v>2868</v>
      </c>
      <c r="D110"/>
      <c r="E110" t="s">
        <v>2895</v>
      </c>
      <c r="F110" t="s">
        <v>2885</v>
      </c>
      <c r="G110" t="s">
        <v>2546</v>
      </c>
      <c r="H110" t="s">
        <v>2871</v>
      </c>
      <c r="I110" s="78">
        <v>5.63</v>
      </c>
      <c r="J110" t="s">
        <v>105</v>
      </c>
      <c r="K110" s="79">
        <v>2.98E-2</v>
      </c>
      <c r="L110" s="79">
        <v>4.5999999999999999E-3</v>
      </c>
      <c r="M110" s="78">
        <v>5082048.71</v>
      </c>
      <c r="N110" s="78">
        <v>118.92</v>
      </c>
      <c r="O110" s="78">
        <v>6043.5723259320002</v>
      </c>
      <c r="P110" s="79">
        <v>3.0000000000000001E-3</v>
      </c>
      <c r="Q110" s="79">
        <v>5.0000000000000001E-4</v>
      </c>
    </row>
    <row r="111" spans="2:17">
      <c r="B111" t="s">
        <v>3085</v>
      </c>
      <c r="C111" t="s">
        <v>2868</v>
      </c>
      <c r="D111"/>
      <c r="E111" t="s">
        <v>2895</v>
      </c>
      <c r="F111" t="s">
        <v>2885</v>
      </c>
      <c r="G111" t="s">
        <v>2546</v>
      </c>
      <c r="H111" t="s">
        <v>2871</v>
      </c>
      <c r="I111" s="78">
        <v>5.63</v>
      </c>
      <c r="J111" t="s">
        <v>105</v>
      </c>
      <c r="K111" s="79">
        <v>2.98E-2</v>
      </c>
      <c r="L111" s="79">
        <v>4.5999999999999999E-3</v>
      </c>
      <c r="M111" s="78">
        <v>143723.1</v>
      </c>
      <c r="N111" s="78">
        <v>118.84</v>
      </c>
      <c r="O111" s="78">
        <v>170.80053204000001</v>
      </c>
      <c r="P111" s="79">
        <v>1E-4</v>
      </c>
      <c r="Q111" s="79">
        <v>0</v>
      </c>
    </row>
    <row r="112" spans="2:17">
      <c r="B112" t="s">
        <v>3086</v>
      </c>
      <c r="C112" t="s">
        <v>2868</v>
      </c>
      <c r="D112"/>
      <c r="E112" t="s">
        <v>2890</v>
      </c>
      <c r="F112" t="s">
        <v>2885</v>
      </c>
      <c r="G112" t="s">
        <v>2546</v>
      </c>
      <c r="H112" t="s">
        <v>2871</v>
      </c>
      <c r="I112" s="78">
        <v>5.61</v>
      </c>
      <c r="J112" t="s">
        <v>105</v>
      </c>
      <c r="K112" s="79">
        <v>2.98E-2</v>
      </c>
      <c r="L112" s="79">
        <v>4.5999999999999999E-3</v>
      </c>
      <c r="M112" s="78">
        <v>6976720.3399999999</v>
      </c>
      <c r="N112" s="78">
        <v>118.86</v>
      </c>
      <c r="O112" s="78">
        <v>8292.5297961239994</v>
      </c>
      <c r="P112" s="79">
        <v>4.1999999999999997E-3</v>
      </c>
      <c r="Q112" s="79">
        <v>6.9999999999999999E-4</v>
      </c>
    </row>
    <row r="113" spans="2:17">
      <c r="B113" t="s">
        <v>3087</v>
      </c>
      <c r="C113" t="s">
        <v>2868</v>
      </c>
      <c r="D113"/>
      <c r="E113" t="s">
        <v>2896</v>
      </c>
      <c r="F113" t="s">
        <v>2885</v>
      </c>
      <c r="G113" t="s">
        <v>2546</v>
      </c>
      <c r="H113" t="s">
        <v>2871</v>
      </c>
      <c r="I113" s="78">
        <v>5.61</v>
      </c>
      <c r="J113" t="s">
        <v>105</v>
      </c>
      <c r="K113" s="79">
        <v>2.98E-2</v>
      </c>
      <c r="L113" s="79">
        <v>4.5999999999999999E-3</v>
      </c>
      <c r="M113" s="78">
        <v>5789913.1799999997</v>
      </c>
      <c r="N113" s="78">
        <v>119.02</v>
      </c>
      <c r="O113" s="78">
        <v>6891.1546668359997</v>
      </c>
      <c r="P113" s="79">
        <v>3.5000000000000001E-3</v>
      </c>
      <c r="Q113" s="79">
        <v>5.0000000000000001E-4</v>
      </c>
    </row>
    <row r="114" spans="2:17">
      <c r="B114" t="s">
        <v>3088</v>
      </c>
      <c r="C114" t="s">
        <v>2868</v>
      </c>
      <c r="D114"/>
      <c r="E114" t="s">
        <v>556</v>
      </c>
      <c r="F114" t="s">
        <v>2885</v>
      </c>
      <c r="G114" t="s">
        <v>2894</v>
      </c>
      <c r="H114" t="s">
        <v>2871</v>
      </c>
      <c r="I114" s="78">
        <v>2.37</v>
      </c>
      <c r="J114" t="s">
        <v>105</v>
      </c>
      <c r="K114" s="79">
        <v>0.04</v>
      </c>
      <c r="L114" s="79">
        <v>1.55E-2</v>
      </c>
      <c r="M114" s="78">
        <v>17265248</v>
      </c>
      <c r="N114" s="78">
        <v>105.87</v>
      </c>
      <c r="O114" s="78">
        <v>18278.718057599999</v>
      </c>
      <c r="P114" s="79">
        <v>9.1999999999999998E-3</v>
      </c>
      <c r="Q114" s="79">
        <v>1.5E-3</v>
      </c>
    </row>
    <row r="115" spans="2:17">
      <c r="B115" t="s">
        <v>3077</v>
      </c>
      <c r="C115" t="s">
        <v>2868</v>
      </c>
      <c r="D115"/>
      <c r="E115" t="s">
        <v>2882</v>
      </c>
      <c r="F115" t="s">
        <v>652</v>
      </c>
      <c r="G115" t="s">
        <v>2883</v>
      </c>
      <c r="H115" t="s">
        <v>214</v>
      </c>
      <c r="I115" s="78">
        <v>7.56</v>
      </c>
      <c r="J115" t="s">
        <v>105</v>
      </c>
      <c r="K115" s="79">
        <v>0.06</v>
      </c>
      <c r="L115" s="79">
        <v>1.0999999999999999E-2</v>
      </c>
      <c r="M115" s="78">
        <v>19659529.559999999</v>
      </c>
      <c r="N115" s="78">
        <v>161.47999999999999</v>
      </c>
      <c r="O115" s="78">
        <v>31746.208333488001</v>
      </c>
      <c r="P115" s="79">
        <v>1.6E-2</v>
      </c>
      <c r="Q115" s="79">
        <v>2.5000000000000001E-3</v>
      </c>
    </row>
    <row r="116" spans="2:17">
      <c r="B116" t="s">
        <v>3075</v>
      </c>
      <c r="C116" t="s">
        <v>2868</v>
      </c>
      <c r="D116"/>
      <c r="E116" t="s">
        <v>2875</v>
      </c>
      <c r="F116" t="s">
        <v>652</v>
      </c>
      <c r="G116" t="s">
        <v>2892</v>
      </c>
      <c r="H116" t="s">
        <v>214</v>
      </c>
      <c r="I116" s="78">
        <v>4.6900000000000004</v>
      </c>
      <c r="J116" t="s">
        <v>105</v>
      </c>
      <c r="K116" s="79">
        <v>0.05</v>
      </c>
      <c r="L116" s="79">
        <v>1.9E-3</v>
      </c>
      <c r="M116" s="78">
        <v>4892958.62</v>
      </c>
      <c r="N116" s="78">
        <v>126.08</v>
      </c>
      <c r="O116" s="78">
        <v>6169.0422280960001</v>
      </c>
      <c r="P116" s="79">
        <v>3.0999999999999999E-3</v>
      </c>
      <c r="Q116" s="79">
        <v>5.0000000000000001E-4</v>
      </c>
    </row>
    <row r="117" spans="2:17">
      <c r="B117" t="s">
        <v>3075</v>
      </c>
      <c r="C117" t="s">
        <v>2868</v>
      </c>
      <c r="D117"/>
      <c r="E117" t="s">
        <v>2875</v>
      </c>
      <c r="F117" t="s">
        <v>652</v>
      </c>
      <c r="G117" t="s">
        <v>2892</v>
      </c>
      <c r="H117" t="s">
        <v>214</v>
      </c>
      <c r="I117" s="78">
        <v>4.7</v>
      </c>
      <c r="J117" t="s">
        <v>105</v>
      </c>
      <c r="K117" s="79">
        <v>0.05</v>
      </c>
      <c r="L117" s="79">
        <v>-2.9999999999999997E-4</v>
      </c>
      <c r="M117" s="78">
        <v>1573672.73</v>
      </c>
      <c r="N117" s="78">
        <v>126.08</v>
      </c>
      <c r="O117" s="78">
        <v>1984.0865779840001</v>
      </c>
      <c r="P117" s="79">
        <v>1E-3</v>
      </c>
      <c r="Q117" s="79">
        <v>2.0000000000000001E-4</v>
      </c>
    </row>
    <row r="118" spans="2:17">
      <c r="B118" t="s">
        <v>3075</v>
      </c>
      <c r="C118" t="s">
        <v>2868</v>
      </c>
      <c r="D118"/>
      <c r="E118" t="s">
        <v>2875</v>
      </c>
      <c r="F118" t="s">
        <v>652</v>
      </c>
      <c r="G118" t="s">
        <v>2899</v>
      </c>
      <c r="H118" t="s">
        <v>214</v>
      </c>
      <c r="I118" s="78">
        <v>8.81</v>
      </c>
      <c r="J118" t="s">
        <v>105</v>
      </c>
      <c r="K118" s="79">
        <v>4.1000000000000002E-2</v>
      </c>
      <c r="L118" s="79">
        <v>1.66E-2</v>
      </c>
      <c r="M118" s="78">
        <v>4016192.84</v>
      </c>
      <c r="N118" s="78">
        <v>126.86</v>
      </c>
      <c r="O118" s="78">
        <v>5094.9422368240002</v>
      </c>
      <c r="P118" s="79">
        <v>2.5999999999999999E-3</v>
      </c>
      <c r="Q118" s="79">
        <v>4.0000000000000002E-4</v>
      </c>
    </row>
    <row r="119" spans="2:17">
      <c r="B119" t="s">
        <v>3075</v>
      </c>
      <c r="C119" t="s">
        <v>2868</v>
      </c>
      <c r="D119"/>
      <c r="E119" t="s">
        <v>2875</v>
      </c>
      <c r="F119" t="s">
        <v>652</v>
      </c>
      <c r="G119" t="s">
        <v>2900</v>
      </c>
      <c r="H119" t="s">
        <v>214</v>
      </c>
      <c r="I119" s="78">
        <v>6.92</v>
      </c>
      <c r="J119" t="s">
        <v>105</v>
      </c>
      <c r="K119" s="79">
        <v>0.05</v>
      </c>
      <c r="L119" s="79">
        <v>8.5000000000000006E-3</v>
      </c>
      <c r="M119" s="78">
        <v>4954305.22</v>
      </c>
      <c r="N119" s="78">
        <v>132.16</v>
      </c>
      <c r="O119" s="78">
        <v>6547.6097787520002</v>
      </c>
      <c r="P119" s="79">
        <v>3.3E-3</v>
      </c>
      <c r="Q119" s="79">
        <v>5.0000000000000001E-4</v>
      </c>
    </row>
    <row r="120" spans="2:17">
      <c r="B120" t="s">
        <v>3075</v>
      </c>
      <c r="C120" t="s">
        <v>2868</v>
      </c>
      <c r="D120"/>
      <c r="E120" t="s">
        <v>2875</v>
      </c>
      <c r="F120" t="s">
        <v>652</v>
      </c>
      <c r="G120" t="s">
        <v>2901</v>
      </c>
      <c r="H120" t="s">
        <v>214</v>
      </c>
      <c r="I120" s="78">
        <v>8.9700000000000006</v>
      </c>
      <c r="J120" t="s">
        <v>105</v>
      </c>
      <c r="K120" s="79">
        <v>4.1000000000000002E-2</v>
      </c>
      <c r="L120" s="79">
        <v>1.06E-2</v>
      </c>
      <c r="M120" s="78">
        <v>13533890.630000001</v>
      </c>
      <c r="N120" s="78">
        <v>130.81</v>
      </c>
      <c r="O120" s="78">
        <v>17703.682333102999</v>
      </c>
      <c r="P120" s="79">
        <v>8.8999999999999999E-3</v>
      </c>
      <c r="Q120" s="79">
        <v>1.4E-3</v>
      </c>
    </row>
    <row r="121" spans="2:17">
      <c r="B121" t="s">
        <v>3089</v>
      </c>
      <c r="C121" t="s">
        <v>2868</v>
      </c>
      <c r="D121"/>
      <c r="E121" t="s">
        <v>2902</v>
      </c>
      <c r="F121" t="s">
        <v>652</v>
      </c>
      <c r="G121" t="s">
        <v>2904</v>
      </c>
      <c r="H121" t="s">
        <v>214</v>
      </c>
      <c r="I121" s="78">
        <v>2.1</v>
      </c>
      <c r="J121" t="s">
        <v>105</v>
      </c>
      <c r="K121" s="79">
        <v>3.1800000000000002E-2</v>
      </c>
      <c r="L121" s="79">
        <v>1.43E-2</v>
      </c>
      <c r="M121" s="78">
        <v>2323385.92</v>
      </c>
      <c r="N121" s="78">
        <v>101.72</v>
      </c>
      <c r="O121" s="78">
        <v>2363.3481578239998</v>
      </c>
      <c r="P121" s="79">
        <v>1.1999999999999999E-3</v>
      </c>
      <c r="Q121" s="79">
        <v>2.0000000000000001E-4</v>
      </c>
    </row>
    <row r="122" spans="2:17">
      <c r="B122" t="s">
        <v>3089</v>
      </c>
      <c r="C122" t="s">
        <v>2868</v>
      </c>
      <c r="D122"/>
      <c r="E122" t="s">
        <v>2902</v>
      </c>
      <c r="F122" t="s">
        <v>652</v>
      </c>
      <c r="G122" t="s">
        <v>2903</v>
      </c>
      <c r="H122" t="s">
        <v>214</v>
      </c>
      <c r="I122" s="78">
        <v>3.16</v>
      </c>
      <c r="J122" t="s">
        <v>105</v>
      </c>
      <c r="K122" s="79">
        <v>3.3700000000000001E-2</v>
      </c>
      <c r="L122" s="79">
        <v>1.5800000000000002E-2</v>
      </c>
      <c r="M122" s="78">
        <v>591750.14</v>
      </c>
      <c r="N122" s="78">
        <v>103</v>
      </c>
      <c r="O122" s="78">
        <v>609.50264419999996</v>
      </c>
      <c r="P122" s="79">
        <v>2.9999999999999997E-4</v>
      </c>
      <c r="Q122" s="79">
        <v>0</v>
      </c>
    </row>
    <row r="123" spans="2:17">
      <c r="B123" t="s">
        <v>3089</v>
      </c>
      <c r="C123" t="s">
        <v>2868</v>
      </c>
      <c r="D123"/>
      <c r="E123" t="s">
        <v>2902</v>
      </c>
      <c r="F123" t="s">
        <v>652</v>
      </c>
      <c r="G123" t="s">
        <v>2904</v>
      </c>
      <c r="H123" t="s">
        <v>214</v>
      </c>
      <c r="I123" s="78">
        <v>4.03</v>
      </c>
      <c r="J123" t="s">
        <v>105</v>
      </c>
      <c r="K123" s="79">
        <v>3.6700000000000003E-2</v>
      </c>
      <c r="L123" s="79">
        <v>1.7299999999999999E-2</v>
      </c>
      <c r="M123" s="78">
        <v>2015625.66</v>
      </c>
      <c r="N123" s="78">
        <v>104.97</v>
      </c>
      <c r="O123" s="78">
        <v>2115.802255302</v>
      </c>
      <c r="P123" s="79">
        <v>1.1000000000000001E-3</v>
      </c>
      <c r="Q123" s="79">
        <v>2.0000000000000001E-4</v>
      </c>
    </row>
    <row r="124" spans="2:17">
      <c r="B124" t="s">
        <v>3089</v>
      </c>
      <c r="C124" t="s">
        <v>2868</v>
      </c>
      <c r="D124"/>
      <c r="E124" t="s">
        <v>2902</v>
      </c>
      <c r="F124" t="s">
        <v>652</v>
      </c>
      <c r="G124" t="s">
        <v>2904</v>
      </c>
      <c r="H124" t="s">
        <v>214</v>
      </c>
      <c r="I124" s="78">
        <v>2.11</v>
      </c>
      <c r="J124" t="s">
        <v>105</v>
      </c>
      <c r="K124" s="79">
        <v>2.35E-2</v>
      </c>
      <c r="L124" s="79">
        <v>1.47E-2</v>
      </c>
      <c r="M124" s="78">
        <v>2277096.67</v>
      </c>
      <c r="N124" s="78">
        <v>101.04</v>
      </c>
      <c r="O124" s="78">
        <v>2300.7784753679998</v>
      </c>
      <c r="P124" s="79">
        <v>1.1999999999999999E-3</v>
      </c>
      <c r="Q124" s="79">
        <v>2.0000000000000001E-4</v>
      </c>
    </row>
    <row r="125" spans="2:17">
      <c r="B125" t="s">
        <v>3089</v>
      </c>
      <c r="C125" t="s">
        <v>2868</v>
      </c>
      <c r="D125"/>
      <c r="E125" t="s">
        <v>2902</v>
      </c>
      <c r="F125" t="s">
        <v>652</v>
      </c>
      <c r="G125" t="s">
        <v>2903</v>
      </c>
      <c r="H125" t="s">
        <v>214</v>
      </c>
      <c r="I125" s="78">
        <v>3.24</v>
      </c>
      <c r="J125" t="s">
        <v>105</v>
      </c>
      <c r="K125" s="79">
        <v>2.3E-2</v>
      </c>
      <c r="L125" s="79">
        <v>4.1999999999999997E-3</v>
      </c>
      <c r="M125" s="78">
        <v>1158266.19</v>
      </c>
      <c r="N125" s="78">
        <v>105.81</v>
      </c>
      <c r="O125" s="78">
        <v>1225.5614556390001</v>
      </c>
      <c r="P125" s="79">
        <v>5.9999999999999995E-4</v>
      </c>
      <c r="Q125" s="79">
        <v>1E-4</v>
      </c>
    </row>
    <row r="126" spans="2:17">
      <c r="B126" t="s">
        <v>3089</v>
      </c>
      <c r="C126" t="s">
        <v>2868</v>
      </c>
      <c r="D126"/>
      <c r="E126" t="s">
        <v>2902</v>
      </c>
      <c r="F126" t="s">
        <v>652</v>
      </c>
      <c r="G126" t="s">
        <v>2904</v>
      </c>
      <c r="H126" t="s">
        <v>214</v>
      </c>
      <c r="I126" s="78">
        <v>3.29</v>
      </c>
      <c r="J126" t="s">
        <v>105</v>
      </c>
      <c r="K126" s="79">
        <v>3.8399999999999997E-2</v>
      </c>
      <c r="L126" s="79">
        <v>1.7299999999999999E-2</v>
      </c>
      <c r="M126" s="78">
        <v>459868.81</v>
      </c>
      <c r="N126" s="78">
        <v>102.63</v>
      </c>
      <c r="O126" s="78">
        <v>471.96335970299998</v>
      </c>
      <c r="P126" s="79">
        <v>2.0000000000000001E-4</v>
      </c>
      <c r="Q126" s="79">
        <v>0</v>
      </c>
    </row>
    <row r="127" spans="2:17">
      <c r="B127" t="s">
        <v>3089</v>
      </c>
      <c r="C127" t="s">
        <v>2868</v>
      </c>
      <c r="D127"/>
      <c r="E127" t="s">
        <v>2902</v>
      </c>
      <c r="F127" t="s">
        <v>652</v>
      </c>
      <c r="G127" t="s">
        <v>2905</v>
      </c>
      <c r="H127" t="s">
        <v>214</v>
      </c>
      <c r="I127" s="78">
        <v>3.29</v>
      </c>
      <c r="J127" t="s">
        <v>105</v>
      </c>
      <c r="K127" s="79">
        <v>3.85E-2</v>
      </c>
      <c r="L127" s="79">
        <v>1.7299999999999999E-2</v>
      </c>
      <c r="M127" s="78">
        <v>153816.6</v>
      </c>
      <c r="N127" s="78">
        <v>102.63</v>
      </c>
      <c r="O127" s="78">
        <v>157.86197658</v>
      </c>
      <c r="P127" s="79">
        <v>1E-4</v>
      </c>
      <c r="Q127" s="79">
        <v>0</v>
      </c>
    </row>
    <row r="128" spans="2:17">
      <c r="B128" t="s">
        <v>3090</v>
      </c>
      <c r="C128" t="s">
        <v>2868</v>
      </c>
      <c r="D128"/>
      <c r="E128" t="s">
        <v>2907</v>
      </c>
      <c r="F128" t="s">
        <v>648</v>
      </c>
      <c r="G128" t="s">
        <v>271</v>
      </c>
      <c r="H128" t="s">
        <v>153</v>
      </c>
      <c r="I128" s="78">
        <v>10.19</v>
      </c>
      <c r="J128" t="s">
        <v>105</v>
      </c>
      <c r="K128" s="79">
        <v>4.0000000000000002E-4</v>
      </c>
      <c r="L128" s="79">
        <v>-5.4000000000000003E-3</v>
      </c>
      <c r="M128" s="78">
        <v>3127540.76</v>
      </c>
      <c r="N128" s="78">
        <v>115.72</v>
      </c>
      <c r="O128" s="78">
        <v>3619.1901674720002</v>
      </c>
      <c r="P128" s="79">
        <v>1.8E-3</v>
      </c>
      <c r="Q128" s="79">
        <v>2.9999999999999997E-4</v>
      </c>
    </row>
    <row r="129" spans="2:17">
      <c r="B129" t="s">
        <v>3091</v>
      </c>
      <c r="C129" t="s">
        <v>2908</v>
      </c>
      <c r="D129"/>
      <c r="E129" t="s">
        <v>2909</v>
      </c>
      <c r="F129" t="s">
        <v>652</v>
      </c>
      <c r="G129" t="s">
        <v>2546</v>
      </c>
      <c r="H129" t="s">
        <v>214</v>
      </c>
      <c r="I129" s="78">
        <v>5.4</v>
      </c>
      <c r="J129" t="s">
        <v>105</v>
      </c>
      <c r="K129" s="79">
        <v>2.3300000000000001E-2</v>
      </c>
      <c r="L129" s="79">
        <v>1.06E-2</v>
      </c>
      <c r="M129" s="78">
        <v>12639022.289999999</v>
      </c>
      <c r="N129" s="78">
        <v>106.86</v>
      </c>
      <c r="O129" s="78">
        <v>13506.059219094001</v>
      </c>
      <c r="P129" s="79">
        <v>6.7999999999999996E-3</v>
      </c>
      <c r="Q129" s="79">
        <v>1.1000000000000001E-3</v>
      </c>
    </row>
    <row r="130" spans="2:17">
      <c r="B130" t="s">
        <v>3092</v>
      </c>
      <c r="C130" t="s">
        <v>2868</v>
      </c>
      <c r="D130"/>
      <c r="E130" t="s">
        <v>2910</v>
      </c>
      <c r="F130" t="s">
        <v>652</v>
      </c>
      <c r="G130" t="s">
        <v>2913</v>
      </c>
      <c r="H130" t="s">
        <v>214</v>
      </c>
      <c r="I130" s="78">
        <v>0.63</v>
      </c>
      <c r="J130" t="s">
        <v>105</v>
      </c>
      <c r="K130" s="79">
        <v>2.2700000000000001E-2</v>
      </c>
      <c r="L130" s="79">
        <v>1.43E-2</v>
      </c>
      <c r="M130" s="78">
        <v>1319163.6499999999</v>
      </c>
      <c r="N130" s="78">
        <v>101.08</v>
      </c>
      <c r="O130" s="78">
        <v>1333.4106174200001</v>
      </c>
      <c r="P130" s="79">
        <v>6.9999999999999999E-4</v>
      </c>
      <c r="Q130" s="79">
        <v>1E-4</v>
      </c>
    </row>
    <row r="131" spans="2:17">
      <c r="B131" t="s">
        <v>3092</v>
      </c>
      <c r="C131" t="s">
        <v>2868</v>
      </c>
      <c r="D131"/>
      <c r="E131" t="s">
        <v>2910</v>
      </c>
      <c r="F131" t="s">
        <v>652</v>
      </c>
      <c r="G131" t="s">
        <v>2914</v>
      </c>
      <c r="H131" t="s">
        <v>214</v>
      </c>
      <c r="I131" s="78">
        <v>1.48</v>
      </c>
      <c r="J131" t="s">
        <v>105</v>
      </c>
      <c r="K131" s="79">
        <v>2.2700000000000001E-2</v>
      </c>
      <c r="L131" s="79">
        <v>2.1600000000000001E-2</v>
      </c>
      <c r="M131" s="78">
        <v>1319163.6499999999</v>
      </c>
      <c r="N131" s="78">
        <v>100.96</v>
      </c>
      <c r="O131" s="78">
        <v>1331.8276210399999</v>
      </c>
      <c r="P131" s="79">
        <v>6.9999999999999999E-4</v>
      </c>
      <c r="Q131" s="79">
        <v>1E-4</v>
      </c>
    </row>
    <row r="132" spans="2:17">
      <c r="B132" t="s">
        <v>3092</v>
      </c>
      <c r="C132" t="s">
        <v>2868</v>
      </c>
      <c r="D132"/>
      <c r="E132" t="s">
        <v>2910</v>
      </c>
      <c r="F132" t="s">
        <v>652</v>
      </c>
      <c r="G132" t="s">
        <v>2916</v>
      </c>
      <c r="H132" t="s">
        <v>214</v>
      </c>
      <c r="I132" s="78">
        <v>0.63</v>
      </c>
      <c r="J132" t="s">
        <v>105</v>
      </c>
      <c r="K132" s="79">
        <v>2.2700000000000001E-2</v>
      </c>
      <c r="L132" s="79">
        <v>1.4800000000000001E-2</v>
      </c>
      <c r="M132" s="78">
        <v>1319163.6499999999</v>
      </c>
      <c r="N132" s="78">
        <v>100.77</v>
      </c>
      <c r="O132" s="78">
        <v>1329.3212101050001</v>
      </c>
      <c r="P132" s="79">
        <v>6.9999999999999999E-4</v>
      </c>
      <c r="Q132" s="79">
        <v>1E-4</v>
      </c>
    </row>
    <row r="133" spans="2:17">
      <c r="B133" t="s">
        <v>3092</v>
      </c>
      <c r="C133" t="s">
        <v>2868</v>
      </c>
      <c r="D133"/>
      <c r="E133" t="s">
        <v>2910</v>
      </c>
      <c r="F133" t="s">
        <v>652</v>
      </c>
      <c r="G133" t="s">
        <v>2915</v>
      </c>
      <c r="H133" t="s">
        <v>214</v>
      </c>
      <c r="I133" s="78">
        <v>0.98</v>
      </c>
      <c r="J133" t="s">
        <v>105</v>
      </c>
      <c r="K133" s="79">
        <v>2.0799999999999999E-2</v>
      </c>
      <c r="L133" s="79">
        <v>1.6199999999999999E-2</v>
      </c>
      <c r="M133" s="78">
        <v>1539024.26</v>
      </c>
      <c r="N133" s="78">
        <v>100.47</v>
      </c>
      <c r="O133" s="78">
        <v>1546.2576740219999</v>
      </c>
      <c r="P133" s="79">
        <v>8.0000000000000004E-4</v>
      </c>
      <c r="Q133" s="79">
        <v>1E-4</v>
      </c>
    </row>
    <row r="134" spans="2:17">
      <c r="B134" t="s">
        <v>3092</v>
      </c>
      <c r="C134" t="s">
        <v>2868</v>
      </c>
      <c r="D134"/>
      <c r="E134" t="s">
        <v>2910</v>
      </c>
      <c r="F134" t="s">
        <v>652</v>
      </c>
      <c r="G134" t="s">
        <v>2911</v>
      </c>
      <c r="H134" t="s">
        <v>214</v>
      </c>
      <c r="I134" s="78">
        <v>1.34</v>
      </c>
      <c r="J134" t="s">
        <v>105</v>
      </c>
      <c r="K134" s="79">
        <v>2.4E-2</v>
      </c>
      <c r="L134" s="79">
        <v>1.44E-2</v>
      </c>
      <c r="M134" s="78">
        <v>1921731.38</v>
      </c>
      <c r="N134" s="78">
        <v>101.63</v>
      </c>
      <c r="O134" s="78">
        <v>1953.055601494</v>
      </c>
      <c r="P134" s="79">
        <v>1E-3</v>
      </c>
      <c r="Q134" s="79">
        <v>2.0000000000000001E-4</v>
      </c>
    </row>
    <row r="135" spans="2:17">
      <c r="B135" t="s">
        <v>3092</v>
      </c>
      <c r="C135" t="s">
        <v>2868</v>
      </c>
      <c r="D135"/>
      <c r="E135" t="s">
        <v>2910</v>
      </c>
      <c r="F135" t="s">
        <v>652</v>
      </c>
      <c r="G135" t="s">
        <v>2912</v>
      </c>
      <c r="H135" t="s">
        <v>214</v>
      </c>
      <c r="I135" s="78">
        <v>2.59</v>
      </c>
      <c r="J135" t="s">
        <v>105</v>
      </c>
      <c r="K135" s="79">
        <v>2.3800000000000002E-2</v>
      </c>
      <c r="L135" s="79">
        <v>1.34E-2</v>
      </c>
      <c r="M135" s="78">
        <v>1921731.38</v>
      </c>
      <c r="N135" s="78">
        <v>101.41</v>
      </c>
      <c r="O135" s="78">
        <v>1948.827792458</v>
      </c>
      <c r="P135" s="79">
        <v>1E-3</v>
      </c>
      <c r="Q135" s="79">
        <v>2.0000000000000001E-4</v>
      </c>
    </row>
    <row r="136" spans="2:17">
      <c r="B136" t="s">
        <v>3092</v>
      </c>
      <c r="C136" t="s">
        <v>2868</v>
      </c>
      <c r="D136"/>
      <c r="E136" t="s">
        <v>2910</v>
      </c>
      <c r="F136" t="s">
        <v>971</v>
      </c>
      <c r="G136" t="s">
        <v>734</v>
      </c>
      <c r="H136" t="s">
        <v>2871</v>
      </c>
      <c r="I136" s="78">
        <v>2</v>
      </c>
      <c r="J136" t="s">
        <v>105</v>
      </c>
      <c r="K136" s="79">
        <v>2.4299999999999999E-2</v>
      </c>
      <c r="L136" s="79">
        <v>2.1399999999999999E-2</v>
      </c>
      <c r="M136" s="78">
        <v>2445840.2999999998</v>
      </c>
      <c r="N136" s="78">
        <v>101.57</v>
      </c>
      <c r="O136" s="78">
        <v>2484.23999271</v>
      </c>
      <c r="P136" s="79">
        <v>1.2999999999999999E-3</v>
      </c>
      <c r="Q136" s="79">
        <v>2.0000000000000001E-4</v>
      </c>
    </row>
    <row r="137" spans="2:17">
      <c r="B137" t="s">
        <v>3093</v>
      </c>
      <c r="C137" t="s">
        <v>2868</v>
      </c>
      <c r="D137"/>
      <c r="E137" t="s">
        <v>2906</v>
      </c>
      <c r="F137" t="s">
        <v>652</v>
      </c>
      <c r="G137" t="s">
        <v>271</v>
      </c>
      <c r="H137" t="s">
        <v>214</v>
      </c>
      <c r="I137" s="78">
        <v>10.34</v>
      </c>
      <c r="J137" t="s">
        <v>105</v>
      </c>
      <c r="K137" s="79">
        <v>4.8000000000000001E-2</v>
      </c>
      <c r="L137" s="79">
        <v>4.7800000000000002E-2</v>
      </c>
      <c r="M137" s="78">
        <v>2835842.72</v>
      </c>
      <c r="N137" s="78">
        <v>121.52</v>
      </c>
      <c r="O137" s="78">
        <v>3446.1160733440001</v>
      </c>
      <c r="P137" s="79">
        <v>1.6999999999999999E-3</v>
      </c>
      <c r="Q137" s="79">
        <v>2.9999999999999997E-4</v>
      </c>
    </row>
    <row r="138" spans="2:17">
      <c r="B138" t="s">
        <v>3093</v>
      </c>
      <c r="C138" t="s">
        <v>2868</v>
      </c>
      <c r="D138"/>
      <c r="E138" t="s">
        <v>2906</v>
      </c>
      <c r="F138" t="s">
        <v>652</v>
      </c>
      <c r="G138" t="s">
        <v>271</v>
      </c>
      <c r="H138" t="s">
        <v>214</v>
      </c>
      <c r="I138" s="78">
        <v>9.58</v>
      </c>
      <c r="J138" t="s">
        <v>105</v>
      </c>
      <c r="K138" s="79">
        <v>4.8000000000000001E-2</v>
      </c>
      <c r="L138" s="79">
        <v>4.9200000000000001E-2</v>
      </c>
      <c r="M138" s="78">
        <v>607589.88</v>
      </c>
      <c r="N138" s="78">
        <v>118.42</v>
      </c>
      <c r="O138" s="78">
        <v>719.50793589600005</v>
      </c>
      <c r="P138" s="79">
        <v>4.0000000000000002E-4</v>
      </c>
      <c r="Q138" s="79">
        <v>1E-4</v>
      </c>
    </row>
    <row r="139" spans="2:17">
      <c r="B139" t="s">
        <v>3093</v>
      </c>
      <c r="C139" t="s">
        <v>2868</v>
      </c>
      <c r="D139"/>
      <c r="E139" t="s">
        <v>2906</v>
      </c>
      <c r="F139" t="s">
        <v>652</v>
      </c>
      <c r="G139" t="s">
        <v>271</v>
      </c>
      <c r="H139" t="s">
        <v>214</v>
      </c>
      <c r="I139" s="78">
        <v>8.24</v>
      </c>
      <c r="J139" t="s">
        <v>105</v>
      </c>
      <c r="K139" s="79">
        <v>4.8000000000000001E-2</v>
      </c>
      <c r="L139" s="79">
        <v>3.6700000000000003E-2</v>
      </c>
      <c r="M139" s="78">
        <v>1081333.5</v>
      </c>
      <c r="N139" s="78">
        <v>112.58</v>
      </c>
      <c r="O139" s="78">
        <v>1217.3652543000001</v>
      </c>
      <c r="P139" s="79">
        <v>5.9999999999999995E-4</v>
      </c>
      <c r="Q139" s="79">
        <v>1E-4</v>
      </c>
    </row>
    <row r="140" spans="2:17">
      <c r="B140" t="s">
        <v>3093</v>
      </c>
      <c r="C140" t="s">
        <v>2868</v>
      </c>
      <c r="D140"/>
      <c r="E140" t="s">
        <v>2906</v>
      </c>
      <c r="F140" t="s">
        <v>652</v>
      </c>
      <c r="G140" t="s">
        <v>271</v>
      </c>
      <c r="H140" t="s">
        <v>214</v>
      </c>
      <c r="I140" s="78">
        <v>8.82</v>
      </c>
      <c r="J140" t="s">
        <v>105</v>
      </c>
      <c r="K140" s="79">
        <v>3.7900000000000003E-2</v>
      </c>
      <c r="L140" s="79">
        <v>2.7799999999999998E-2</v>
      </c>
      <c r="M140" s="78">
        <v>698088.41</v>
      </c>
      <c r="N140" s="78">
        <v>116.73</v>
      </c>
      <c r="O140" s="78">
        <v>814.87860099299996</v>
      </c>
      <c r="P140" s="79">
        <v>4.0000000000000002E-4</v>
      </c>
      <c r="Q140" s="79">
        <v>1E-4</v>
      </c>
    </row>
    <row r="141" spans="2:17">
      <c r="B141" t="s">
        <v>3093</v>
      </c>
      <c r="C141" t="s">
        <v>2868</v>
      </c>
      <c r="D141"/>
      <c r="E141" t="s">
        <v>2906</v>
      </c>
      <c r="F141" t="s">
        <v>652</v>
      </c>
      <c r="G141" t="s">
        <v>271</v>
      </c>
      <c r="H141" t="s">
        <v>214</v>
      </c>
      <c r="I141" s="78">
        <v>9.02</v>
      </c>
      <c r="J141" t="s">
        <v>105</v>
      </c>
      <c r="K141" s="79">
        <v>3.7900000000000003E-2</v>
      </c>
      <c r="L141" s="79">
        <v>2.2800000000000001E-2</v>
      </c>
      <c r="M141" s="78">
        <v>927247.93</v>
      </c>
      <c r="N141" s="78">
        <v>117.35</v>
      </c>
      <c r="O141" s="78">
        <v>1088.125445855</v>
      </c>
      <c r="P141" s="79">
        <v>5.0000000000000001E-4</v>
      </c>
      <c r="Q141" s="79">
        <v>1E-4</v>
      </c>
    </row>
    <row r="142" spans="2:17">
      <c r="B142" t="s">
        <v>3093</v>
      </c>
      <c r="C142" t="s">
        <v>2868</v>
      </c>
      <c r="D142"/>
      <c r="E142" t="s">
        <v>2906</v>
      </c>
      <c r="F142" t="s">
        <v>652</v>
      </c>
      <c r="G142" t="s">
        <v>271</v>
      </c>
      <c r="H142" t="s">
        <v>214</v>
      </c>
      <c r="I142" s="78">
        <v>9.0399999999999991</v>
      </c>
      <c r="J142" t="s">
        <v>105</v>
      </c>
      <c r="K142" s="79">
        <v>3.9699999999999999E-2</v>
      </c>
      <c r="L142" s="79">
        <v>2.2599999999999999E-2</v>
      </c>
      <c r="M142" s="78">
        <v>1855337.28</v>
      </c>
      <c r="N142" s="78">
        <v>115.18</v>
      </c>
      <c r="O142" s="78">
        <v>2136.9774791039999</v>
      </c>
      <c r="P142" s="79">
        <v>1.1000000000000001E-3</v>
      </c>
      <c r="Q142" s="79">
        <v>2.0000000000000001E-4</v>
      </c>
    </row>
    <row r="143" spans="2:17">
      <c r="B143" t="s">
        <v>3093</v>
      </c>
      <c r="C143" t="s">
        <v>2868</v>
      </c>
      <c r="D143"/>
      <c r="E143" t="s">
        <v>2906</v>
      </c>
      <c r="F143" t="s">
        <v>648</v>
      </c>
      <c r="G143" t="s">
        <v>271</v>
      </c>
      <c r="H143" t="s">
        <v>153</v>
      </c>
      <c r="I143" s="78">
        <v>10.88</v>
      </c>
      <c r="J143" t="s">
        <v>105</v>
      </c>
      <c r="K143" s="79">
        <v>4.0000000000000002E-4</v>
      </c>
      <c r="L143" s="79">
        <v>1.21E-2</v>
      </c>
      <c r="M143" s="78">
        <v>1305442.6399999999</v>
      </c>
      <c r="N143" s="78">
        <v>124.66</v>
      </c>
      <c r="O143" s="78">
        <v>1627.3647950239999</v>
      </c>
      <c r="P143" s="79">
        <v>8.0000000000000004E-4</v>
      </c>
      <c r="Q143" s="79">
        <v>1E-4</v>
      </c>
    </row>
    <row r="144" spans="2:17">
      <c r="B144" t="s">
        <v>3093</v>
      </c>
      <c r="C144" t="s">
        <v>2868</v>
      </c>
      <c r="D144"/>
      <c r="E144" t="s">
        <v>2906</v>
      </c>
      <c r="F144" t="s">
        <v>648</v>
      </c>
      <c r="G144" t="s">
        <v>271</v>
      </c>
      <c r="H144" t="s">
        <v>153</v>
      </c>
      <c r="I144" s="78">
        <v>9.2799999999999994</v>
      </c>
      <c r="J144" t="s">
        <v>105</v>
      </c>
      <c r="K144" s="79">
        <v>3.1E-2</v>
      </c>
      <c r="L144" s="79">
        <v>2.93E-2</v>
      </c>
      <c r="M144" s="78">
        <v>3686167.19</v>
      </c>
      <c r="N144" s="78">
        <v>101.91</v>
      </c>
      <c r="O144" s="78">
        <v>3756.5729833290002</v>
      </c>
      <c r="P144" s="79">
        <v>1.9E-3</v>
      </c>
      <c r="Q144" s="79">
        <v>2.9999999999999997E-4</v>
      </c>
    </row>
    <row r="145" spans="2:17">
      <c r="B145" s="83" t="s">
        <v>3094</v>
      </c>
      <c r="C145" t="s">
        <v>2868</v>
      </c>
      <c r="D145"/>
      <c r="E145" t="s">
        <v>2921</v>
      </c>
      <c r="F145" t="s">
        <v>686</v>
      </c>
      <c r="G145" t="s">
        <v>2376</v>
      </c>
      <c r="H145" t="s">
        <v>214</v>
      </c>
      <c r="I145" s="78">
        <v>1.1100000000000001</v>
      </c>
      <c r="J145" t="s">
        <v>109</v>
      </c>
      <c r="K145" s="79">
        <v>8.0100000000000005E-2</v>
      </c>
      <c r="L145" s="79">
        <v>1.7899999999999999E-2</v>
      </c>
      <c r="M145" s="78">
        <v>1703936.11</v>
      </c>
      <c r="N145" s="78">
        <v>101.18000000000004</v>
      </c>
      <c r="O145" s="78">
        <v>5958.2910738746896</v>
      </c>
      <c r="P145" s="79">
        <v>3.0000000000000001E-3</v>
      </c>
      <c r="Q145" s="79">
        <v>5.0000000000000001E-4</v>
      </c>
    </row>
    <row r="146" spans="2:17">
      <c r="B146" s="83" t="s">
        <v>3094</v>
      </c>
      <c r="C146" t="s">
        <v>2868</v>
      </c>
      <c r="D146"/>
      <c r="E146" t="s">
        <v>2921</v>
      </c>
      <c r="F146" t="s">
        <v>686</v>
      </c>
      <c r="G146" t="s">
        <v>2922</v>
      </c>
      <c r="H146" t="s">
        <v>214</v>
      </c>
      <c r="I146" s="78">
        <v>1.1000000000000001</v>
      </c>
      <c r="J146" t="s">
        <v>109</v>
      </c>
      <c r="K146" s="79">
        <v>8.0100000000000005E-2</v>
      </c>
      <c r="L146" s="79">
        <v>7.1400000000000005E-2</v>
      </c>
      <c r="M146" s="78">
        <v>3948791.38</v>
      </c>
      <c r="N146" s="78">
        <v>101.17999999999996</v>
      </c>
      <c r="O146" s="78">
        <v>13808.0578807895</v>
      </c>
      <c r="P146" s="79">
        <v>7.0000000000000001E-3</v>
      </c>
      <c r="Q146" s="79">
        <v>1.1000000000000001E-3</v>
      </c>
    </row>
    <row r="147" spans="2:17">
      <c r="B147" s="83" t="s">
        <v>3094</v>
      </c>
      <c r="C147" t="s">
        <v>2868</v>
      </c>
      <c r="D147"/>
      <c r="E147" t="s">
        <v>2921</v>
      </c>
      <c r="F147" t="s">
        <v>686</v>
      </c>
      <c r="G147" t="s">
        <v>2923</v>
      </c>
      <c r="H147" t="s">
        <v>214</v>
      </c>
      <c r="I147" s="78">
        <v>1.1000000000000001</v>
      </c>
      <c r="J147" t="s">
        <v>109</v>
      </c>
      <c r="K147" s="79">
        <v>8.0100000000000005E-2</v>
      </c>
      <c r="L147" s="79">
        <v>7.0499999999999993E-2</v>
      </c>
      <c r="M147" s="78">
        <v>398217.83</v>
      </c>
      <c r="N147" s="78">
        <v>101.17999999999971</v>
      </c>
      <c r="O147" s="78">
        <v>1392.4804621616599</v>
      </c>
      <c r="P147" s="79">
        <v>6.9999999999999999E-4</v>
      </c>
      <c r="Q147" s="79">
        <v>1E-4</v>
      </c>
    </row>
    <row r="148" spans="2:17">
      <c r="B148" s="83" t="s">
        <v>3094</v>
      </c>
      <c r="C148" t="s">
        <v>2868</v>
      </c>
      <c r="D148"/>
      <c r="E148" t="s">
        <v>2921</v>
      </c>
      <c r="F148" t="s">
        <v>686</v>
      </c>
      <c r="G148" t="s">
        <v>2926</v>
      </c>
      <c r="H148" t="s">
        <v>214</v>
      </c>
      <c r="I148" s="78">
        <v>1.1100000000000001</v>
      </c>
      <c r="J148" t="s">
        <v>109</v>
      </c>
      <c r="K148" s="79">
        <v>8.0100000000000005E-2</v>
      </c>
      <c r="L148" s="79">
        <v>4.7600000000000003E-2</v>
      </c>
      <c r="M148" s="78">
        <v>279030.44</v>
      </c>
      <c r="N148" s="78">
        <v>101.18</v>
      </c>
      <c r="O148" s="78">
        <v>975.70828520755197</v>
      </c>
      <c r="P148" s="79">
        <v>5.0000000000000001E-4</v>
      </c>
      <c r="Q148" s="79">
        <v>1E-4</v>
      </c>
    </row>
    <row r="149" spans="2:17">
      <c r="B149" s="83" t="s">
        <v>3094</v>
      </c>
      <c r="C149" t="s">
        <v>2868</v>
      </c>
      <c r="D149"/>
      <c r="E149" t="s">
        <v>2921</v>
      </c>
      <c r="F149" t="s">
        <v>686</v>
      </c>
      <c r="G149" t="s">
        <v>2927</v>
      </c>
      <c r="H149" t="s">
        <v>214</v>
      </c>
      <c r="I149" s="78">
        <v>1.1100000000000001</v>
      </c>
      <c r="J149" t="s">
        <v>109</v>
      </c>
      <c r="K149" s="79">
        <v>8.0100000000000005E-2</v>
      </c>
      <c r="L149" s="79">
        <v>1.78E-2</v>
      </c>
      <c r="M149" s="78">
        <v>241086.84</v>
      </c>
      <c r="N149" s="78">
        <v>101.18</v>
      </c>
      <c r="O149" s="78">
        <v>843.02783324467202</v>
      </c>
      <c r="P149" s="79">
        <v>4.0000000000000002E-4</v>
      </c>
      <c r="Q149" s="79">
        <v>1E-4</v>
      </c>
    </row>
    <row r="150" spans="2:17">
      <c r="B150" s="83" t="s">
        <v>3094</v>
      </c>
      <c r="C150" t="s">
        <v>2868</v>
      </c>
      <c r="D150"/>
      <c r="E150" t="s">
        <v>2921</v>
      </c>
      <c r="F150" t="s">
        <v>686</v>
      </c>
      <c r="G150" t="s">
        <v>2928</v>
      </c>
      <c r="H150" t="s">
        <v>214</v>
      </c>
      <c r="I150" s="78">
        <v>1.75</v>
      </c>
      <c r="J150" t="s">
        <v>109</v>
      </c>
      <c r="K150" s="79">
        <v>8.0100000000000005E-2</v>
      </c>
      <c r="L150" s="79">
        <v>6.9800000000000001E-2</v>
      </c>
      <c r="M150" s="78">
        <v>111698.1</v>
      </c>
      <c r="N150" s="78">
        <v>101.18</v>
      </c>
      <c r="O150" s="78">
        <v>390.58377147648002</v>
      </c>
      <c r="P150" s="79">
        <v>2.0000000000000001E-4</v>
      </c>
      <c r="Q150" s="79">
        <v>0</v>
      </c>
    </row>
    <row r="151" spans="2:17">
      <c r="B151" s="83" t="s">
        <v>3094</v>
      </c>
      <c r="C151" t="s">
        <v>2868</v>
      </c>
      <c r="D151"/>
      <c r="E151" t="s">
        <v>2921</v>
      </c>
      <c r="F151" t="s">
        <v>686</v>
      </c>
      <c r="G151" t="s">
        <v>2929</v>
      </c>
      <c r="H151" t="s">
        <v>214</v>
      </c>
      <c r="I151" s="78">
        <v>1.86</v>
      </c>
      <c r="J151" t="s">
        <v>109</v>
      </c>
      <c r="K151" s="79">
        <v>8.0100000000000005E-2</v>
      </c>
      <c r="L151" s="79">
        <v>8.8400000000000006E-2</v>
      </c>
      <c r="M151" s="78">
        <v>275191</v>
      </c>
      <c r="N151" s="78">
        <v>101.18</v>
      </c>
      <c r="O151" s="78">
        <v>962.28260513279997</v>
      </c>
      <c r="P151" s="79">
        <v>5.0000000000000001E-4</v>
      </c>
      <c r="Q151" s="79">
        <v>1E-4</v>
      </c>
    </row>
    <row r="152" spans="2:17">
      <c r="B152" s="83" t="s">
        <v>3094</v>
      </c>
      <c r="C152" t="s">
        <v>2868</v>
      </c>
      <c r="D152"/>
      <c r="E152" t="s">
        <v>2921</v>
      </c>
      <c r="F152" t="s">
        <v>686</v>
      </c>
      <c r="G152" t="s">
        <v>2930</v>
      </c>
      <c r="H152" t="s">
        <v>214</v>
      </c>
      <c r="I152" s="78">
        <v>1.1100000000000001</v>
      </c>
      <c r="J152" t="s">
        <v>109</v>
      </c>
      <c r="K152" s="79">
        <v>8.0100000000000005E-2</v>
      </c>
      <c r="L152" s="79">
        <v>4.9299999999999997E-2</v>
      </c>
      <c r="M152" s="78">
        <v>192723.99</v>
      </c>
      <c r="N152" s="78">
        <v>101.18</v>
      </c>
      <c r="O152" s="78">
        <v>673.91354793139203</v>
      </c>
      <c r="P152" s="79">
        <v>2.9999999999999997E-4</v>
      </c>
      <c r="Q152" s="79">
        <v>1E-4</v>
      </c>
    </row>
    <row r="153" spans="2:17">
      <c r="B153" s="83" t="s">
        <v>3094</v>
      </c>
      <c r="C153" t="s">
        <v>2868</v>
      </c>
      <c r="D153"/>
      <c r="E153" t="s">
        <v>2921</v>
      </c>
      <c r="F153" t="s">
        <v>686</v>
      </c>
      <c r="G153" t="s">
        <v>2931</v>
      </c>
      <c r="H153" t="s">
        <v>214</v>
      </c>
      <c r="I153" s="78">
        <v>1.1000000000000001</v>
      </c>
      <c r="J153" t="s">
        <v>109</v>
      </c>
      <c r="K153" s="79">
        <v>8.0100000000000005E-2</v>
      </c>
      <c r="L153" s="79">
        <v>6.7400000000000002E-2</v>
      </c>
      <c r="M153" s="78">
        <v>124574.97</v>
      </c>
      <c r="N153" s="78">
        <v>101.18</v>
      </c>
      <c r="O153" s="78">
        <v>435.611363256576</v>
      </c>
      <c r="P153" s="79">
        <v>2.0000000000000001E-4</v>
      </c>
      <c r="Q153" s="79">
        <v>0</v>
      </c>
    </row>
    <row r="154" spans="2:17">
      <c r="B154" s="83" t="s">
        <v>3094</v>
      </c>
      <c r="C154" t="s">
        <v>2868</v>
      </c>
      <c r="D154"/>
      <c r="E154" t="s">
        <v>2921</v>
      </c>
      <c r="F154" t="s">
        <v>686</v>
      </c>
      <c r="G154" t="s">
        <v>2932</v>
      </c>
      <c r="H154" t="s">
        <v>214</v>
      </c>
      <c r="I154" s="78">
        <v>1.1000000000000001</v>
      </c>
      <c r="J154" t="s">
        <v>109</v>
      </c>
      <c r="K154" s="79">
        <v>8.0100000000000005E-2</v>
      </c>
      <c r="L154" s="79">
        <v>6.8099999999999994E-2</v>
      </c>
      <c r="M154" s="78">
        <v>238146.81</v>
      </c>
      <c r="N154" s="78">
        <v>101.18</v>
      </c>
      <c r="O154" s="78">
        <v>832.74719278924795</v>
      </c>
      <c r="P154" s="79">
        <v>4.0000000000000002E-4</v>
      </c>
      <c r="Q154" s="79">
        <v>1E-4</v>
      </c>
    </row>
    <row r="155" spans="2:17">
      <c r="B155" s="83" t="s">
        <v>3094</v>
      </c>
      <c r="C155" t="s">
        <v>2868</v>
      </c>
      <c r="D155"/>
      <c r="E155" t="s">
        <v>2921</v>
      </c>
      <c r="F155" t="s">
        <v>686</v>
      </c>
      <c r="G155" t="s">
        <v>2250</v>
      </c>
      <c r="H155" t="s">
        <v>214</v>
      </c>
      <c r="I155" s="78">
        <v>1.56</v>
      </c>
      <c r="J155" t="s">
        <v>109</v>
      </c>
      <c r="K155" s="79">
        <v>8.0100000000000005E-2</v>
      </c>
      <c r="L155" s="79">
        <v>7.85E-2</v>
      </c>
      <c r="M155" s="78">
        <v>104976.43</v>
      </c>
      <c r="N155" s="78">
        <v>101.18</v>
      </c>
      <c r="O155" s="78">
        <v>367.079564876544</v>
      </c>
      <c r="P155" s="79">
        <v>2.0000000000000001E-4</v>
      </c>
      <c r="Q155" s="79">
        <v>0</v>
      </c>
    </row>
    <row r="156" spans="2:17">
      <c r="B156" s="83" t="s">
        <v>3094</v>
      </c>
      <c r="C156" t="s">
        <v>2868</v>
      </c>
      <c r="D156"/>
      <c r="E156" t="s">
        <v>2921</v>
      </c>
      <c r="F156" t="s">
        <v>686</v>
      </c>
      <c r="G156" t="s">
        <v>2632</v>
      </c>
      <c r="H156" t="s">
        <v>214</v>
      </c>
      <c r="I156" s="78">
        <v>1.56</v>
      </c>
      <c r="J156" t="s">
        <v>109</v>
      </c>
      <c r="K156" s="79">
        <v>8.0100000000000005E-2</v>
      </c>
      <c r="L156" s="79">
        <v>8.2600000000000007E-2</v>
      </c>
      <c r="M156" s="78">
        <v>475155.13</v>
      </c>
      <c r="N156" s="78">
        <v>101.17999999999975</v>
      </c>
      <c r="O156" s="78">
        <v>1661.5133356055001</v>
      </c>
      <c r="P156" s="79">
        <v>8.0000000000000004E-4</v>
      </c>
      <c r="Q156" s="79">
        <v>1E-4</v>
      </c>
    </row>
    <row r="157" spans="2:17">
      <c r="B157" s="83" t="s">
        <v>3094</v>
      </c>
      <c r="C157" t="s">
        <v>2868</v>
      </c>
      <c r="D157"/>
      <c r="E157" t="s">
        <v>2921</v>
      </c>
      <c r="F157" t="s">
        <v>686</v>
      </c>
      <c r="G157" t="s">
        <v>2651</v>
      </c>
      <c r="H157" t="s">
        <v>214</v>
      </c>
      <c r="I157" s="78">
        <v>1.1100000000000001</v>
      </c>
      <c r="J157" t="s">
        <v>109</v>
      </c>
      <c r="K157" s="79">
        <v>8.0100000000000005E-2</v>
      </c>
      <c r="L157" s="79">
        <v>5.3199999999999997E-2</v>
      </c>
      <c r="M157" s="78">
        <v>188543.37</v>
      </c>
      <c r="N157" s="78">
        <v>101.18</v>
      </c>
      <c r="O157" s="78">
        <v>659.29483618329596</v>
      </c>
      <c r="P157" s="79">
        <v>2.9999999999999997E-4</v>
      </c>
      <c r="Q157" s="79">
        <v>1E-4</v>
      </c>
    </row>
    <row r="158" spans="2:17">
      <c r="B158" s="83" t="s">
        <v>3094</v>
      </c>
      <c r="C158" t="s">
        <v>2868</v>
      </c>
      <c r="D158"/>
      <c r="E158" t="s">
        <v>2921</v>
      </c>
      <c r="F158" t="s">
        <v>686</v>
      </c>
      <c r="G158" t="s">
        <v>2924</v>
      </c>
      <c r="H158" t="s">
        <v>214</v>
      </c>
      <c r="I158" s="78">
        <v>1.34</v>
      </c>
      <c r="J158" t="s">
        <v>109</v>
      </c>
      <c r="K158" s="79">
        <v>6.1600000000000002E-2</v>
      </c>
      <c r="L158" s="79">
        <v>6.6100000000000006E-2</v>
      </c>
      <c r="M158" s="78">
        <v>7369.74</v>
      </c>
      <c r="N158" s="78">
        <v>101.18</v>
      </c>
      <c r="O158" s="78">
        <v>25.770365332992</v>
      </c>
      <c r="P158" s="79">
        <v>0</v>
      </c>
      <c r="Q158" s="79">
        <v>0</v>
      </c>
    </row>
    <row r="159" spans="2:17">
      <c r="B159" s="83" t="s">
        <v>3094</v>
      </c>
      <c r="C159" t="s">
        <v>2868</v>
      </c>
      <c r="D159"/>
      <c r="E159" t="s">
        <v>2921</v>
      </c>
      <c r="F159" t="s">
        <v>686</v>
      </c>
      <c r="G159" t="s">
        <v>2925</v>
      </c>
      <c r="H159" t="s">
        <v>214</v>
      </c>
      <c r="I159" s="78">
        <v>1.34</v>
      </c>
      <c r="J159" t="s">
        <v>109</v>
      </c>
      <c r="K159" s="79">
        <v>6.1600000000000002E-2</v>
      </c>
      <c r="L159" s="79">
        <v>6.6100000000000006E-2</v>
      </c>
      <c r="M159" s="78">
        <v>132658.01</v>
      </c>
      <c r="N159" s="78">
        <v>101.18</v>
      </c>
      <c r="O159" s="78">
        <v>463.875982334208</v>
      </c>
      <c r="P159" s="79">
        <v>2.0000000000000001E-4</v>
      </c>
      <c r="Q159" s="79">
        <v>0</v>
      </c>
    </row>
    <row r="160" spans="2:17">
      <c r="B160" s="83" t="s">
        <v>3094</v>
      </c>
      <c r="C160" t="s">
        <v>2868</v>
      </c>
      <c r="D160"/>
      <c r="E160" t="s">
        <v>1268</v>
      </c>
      <c r="F160" t="s">
        <v>686</v>
      </c>
      <c r="G160" t="s">
        <v>2501</v>
      </c>
      <c r="H160" t="s">
        <v>214</v>
      </c>
      <c r="I160" s="78">
        <v>1.1100000000000001</v>
      </c>
      <c r="J160" t="s">
        <v>109</v>
      </c>
      <c r="K160" s="79">
        <v>8.0100000000000005E-2</v>
      </c>
      <c r="L160" s="79">
        <v>2.3599999999999999E-2</v>
      </c>
      <c r="M160" s="78">
        <v>57639.02</v>
      </c>
      <c r="N160" s="78">
        <v>101.18</v>
      </c>
      <c r="O160" s="78">
        <v>201.551018466816</v>
      </c>
      <c r="P160" s="79">
        <v>1E-4</v>
      </c>
      <c r="Q160" s="79">
        <v>0</v>
      </c>
    </row>
    <row r="161" spans="2:17">
      <c r="B161" s="83" t="s">
        <v>3094</v>
      </c>
      <c r="C161" t="s">
        <v>2868</v>
      </c>
      <c r="D161"/>
      <c r="E161" t="s">
        <v>1268</v>
      </c>
      <c r="F161" t="s">
        <v>2933</v>
      </c>
      <c r="G161" t="s">
        <v>2514</v>
      </c>
      <c r="H161" t="s">
        <v>2871</v>
      </c>
      <c r="I161" s="78">
        <v>1.1000000000000001</v>
      </c>
      <c r="J161" t="s">
        <v>109</v>
      </c>
      <c r="K161" s="79">
        <v>8.0100000000000005E-2</v>
      </c>
      <c r="L161" s="79">
        <v>7.3300000000000004E-2</v>
      </c>
      <c r="M161" s="78">
        <v>146040.49</v>
      </c>
      <c r="N161" s="78">
        <v>101.18</v>
      </c>
      <c r="O161" s="78">
        <v>510.671581454592</v>
      </c>
      <c r="P161" s="79">
        <v>2.9999999999999997E-4</v>
      </c>
      <c r="Q161" s="79">
        <v>0</v>
      </c>
    </row>
    <row r="162" spans="2:17">
      <c r="B162" t="s">
        <v>3095</v>
      </c>
      <c r="C162" t="s">
        <v>2868</v>
      </c>
      <c r="D162"/>
      <c r="E162" t="s">
        <v>2939</v>
      </c>
      <c r="F162" t="s">
        <v>686</v>
      </c>
      <c r="G162" t="s">
        <v>271</v>
      </c>
      <c r="H162" t="s">
        <v>214</v>
      </c>
      <c r="I162" s="78">
        <v>4.8899999999999997</v>
      </c>
      <c r="J162" t="s">
        <v>105</v>
      </c>
      <c r="K162" s="79">
        <v>2.3599999999999999E-2</v>
      </c>
      <c r="L162" s="79">
        <v>1.37E-2</v>
      </c>
      <c r="M162" s="78">
        <v>13398297.68</v>
      </c>
      <c r="N162" s="78">
        <v>108.44</v>
      </c>
      <c r="O162" s="78">
        <v>14529.114004192001</v>
      </c>
      <c r="P162" s="79">
        <v>7.3000000000000001E-3</v>
      </c>
      <c r="Q162" s="79">
        <v>1.1999999999999999E-3</v>
      </c>
    </row>
    <row r="163" spans="2:17">
      <c r="B163" t="s">
        <v>3096</v>
      </c>
      <c r="C163" t="s">
        <v>2868</v>
      </c>
      <c r="D163"/>
      <c r="E163" t="s">
        <v>2935</v>
      </c>
      <c r="F163" t="s">
        <v>2933</v>
      </c>
      <c r="G163" t="s">
        <v>2904</v>
      </c>
      <c r="H163" t="s">
        <v>2871</v>
      </c>
      <c r="I163" s="78">
        <v>2.31</v>
      </c>
      <c r="J163" t="s">
        <v>105</v>
      </c>
      <c r="K163" s="79">
        <v>4.4999999999999998E-2</v>
      </c>
      <c r="L163" s="79">
        <v>-2.5999999999999999E-3</v>
      </c>
      <c r="M163" s="78">
        <v>405685.05</v>
      </c>
      <c r="N163" s="78">
        <v>112.25</v>
      </c>
      <c r="O163" s="78">
        <v>455.38146862500002</v>
      </c>
      <c r="P163" s="79">
        <v>2.0000000000000001E-4</v>
      </c>
      <c r="Q163" s="79">
        <v>0</v>
      </c>
    </row>
    <row r="164" spans="2:17">
      <c r="B164" t="s">
        <v>3096</v>
      </c>
      <c r="C164" t="s">
        <v>2868</v>
      </c>
      <c r="D164"/>
      <c r="E164" t="s">
        <v>2935</v>
      </c>
      <c r="F164" t="s">
        <v>2933</v>
      </c>
      <c r="G164" t="s">
        <v>2904</v>
      </c>
      <c r="H164" t="s">
        <v>2871</v>
      </c>
      <c r="I164" s="78">
        <v>2.31</v>
      </c>
      <c r="J164" t="s">
        <v>105</v>
      </c>
      <c r="K164" s="79">
        <v>4.7500000000000001E-2</v>
      </c>
      <c r="L164" s="79">
        <v>-2.5000000000000001E-3</v>
      </c>
      <c r="M164" s="78">
        <v>238514.5</v>
      </c>
      <c r="N164" s="78">
        <v>112.51</v>
      </c>
      <c r="O164" s="78">
        <v>268.35266395000002</v>
      </c>
      <c r="P164" s="79">
        <v>1E-4</v>
      </c>
      <c r="Q164" s="79">
        <v>0</v>
      </c>
    </row>
    <row r="165" spans="2:17">
      <c r="B165" t="s">
        <v>3096</v>
      </c>
      <c r="C165" t="s">
        <v>2868</v>
      </c>
      <c r="D165"/>
      <c r="E165" t="s">
        <v>2917</v>
      </c>
      <c r="F165" t="s">
        <v>686</v>
      </c>
      <c r="G165" t="s">
        <v>2883</v>
      </c>
      <c r="H165" t="s">
        <v>214</v>
      </c>
      <c r="I165" s="78">
        <v>3.37</v>
      </c>
      <c r="J165" t="s">
        <v>105</v>
      </c>
      <c r="K165" s="79">
        <v>2.6100000000000002E-2</v>
      </c>
      <c r="L165" s="79">
        <v>1.7000000000000001E-2</v>
      </c>
      <c r="M165" s="78">
        <v>3211983.9</v>
      </c>
      <c r="N165" s="78">
        <v>104.1</v>
      </c>
      <c r="O165" s="78">
        <v>3343.6752399000002</v>
      </c>
      <c r="P165" s="79">
        <v>1.6999999999999999E-3</v>
      </c>
      <c r="Q165" s="79">
        <v>2.9999999999999997E-4</v>
      </c>
    </row>
    <row r="166" spans="2:17">
      <c r="B166" t="s">
        <v>3096</v>
      </c>
      <c r="C166" t="s">
        <v>2868</v>
      </c>
      <c r="D166"/>
      <c r="E166" t="s">
        <v>2917</v>
      </c>
      <c r="F166" t="s">
        <v>686</v>
      </c>
      <c r="G166" t="s">
        <v>2918</v>
      </c>
      <c r="H166" t="s">
        <v>214</v>
      </c>
      <c r="I166" s="78">
        <v>3.38</v>
      </c>
      <c r="J166" t="s">
        <v>105</v>
      </c>
      <c r="K166" s="79">
        <v>2.6100000000000002E-2</v>
      </c>
      <c r="L166" s="79">
        <v>1.4E-2</v>
      </c>
      <c r="M166" s="78">
        <v>4496779.0599999996</v>
      </c>
      <c r="N166" s="78">
        <v>103.51</v>
      </c>
      <c r="O166" s="78">
        <v>4654.6160050059998</v>
      </c>
      <c r="P166" s="79">
        <v>2.3E-3</v>
      </c>
      <c r="Q166" s="79">
        <v>4.0000000000000002E-4</v>
      </c>
    </row>
    <row r="167" spans="2:17">
      <c r="B167" t="s">
        <v>3097</v>
      </c>
      <c r="C167" t="s">
        <v>2868</v>
      </c>
      <c r="D167"/>
      <c r="E167" t="s">
        <v>2952</v>
      </c>
      <c r="F167" t="s">
        <v>686</v>
      </c>
      <c r="G167" t="s">
        <v>271</v>
      </c>
      <c r="H167" t="s">
        <v>214</v>
      </c>
      <c r="I167" s="78">
        <v>7.36</v>
      </c>
      <c r="J167" t="s">
        <v>105</v>
      </c>
      <c r="K167" s="79">
        <v>4.4999999999999998E-2</v>
      </c>
      <c r="L167" s="79">
        <v>1.3100000000000001E-2</v>
      </c>
      <c r="M167" s="78">
        <v>2559201.2400000002</v>
      </c>
      <c r="N167" s="78">
        <v>129.75</v>
      </c>
      <c r="O167" s="78">
        <v>3320.5636089</v>
      </c>
      <c r="P167" s="79">
        <v>1.6999999999999999E-3</v>
      </c>
      <c r="Q167" s="79">
        <v>2.9999999999999997E-4</v>
      </c>
    </row>
    <row r="168" spans="2:17">
      <c r="B168" t="s">
        <v>3097</v>
      </c>
      <c r="C168" t="s">
        <v>2868</v>
      </c>
      <c r="D168"/>
      <c r="E168" t="s">
        <v>2952</v>
      </c>
      <c r="F168" t="s">
        <v>686</v>
      </c>
      <c r="G168" t="s">
        <v>271</v>
      </c>
      <c r="H168" t="s">
        <v>214</v>
      </c>
      <c r="I168" s="78">
        <v>7.26</v>
      </c>
      <c r="J168" t="s">
        <v>105</v>
      </c>
      <c r="K168" s="79">
        <v>4.4999999999999998E-2</v>
      </c>
      <c r="L168" s="79">
        <v>1.2800000000000001E-2</v>
      </c>
      <c r="M168" s="78">
        <v>1730049.66</v>
      </c>
      <c r="N168" s="78">
        <v>130.55000000000001</v>
      </c>
      <c r="O168" s="78">
        <v>2258.57983113</v>
      </c>
      <c r="P168" s="79">
        <v>1.1000000000000001E-3</v>
      </c>
      <c r="Q168" s="79">
        <v>2.0000000000000001E-4</v>
      </c>
    </row>
    <row r="169" spans="2:17">
      <c r="B169" t="s">
        <v>3097</v>
      </c>
      <c r="C169" t="s">
        <v>2868</v>
      </c>
      <c r="D169"/>
      <c r="E169" t="s">
        <v>2952</v>
      </c>
      <c r="F169" t="s">
        <v>686</v>
      </c>
      <c r="G169" t="s">
        <v>271</v>
      </c>
      <c r="H169" t="s">
        <v>214</v>
      </c>
      <c r="I169" s="78">
        <v>12.02</v>
      </c>
      <c r="J169" t="s">
        <v>105</v>
      </c>
      <c r="K169" s="79">
        <v>4.4999999999999998E-2</v>
      </c>
      <c r="L169" s="79">
        <v>2.0199999999999999E-2</v>
      </c>
      <c r="M169" s="78">
        <v>1592037.48</v>
      </c>
      <c r="N169" s="78">
        <v>130.29</v>
      </c>
      <c r="O169" s="78">
        <v>2074.2656326920001</v>
      </c>
      <c r="P169" s="79">
        <v>1E-3</v>
      </c>
      <c r="Q169" s="79">
        <v>2.0000000000000001E-4</v>
      </c>
    </row>
    <row r="170" spans="2:17">
      <c r="B170" t="s">
        <v>3097</v>
      </c>
      <c r="C170" t="s">
        <v>2868</v>
      </c>
      <c r="D170"/>
      <c r="E170" t="s">
        <v>2952</v>
      </c>
      <c r="F170" t="s">
        <v>686</v>
      </c>
      <c r="G170" t="s">
        <v>271</v>
      </c>
      <c r="H170" t="s">
        <v>214</v>
      </c>
      <c r="I170" s="78">
        <v>12.02</v>
      </c>
      <c r="J170" t="s">
        <v>105</v>
      </c>
      <c r="K170" s="79">
        <v>4.4999999999999998E-2</v>
      </c>
      <c r="L170" s="79">
        <v>2.0199999999999999E-2</v>
      </c>
      <c r="M170" s="78">
        <v>1890839.54</v>
      </c>
      <c r="N170" s="78">
        <v>131.61000000000001</v>
      </c>
      <c r="O170" s="78">
        <v>2488.5339185940002</v>
      </c>
      <c r="P170" s="79">
        <v>1.2999999999999999E-3</v>
      </c>
      <c r="Q170" s="79">
        <v>2.0000000000000001E-4</v>
      </c>
    </row>
    <row r="171" spans="2:17">
      <c r="B171" t="s">
        <v>3097</v>
      </c>
      <c r="C171" t="s">
        <v>2868</v>
      </c>
      <c r="D171"/>
      <c r="E171" t="s">
        <v>2952</v>
      </c>
      <c r="F171" t="s">
        <v>686</v>
      </c>
      <c r="G171" t="s">
        <v>271</v>
      </c>
      <c r="H171" t="s">
        <v>214</v>
      </c>
      <c r="I171" s="78">
        <v>7.36</v>
      </c>
      <c r="J171" t="s">
        <v>105</v>
      </c>
      <c r="K171" s="79">
        <v>4.4999999999999998E-2</v>
      </c>
      <c r="L171" s="79">
        <v>8.0999999999999996E-3</v>
      </c>
      <c r="M171" s="78">
        <v>1838737.24</v>
      </c>
      <c r="N171" s="78">
        <v>130.55000000000001</v>
      </c>
      <c r="O171" s="78">
        <v>2400.4714668199999</v>
      </c>
      <c r="P171" s="79">
        <v>1.1999999999999999E-3</v>
      </c>
      <c r="Q171" s="79">
        <v>2.0000000000000001E-4</v>
      </c>
    </row>
    <row r="172" spans="2:17">
      <c r="B172" t="s">
        <v>3097</v>
      </c>
      <c r="C172" t="s">
        <v>2868</v>
      </c>
      <c r="D172"/>
      <c r="E172" t="s">
        <v>2952</v>
      </c>
      <c r="F172" t="s">
        <v>686</v>
      </c>
      <c r="G172" t="s">
        <v>271</v>
      </c>
      <c r="H172" t="s">
        <v>214</v>
      </c>
      <c r="I172" s="78">
        <v>12.02</v>
      </c>
      <c r="J172" t="s">
        <v>105</v>
      </c>
      <c r="K172" s="79">
        <v>4.4999999999999998E-2</v>
      </c>
      <c r="L172" s="79">
        <v>2.0199999999999999E-2</v>
      </c>
      <c r="M172" s="78">
        <v>1329994.48</v>
      </c>
      <c r="N172" s="78">
        <v>130.59</v>
      </c>
      <c r="O172" s="78">
        <v>1736.8397914320001</v>
      </c>
      <c r="P172" s="79">
        <v>8.9999999999999998E-4</v>
      </c>
      <c r="Q172" s="79">
        <v>1E-4</v>
      </c>
    </row>
    <row r="173" spans="2:17">
      <c r="B173" t="s">
        <v>3097</v>
      </c>
      <c r="C173" t="s">
        <v>2868</v>
      </c>
      <c r="D173"/>
      <c r="E173" t="s">
        <v>2952</v>
      </c>
      <c r="F173" t="s">
        <v>686</v>
      </c>
      <c r="G173" t="s">
        <v>271</v>
      </c>
      <c r="H173" t="s">
        <v>214</v>
      </c>
      <c r="I173" s="78">
        <v>12.02</v>
      </c>
      <c r="J173" t="s">
        <v>105</v>
      </c>
      <c r="K173" s="79">
        <v>4.4999999999999998E-2</v>
      </c>
      <c r="L173" s="79">
        <v>2.0199999999999999E-2</v>
      </c>
      <c r="M173" s="78">
        <v>1739199.27</v>
      </c>
      <c r="N173" s="78">
        <v>126.11</v>
      </c>
      <c r="O173" s="78">
        <v>2193.304199397</v>
      </c>
      <c r="P173" s="79">
        <v>1.1000000000000001E-3</v>
      </c>
      <c r="Q173" s="79">
        <v>2.0000000000000001E-4</v>
      </c>
    </row>
    <row r="174" spans="2:17">
      <c r="B174" t="s">
        <v>3097</v>
      </c>
      <c r="C174" t="s">
        <v>2868</v>
      </c>
      <c r="D174"/>
      <c r="E174" t="s">
        <v>2952</v>
      </c>
      <c r="F174" t="s">
        <v>686</v>
      </c>
      <c r="G174" t="s">
        <v>271</v>
      </c>
      <c r="H174" t="s">
        <v>214</v>
      </c>
      <c r="I174" s="78">
        <v>12.01</v>
      </c>
      <c r="J174" t="s">
        <v>105</v>
      </c>
      <c r="K174" s="79">
        <v>4.4999999999999998E-2</v>
      </c>
      <c r="L174" s="79">
        <v>2.0400000000000001E-2</v>
      </c>
      <c r="M174" s="78">
        <v>712631.52</v>
      </c>
      <c r="N174" s="78">
        <v>126.09</v>
      </c>
      <c r="O174" s="78">
        <v>898.55708356800005</v>
      </c>
      <c r="P174" s="79">
        <v>5.0000000000000001E-4</v>
      </c>
      <c r="Q174" s="79">
        <v>1E-4</v>
      </c>
    </row>
    <row r="175" spans="2:17">
      <c r="B175" t="s">
        <v>3097</v>
      </c>
      <c r="C175" t="s">
        <v>2868</v>
      </c>
      <c r="D175"/>
      <c r="E175" t="s">
        <v>2952</v>
      </c>
      <c r="F175" t="s">
        <v>686</v>
      </c>
      <c r="G175" t="s">
        <v>271</v>
      </c>
      <c r="H175" t="s">
        <v>214</v>
      </c>
      <c r="I175" s="78">
        <v>12.01</v>
      </c>
      <c r="J175" t="s">
        <v>105</v>
      </c>
      <c r="K175" s="79">
        <v>4.4999999999999998E-2</v>
      </c>
      <c r="L175" s="79">
        <v>2.0400000000000001E-2</v>
      </c>
      <c r="M175" s="78">
        <v>539147.65</v>
      </c>
      <c r="N175" s="78">
        <v>128.81</v>
      </c>
      <c r="O175" s="78">
        <v>694.47608796500003</v>
      </c>
      <c r="P175" s="79">
        <v>4.0000000000000002E-4</v>
      </c>
      <c r="Q175" s="79">
        <v>1E-4</v>
      </c>
    </row>
    <row r="176" spans="2:17">
      <c r="B176" t="s">
        <v>3097</v>
      </c>
      <c r="C176" t="s">
        <v>2868</v>
      </c>
      <c r="D176"/>
      <c r="E176" t="s">
        <v>2952</v>
      </c>
      <c r="F176" t="s">
        <v>686</v>
      </c>
      <c r="G176" t="s">
        <v>271</v>
      </c>
      <c r="H176" t="s">
        <v>214</v>
      </c>
      <c r="I176" s="78">
        <v>12.01</v>
      </c>
      <c r="J176" t="s">
        <v>105</v>
      </c>
      <c r="K176" s="79">
        <v>4.4999999999999998E-2</v>
      </c>
      <c r="L176" s="79">
        <v>2.0400000000000001E-2</v>
      </c>
      <c r="M176" s="78">
        <v>3455262.67</v>
      </c>
      <c r="N176" s="78">
        <v>123.39</v>
      </c>
      <c r="O176" s="78">
        <v>4263.4486085130002</v>
      </c>
      <c r="P176" s="79">
        <v>2.2000000000000001E-3</v>
      </c>
      <c r="Q176" s="79">
        <v>2.9999999999999997E-4</v>
      </c>
    </row>
    <row r="177" spans="2:17">
      <c r="B177" t="s">
        <v>3097</v>
      </c>
      <c r="C177" t="s">
        <v>2868</v>
      </c>
      <c r="D177"/>
      <c r="E177" t="s">
        <v>2952</v>
      </c>
      <c r="F177" t="s">
        <v>686</v>
      </c>
      <c r="G177" t="s">
        <v>271</v>
      </c>
      <c r="H177" t="s">
        <v>214</v>
      </c>
      <c r="I177" s="78">
        <v>12.01</v>
      </c>
      <c r="J177" t="s">
        <v>105</v>
      </c>
      <c r="K177" s="79">
        <v>4.4999999999999998E-2</v>
      </c>
      <c r="L177" s="79">
        <v>2.06E-2</v>
      </c>
      <c r="M177" s="78">
        <v>649846.38</v>
      </c>
      <c r="N177" s="78">
        <v>118.35</v>
      </c>
      <c r="O177" s="78">
        <v>769.09319072999995</v>
      </c>
      <c r="P177" s="79">
        <v>4.0000000000000002E-4</v>
      </c>
      <c r="Q177" s="79">
        <v>1E-4</v>
      </c>
    </row>
    <row r="178" spans="2:17">
      <c r="B178" t="s">
        <v>3097</v>
      </c>
      <c r="C178" t="s">
        <v>2868</v>
      </c>
      <c r="D178"/>
      <c r="E178" t="s">
        <v>2952</v>
      </c>
      <c r="F178" t="s">
        <v>686</v>
      </c>
      <c r="G178" t="s">
        <v>271</v>
      </c>
      <c r="H178" t="s">
        <v>214</v>
      </c>
      <c r="I178" s="78">
        <v>12.01</v>
      </c>
      <c r="J178" t="s">
        <v>105</v>
      </c>
      <c r="K178" s="79">
        <v>4.4999999999999998E-2</v>
      </c>
      <c r="L178" s="79">
        <v>2.06E-2</v>
      </c>
      <c r="M178" s="78">
        <v>818888.22</v>
      </c>
      <c r="N178" s="78">
        <v>117.2</v>
      </c>
      <c r="O178" s="78">
        <v>959.73699383999997</v>
      </c>
      <c r="P178" s="79">
        <v>5.0000000000000001E-4</v>
      </c>
      <c r="Q178" s="79">
        <v>1E-4</v>
      </c>
    </row>
    <row r="179" spans="2:17">
      <c r="B179" t="s">
        <v>3097</v>
      </c>
      <c r="C179" t="s">
        <v>2868</v>
      </c>
      <c r="D179"/>
      <c r="E179" t="s">
        <v>2952</v>
      </c>
      <c r="F179" t="s">
        <v>686</v>
      </c>
      <c r="G179" t="s">
        <v>271</v>
      </c>
      <c r="H179" t="s">
        <v>214</v>
      </c>
      <c r="I179" s="78">
        <v>12</v>
      </c>
      <c r="J179" t="s">
        <v>105</v>
      </c>
      <c r="K179" s="79">
        <v>4.4999999999999998E-2</v>
      </c>
      <c r="L179" s="79">
        <v>2.0799999999999999E-2</v>
      </c>
      <c r="M179" s="78">
        <v>251015.73</v>
      </c>
      <c r="N179" s="78">
        <v>112.31</v>
      </c>
      <c r="O179" s="78">
        <v>281.91576636299999</v>
      </c>
      <c r="P179" s="79">
        <v>1E-4</v>
      </c>
      <c r="Q179" s="79">
        <v>0</v>
      </c>
    </row>
    <row r="180" spans="2:17">
      <c r="B180" t="s">
        <v>3097</v>
      </c>
      <c r="C180" t="s">
        <v>2868</v>
      </c>
      <c r="D180"/>
      <c r="E180" t="s">
        <v>2952</v>
      </c>
      <c r="F180" t="s">
        <v>686</v>
      </c>
      <c r="G180" t="s">
        <v>271</v>
      </c>
      <c r="H180" t="s">
        <v>214</v>
      </c>
      <c r="I180" s="78">
        <v>11.67</v>
      </c>
      <c r="J180" t="s">
        <v>105</v>
      </c>
      <c r="K180" s="79">
        <v>4.4999999999999998E-2</v>
      </c>
      <c r="L180" s="79">
        <v>3.2899999999999999E-2</v>
      </c>
      <c r="M180" s="78">
        <v>266674.32</v>
      </c>
      <c r="N180" s="78">
        <v>112.66</v>
      </c>
      <c r="O180" s="78">
        <v>300.43528891199998</v>
      </c>
      <c r="P180" s="79">
        <v>2.0000000000000001E-4</v>
      </c>
      <c r="Q180" s="79">
        <v>0</v>
      </c>
    </row>
    <row r="181" spans="2:17">
      <c r="B181" t="s">
        <v>3097</v>
      </c>
      <c r="C181" t="s">
        <v>2868</v>
      </c>
      <c r="D181"/>
      <c r="E181" t="s">
        <v>2952</v>
      </c>
      <c r="F181" t="s">
        <v>686</v>
      </c>
      <c r="G181" t="s">
        <v>271</v>
      </c>
      <c r="H181" t="s">
        <v>214</v>
      </c>
      <c r="I181" s="78">
        <v>11.78</v>
      </c>
      <c r="J181" t="s">
        <v>105</v>
      </c>
      <c r="K181" s="79">
        <v>4.4999999999999998E-2</v>
      </c>
      <c r="L181" s="79">
        <v>2.9100000000000001E-2</v>
      </c>
      <c r="M181" s="78">
        <v>475599.69</v>
      </c>
      <c r="N181" s="78">
        <v>113.7</v>
      </c>
      <c r="O181" s="78">
        <v>540.75684752999996</v>
      </c>
      <c r="P181" s="79">
        <v>2.9999999999999997E-4</v>
      </c>
      <c r="Q181" s="79">
        <v>0</v>
      </c>
    </row>
    <row r="182" spans="2:17">
      <c r="B182" t="s">
        <v>3097</v>
      </c>
      <c r="C182" t="s">
        <v>2868</v>
      </c>
      <c r="D182"/>
      <c r="E182" t="s">
        <v>2952</v>
      </c>
      <c r="F182" t="s">
        <v>686</v>
      </c>
      <c r="G182" t="s">
        <v>271</v>
      </c>
      <c r="H182" t="s">
        <v>214</v>
      </c>
      <c r="I182" s="78">
        <v>9.07</v>
      </c>
      <c r="J182" t="s">
        <v>105</v>
      </c>
      <c r="K182" s="79">
        <v>4.4999999999999998E-2</v>
      </c>
      <c r="L182" s="79">
        <v>2.5499999999999998E-2</v>
      </c>
      <c r="M182" s="78">
        <v>496738.27</v>
      </c>
      <c r="N182" s="78">
        <v>129.26</v>
      </c>
      <c r="O182" s="78">
        <v>642.08388780200005</v>
      </c>
      <c r="P182" s="79">
        <v>2.9999999999999997E-4</v>
      </c>
      <c r="Q182" s="79">
        <v>1E-4</v>
      </c>
    </row>
    <row r="183" spans="2:17">
      <c r="B183" t="s">
        <v>3097</v>
      </c>
      <c r="C183" t="s">
        <v>2868</v>
      </c>
      <c r="D183"/>
      <c r="E183" t="s">
        <v>2952</v>
      </c>
      <c r="F183" t="s">
        <v>686</v>
      </c>
      <c r="G183" t="s">
        <v>271</v>
      </c>
      <c r="H183" t="s">
        <v>214</v>
      </c>
      <c r="I183" s="78">
        <v>9.0500000000000007</v>
      </c>
      <c r="J183" t="s">
        <v>105</v>
      </c>
      <c r="K183" s="79">
        <v>4.4999999999999998E-2</v>
      </c>
      <c r="L183" s="79">
        <v>2.63E-2</v>
      </c>
      <c r="M183" s="78">
        <v>919356.11</v>
      </c>
      <c r="N183" s="78">
        <v>129.65</v>
      </c>
      <c r="O183" s="78">
        <v>1191.945196615</v>
      </c>
      <c r="P183" s="79">
        <v>5.9999999999999995E-4</v>
      </c>
      <c r="Q183" s="79">
        <v>1E-4</v>
      </c>
    </row>
    <row r="184" spans="2:17">
      <c r="B184" t="s">
        <v>3098</v>
      </c>
      <c r="C184" t="s">
        <v>2868</v>
      </c>
      <c r="D184"/>
      <c r="E184" t="s">
        <v>2934</v>
      </c>
      <c r="F184" t="s">
        <v>2933</v>
      </c>
      <c r="G184" t="s">
        <v>2861</v>
      </c>
      <c r="H184" t="s">
        <v>2871</v>
      </c>
      <c r="I184" s="78">
        <v>4.72</v>
      </c>
      <c r="J184" t="s">
        <v>105</v>
      </c>
      <c r="K184" s="79">
        <v>3.9100000000000003E-2</v>
      </c>
      <c r="L184" s="79">
        <v>3.56E-2</v>
      </c>
      <c r="M184" s="78">
        <v>6952323.6799999997</v>
      </c>
      <c r="N184" s="78">
        <v>107.5</v>
      </c>
      <c r="O184" s="78">
        <v>7473.7479560000002</v>
      </c>
      <c r="P184" s="79">
        <v>3.8E-3</v>
      </c>
      <c r="Q184" s="79">
        <v>5.9999999999999995E-4</v>
      </c>
    </row>
    <row r="185" spans="2:17">
      <c r="B185" t="s">
        <v>3098</v>
      </c>
      <c r="C185" t="s">
        <v>2868</v>
      </c>
      <c r="D185"/>
      <c r="E185" t="s">
        <v>2940</v>
      </c>
      <c r="F185" t="s">
        <v>2933</v>
      </c>
      <c r="G185" t="s">
        <v>2951</v>
      </c>
      <c r="H185" t="s">
        <v>2871</v>
      </c>
      <c r="I185" s="78">
        <v>2.33</v>
      </c>
      <c r="J185" t="s">
        <v>105</v>
      </c>
      <c r="K185" s="79">
        <v>2.76E-2</v>
      </c>
      <c r="L185" s="79">
        <v>1.9E-2</v>
      </c>
      <c r="M185" s="78">
        <v>2119296.4300000002</v>
      </c>
      <c r="N185" s="78">
        <v>103.11</v>
      </c>
      <c r="O185" s="78">
        <v>2185.2065489729998</v>
      </c>
      <c r="P185" s="79">
        <v>1.1000000000000001E-3</v>
      </c>
      <c r="Q185" s="79">
        <v>2.0000000000000001E-4</v>
      </c>
    </row>
    <row r="186" spans="2:17">
      <c r="B186" t="s">
        <v>3098</v>
      </c>
      <c r="C186" t="s">
        <v>2868</v>
      </c>
      <c r="D186"/>
      <c r="E186" t="s">
        <v>2940</v>
      </c>
      <c r="F186" t="s">
        <v>686</v>
      </c>
      <c r="G186" t="s">
        <v>2951</v>
      </c>
      <c r="H186" t="s">
        <v>214</v>
      </c>
      <c r="I186" s="78">
        <v>3.5</v>
      </c>
      <c r="J186" t="s">
        <v>105</v>
      </c>
      <c r="K186" s="79">
        <v>2.3E-2</v>
      </c>
      <c r="L186" s="79">
        <v>2.1299999999999999E-2</v>
      </c>
      <c r="M186" s="78">
        <v>908269.9</v>
      </c>
      <c r="N186" s="78">
        <v>102.38</v>
      </c>
      <c r="O186" s="78">
        <v>929.88672362</v>
      </c>
      <c r="P186" s="79">
        <v>5.0000000000000001E-4</v>
      </c>
      <c r="Q186" s="79">
        <v>1E-4</v>
      </c>
    </row>
    <row r="187" spans="2:17">
      <c r="B187" t="s">
        <v>3098</v>
      </c>
      <c r="C187" t="s">
        <v>2868</v>
      </c>
      <c r="D187"/>
      <c r="E187" t="s">
        <v>2940</v>
      </c>
      <c r="F187" t="s">
        <v>2933</v>
      </c>
      <c r="G187" t="s">
        <v>2889</v>
      </c>
      <c r="H187" t="s">
        <v>2871</v>
      </c>
      <c r="I187" s="78">
        <v>6.96</v>
      </c>
      <c r="J187" t="s">
        <v>105</v>
      </c>
      <c r="K187" s="79">
        <v>0.04</v>
      </c>
      <c r="L187" s="79">
        <v>2.5499999999999998E-2</v>
      </c>
      <c r="M187" s="78">
        <v>12215740.369999999</v>
      </c>
      <c r="N187" s="78">
        <v>111.54</v>
      </c>
      <c r="O187" s="78">
        <v>13625.436808697999</v>
      </c>
      <c r="P187" s="79">
        <v>6.8999999999999999E-3</v>
      </c>
      <c r="Q187" s="79">
        <v>1.1000000000000001E-3</v>
      </c>
    </row>
    <row r="188" spans="2:17">
      <c r="B188" t="s">
        <v>3098</v>
      </c>
      <c r="C188" t="s">
        <v>2868</v>
      </c>
      <c r="D188"/>
      <c r="E188" t="s">
        <v>2940</v>
      </c>
      <c r="F188" t="s">
        <v>686</v>
      </c>
      <c r="G188" t="s">
        <v>2501</v>
      </c>
      <c r="H188" t="s">
        <v>214</v>
      </c>
      <c r="I188" s="78">
        <v>7.41</v>
      </c>
      <c r="J188" t="s">
        <v>105</v>
      </c>
      <c r="K188" s="79">
        <v>0.04</v>
      </c>
      <c r="L188" s="79">
        <v>3.8600000000000002E-2</v>
      </c>
      <c r="M188" s="78">
        <v>743505.21</v>
      </c>
      <c r="N188" s="78">
        <v>107.17</v>
      </c>
      <c r="O188" s="78">
        <v>796.814533557</v>
      </c>
      <c r="P188" s="79">
        <v>4.0000000000000002E-4</v>
      </c>
      <c r="Q188" s="79">
        <v>1E-4</v>
      </c>
    </row>
    <row r="189" spans="2:17">
      <c r="B189" t="s">
        <v>3099</v>
      </c>
      <c r="C189" t="s">
        <v>2868</v>
      </c>
      <c r="D189"/>
      <c r="E189" t="s">
        <v>2919</v>
      </c>
      <c r="F189" t="s">
        <v>675</v>
      </c>
      <c r="G189" t="s">
        <v>2920</v>
      </c>
      <c r="H189" t="s">
        <v>153</v>
      </c>
      <c r="I189" s="78">
        <v>11.29</v>
      </c>
      <c r="J189" t="s">
        <v>105</v>
      </c>
      <c r="K189" s="79">
        <v>3.5499999999999997E-2</v>
      </c>
      <c r="L189" s="79">
        <v>3.9800000000000002E-2</v>
      </c>
      <c r="M189" s="78">
        <v>4453174.79</v>
      </c>
      <c r="N189" s="78">
        <v>103.76</v>
      </c>
      <c r="O189" s="78">
        <v>4620.6141621039997</v>
      </c>
      <c r="P189" s="79">
        <v>2.3E-3</v>
      </c>
      <c r="Q189" s="79">
        <v>4.0000000000000002E-4</v>
      </c>
    </row>
    <row r="190" spans="2:17">
      <c r="B190" t="s">
        <v>3090</v>
      </c>
      <c r="C190" t="s">
        <v>2868</v>
      </c>
      <c r="D190"/>
      <c r="E190" t="s">
        <v>2907</v>
      </c>
      <c r="F190" t="s">
        <v>686</v>
      </c>
      <c r="G190" t="s">
        <v>2732</v>
      </c>
      <c r="H190" t="s">
        <v>214</v>
      </c>
      <c r="I190" s="78">
        <v>7.93</v>
      </c>
      <c r="J190" t="s">
        <v>105</v>
      </c>
      <c r="K190" s="79">
        <v>2.8199999999999999E-2</v>
      </c>
      <c r="L190" s="79">
        <v>1.9699999999999999E-2</v>
      </c>
      <c r="M190" s="78">
        <v>2235388.41</v>
      </c>
      <c r="N190" s="78">
        <v>109.97</v>
      </c>
      <c r="O190" s="78">
        <v>2458.2566344769998</v>
      </c>
      <c r="P190" s="79">
        <v>1.1999999999999999E-3</v>
      </c>
      <c r="Q190" s="79">
        <v>2.0000000000000001E-4</v>
      </c>
    </row>
    <row r="191" spans="2:17">
      <c r="B191" t="s">
        <v>3090</v>
      </c>
      <c r="C191" t="s">
        <v>2868</v>
      </c>
      <c r="D191"/>
      <c r="E191" t="s">
        <v>2907</v>
      </c>
      <c r="F191" t="s">
        <v>686</v>
      </c>
      <c r="G191" t="s">
        <v>2930</v>
      </c>
      <c r="H191" t="s">
        <v>214</v>
      </c>
      <c r="I191" s="78">
        <v>9.1199999999999992</v>
      </c>
      <c r="J191" t="s">
        <v>105</v>
      </c>
      <c r="K191" s="79">
        <v>2.98E-2</v>
      </c>
      <c r="L191" s="79">
        <v>3.09E-2</v>
      </c>
      <c r="M191" s="78">
        <v>351235.19</v>
      </c>
      <c r="N191" s="78">
        <v>113.98</v>
      </c>
      <c r="O191" s="78">
        <v>400.33786956199998</v>
      </c>
      <c r="P191" s="79">
        <v>2.0000000000000001E-4</v>
      </c>
      <c r="Q191" s="79">
        <v>0</v>
      </c>
    </row>
    <row r="192" spans="2:17">
      <c r="B192" t="s">
        <v>3090</v>
      </c>
      <c r="C192" t="s">
        <v>2868</v>
      </c>
      <c r="D192"/>
      <c r="E192" t="s">
        <v>2907</v>
      </c>
      <c r="F192" t="s">
        <v>686</v>
      </c>
      <c r="G192" t="s">
        <v>2930</v>
      </c>
      <c r="H192" t="s">
        <v>214</v>
      </c>
      <c r="I192" s="78">
        <v>8.07</v>
      </c>
      <c r="J192" t="s">
        <v>105</v>
      </c>
      <c r="K192" s="79">
        <v>2.5000000000000001E-2</v>
      </c>
      <c r="L192" s="79">
        <v>1.6199999999999999E-2</v>
      </c>
      <c r="M192" s="78">
        <v>410782.21</v>
      </c>
      <c r="N192" s="78">
        <v>113.83</v>
      </c>
      <c r="O192" s="78">
        <v>467.59338964300002</v>
      </c>
      <c r="P192" s="79">
        <v>2.0000000000000001E-4</v>
      </c>
      <c r="Q192" s="79">
        <v>0</v>
      </c>
    </row>
    <row r="193" spans="2:17">
      <c r="B193" t="s">
        <v>3090</v>
      </c>
      <c r="C193" t="s">
        <v>2868</v>
      </c>
      <c r="D193"/>
      <c r="E193" t="s">
        <v>2907</v>
      </c>
      <c r="F193" t="s">
        <v>686</v>
      </c>
      <c r="G193" t="s">
        <v>2648</v>
      </c>
      <c r="H193" t="s">
        <v>214</v>
      </c>
      <c r="I193" s="78">
        <v>8.41</v>
      </c>
      <c r="J193" t="s">
        <v>105</v>
      </c>
      <c r="K193" s="79">
        <v>2.5000000000000001E-2</v>
      </c>
      <c r="L193" s="79">
        <v>1.11E-2</v>
      </c>
      <c r="M193" s="78">
        <v>2659309.86</v>
      </c>
      <c r="N193" s="78">
        <v>115.93</v>
      </c>
      <c r="O193" s="78">
        <v>3082.9379206980002</v>
      </c>
      <c r="P193" s="79">
        <v>1.6000000000000001E-3</v>
      </c>
      <c r="Q193" s="79">
        <v>2.0000000000000001E-4</v>
      </c>
    </row>
    <row r="194" spans="2:17">
      <c r="B194" t="s">
        <v>3090</v>
      </c>
      <c r="C194" t="s">
        <v>2868</v>
      </c>
      <c r="D194"/>
      <c r="E194" t="s">
        <v>2907</v>
      </c>
      <c r="F194" t="s">
        <v>686</v>
      </c>
      <c r="G194" t="s">
        <v>2648</v>
      </c>
      <c r="H194" t="s">
        <v>214</v>
      </c>
      <c r="I194" s="78">
        <v>8.1</v>
      </c>
      <c r="J194" t="s">
        <v>105</v>
      </c>
      <c r="K194" s="79">
        <v>3.0499999999999999E-2</v>
      </c>
      <c r="L194" s="79">
        <v>1.55E-2</v>
      </c>
      <c r="M194" s="78">
        <v>2335708.2999999998</v>
      </c>
      <c r="N194" s="78">
        <v>114.97</v>
      </c>
      <c r="O194" s="78">
        <v>2685.3638325100001</v>
      </c>
      <c r="P194" s="79">
        <v>1.4E-3</v>
      </c>
      <c r="Q194" s="79">
        <v>2.0000000000000001E-4</v>
      </c>
    </row>
    <row r="195" spans="2:17">
      <c r="B195" t="s">
        <v>3090</v>
      </c>
      <c r="C195" t="s">
        <v>2868</v>
      </c>
      <c r="D195"/>
      <c r="E195" t="s">
        <v>2907</v>
      </c>
      <c r="F195" t="s">
        <v>686</v>
      </c>
      <c r="G195" t="s">
        <v>2514</v>
      </c>
      <c r="H195" t="s">
        <v>214</v>
      </c>
      <c r="I195" s="78">
        <v>8.26</v>
      </c>
      <c r="J195" t="s">
        <v>105</v>
      </c>
      <c r="K195" s="79">
        <v>2.5999999999999999E-2</v>
      </c>
      <c r="L195" s="79">
        <v>1.35E-2</v>
      </c>
      <c r="M195" s="78">
        <v>312567.96000000002</v>
      </c>
      <c r="N195" s="78">
        <v>100.26</v>
      </c>
      <c r="O195" s="78">
        <v>313.38063669600001</v>
      </c>
      <c r="P195" s="79">
        <v>2.0000000000000001E-4</v>
      </c>
      <c r="Q195" s="79">
        <v>0</v>
      </c>
    </row>
    <row r="196" spans="2:17">
      <c r="B196" t="s">
        <v>3090</v>
      </c>
      <c r="C196" t="s">
        <v>2868</v>
      </c>
      <c r="D196"/>
      <c r="E196" t="s">
        <v>2907</v>
      </c>
      <c r="F196" t="s">
        <v>686</v>
      </c>
      <c r="G196" t="s">
        <v>2648</v>
      </c>
      <c r="H196" t="s">
        <v>214</v>
      </c>
      <c r="I196" s="78">
        <v>8.51</v>
      </c>
      <c r="J196" t="s">
        <v>105</v>
      </c>
      <c r="K196" s="79">
        <v>2.5000000000000001E-2</v>
      </c>
      <c r="L196" s="79">
        <v>8.8000000000000005E-3</v>
      </c>
      <c r="M196" s="78">
        <v>3360565.77</v>
      </c>
      <c r="N196" s="78">
        <v>117.92</v>
      </c>
      <c r="O196" s="78">
        <v>3962.7791559840002</v>
      </c>
      <c r="P196" s="79">
        <v>2E-3</v>
      </c>
      <c r="Q196" s="79">
        <v>2.9999999999999997E-4</v>
      </c>
    </row>
    <row r="197" spans="2:17">
      <c r="B197" t="s">
        <v>3090</v>
      </c>
      <c r="C197" t="s">
        <v>2868</v>
      </c>
      <c r="D197"/>
      <c r="E197" t="s">
        <v>2907</v>
      </c>
      <c r="F197" t="s">
        <v>675</v>
      </c>
      <c r="G197" t="s">
        <v>2930</v>
      </c>
      <c r="H197" t="s">
        <v>153</v>
      </c>
      <c r="I197" s="78">
        <v>8.81</v>
      </c>
      <c r="J197" t="s">
        <v>105</v>
      </c>
      <c r="K197" s="79">
        <v>2.5000000000000001E-2</v>
      </c>
      <c r="L197" s="79">
        <v>2.5000000000000001E-2</v>
      </c>
      <c r="M197" s="78">
        <v>284420.64</v>
      </c>
      <c r="N197" s="78">
        <v>113.23</v>
      </c>
      <c r="O197" s="78">
        <v>322.04949067199999</v>
      </c>
      <c r="P197" s="79">
        <v>2.0000000000000001E-4</v>
      </c>
      <c r="Q197" s="79">
        <v>0</v>
      </c>
    </row>
    <row r="198" spans="2:17">
      <c r="B198" t="s">
        <v>3090</v>
      </c>
      <c r="C198" t="s">
        <v>2868</v>
      </c>
      <c r="D198"/>
      <c r="E198" t="s">
        <v>2907</v>
      </c>
      <c r="F198" t="s">
        <v>686</v>
      </c>
      <c r="G198" t="s">
        <v>2732</v>
      </c>
      <c r="H198" t="s">
        <v>214</v>
      </c>
      <c r="I198" s="78">
        <v>8.67</v>
      </c>
      <c r="J198" t="s">
        <v>105</v>
      </c>
      <c r="K198" s="79">
        <v>2.7199999999999998E-2</v>
      </c>
      <c r="L198" s="79">
        <v>2.3199999999999998E-2</v>
      </c>
      <c r="M198" s="78">
        <v>886969.52</v>
      </c>
      <c r="N198" s="78">
        <v>109.69</v>
      </c>
      <c r="O198" s="78">
        <v>972.91686648799998</v>
      </c>
      <c r="P198" s="79">
        <v>5.0000000000000001E-4</v>
      </c>
      <c r="Q198" s="79">
        <v>1E-4</v>
      </c>
    </row>
    <row r="199" spans="2:17">
      <c r="B199" t="s">
        <v>3090</v>
      </c>
      <c r="C199" t="s">
        <v>2868</v>
      </c>
      <c r="D199"/>
      <c r="E199" t="s">
        <v>2907</v>
      </c>
      <c r="F199" t="s">
        <v>675</v>
      </c>
      <c r="G199" t="s">
        <v>2732</v>
      </c>
      <c r="H199" t="s">
        <v>153</v>
      </c>
      <c r="I199" s="78">
        <v>8.5</v>
      </c>
      <c r="J199" t="s">
        <v>105</v>
      </c>
      <c r="K199" s="79">
        <v>2.7199999999999998E-2</v>
      </c>
      <c r="L199" s="79">
        <v>2.0299999999999999E-2</v>
      </c>
      <c r="M199" s="78">
        <v>875088.39</v>
      </c>
      <c r="N199" s="78">
        <v>106.79</v>
      </c>
      <c r="O199" s="78">
        <v>934.50689168099996</v>
      </c>
      <c r="P199" s="79">
        <v>5.0000000000000001E-4</v>
      </c>
      <c r="Q199" s="79">
        <v>1E-4</v>
      </c>
    </row>
    <row r="200" spans="2:17">
      <c r="B200" t="s">
        <v>3090</v>
      </c>
      <c r="C200" t="s">
        <v>2868</v>
      </c>
      <c r="D200"/>
      <c r="E200" t="s">
        <v>2907</v>
      </c>
      <c r="F200" t="s">
        <v>2933</v>
      </c>
      <c r="G200" t="s">
        <v>2729</v>
      </c>
      <c r="H200" t="s">
        <v>2871</v>
      </c>
      <c r="I200" s="78">
        <v>8.16</v>
      </c>
      <c r="J200" t="s">
        <v>105</v>
      </c>
      <c r="K200" s="79">
        <v>2.53E-2</v>
      </c>
      <c r="L200" s="79">
        <v>2.5899999999999999E-2</v>
      </c>
      <c r="M200" s="78">
        <v>1083886.0900000001</v>
      </c>
      <c r="N200" s="78">
        <v>101.38</v>
      </c>
      <c r="O200" s="78">
        <v>1098.8437180420001</v>
      </c>
      <c r="P200" s="79">
        <v>5.9999999999999995E-4</v>
      </c>
      <c r="Q200" s="79">
        <v>1E-4</v>
      </c>
    </row>
    <row r="201" spans="2:17">
      <c r="B201" t="s">
        <v>3100</v>
      </c>
      <c r="C201" t="s">
        <v>2868</v>
      </c>
      <c r="D201"/>
      <c r="E201" t="s">
        <v>2936</v>
      </c>
      <c r="F201" t="s">
        <v>2933</v>
      </c>
      <c r="G201" t="s">
        <v>2937</v>
      </c>
      <c r="H201" t="s">
        <v>2871</v>
      </c>
      <c r="I201" s="78">
        <v>1.9</v>
      </c>
      <c r="J201" t="s">
        <v>109</v>
      </c>
      <c r="K201" s="79">
        <v>5.6599999999999998E-2</v>
      </c>
      <c r="L201" s="79">
        <v>0.1079</v>
      </c>
      <c r="M201" s="78">
        <v>2360894.6</v>
      </c>
      <c r="N201" s="78">
        <v>100.91</v>
      </c>
      <c r="O201" s="78">
        <v>8233.5009284121606</v>
      </c>
      <c r="P201" s="79">
        <v>4.1999999999999997E-3</v>
      </c>
      <c r="Q201" s="79">
        <v>6.9999999999999999E-4</v>
      </c>
    </row>
    <row r="202" spans="2:17">
      <c r="B202" t="s">
        <v>3100</v>
      </c>
      <c r="C202" t="s">
        <v>2868</v>
      </c>
      <c r="D202"/>
      <c r="E202" t="s">
        <v>2936</v>
      </c>
      <c r="F202" t="s">
        <v>2933</v>
      </c>
      <c r="G202" t="s">
        <v>2802</v>
      </c>
      <c r="H202" t="s">
        <v>2871</v>
      </c>
      <c r="I202" s="78">
        <v>1.93</v>
      </c>
      <c r="J202" t="s">
        <v>109</v>
      </c>
      <c r="K202" s="79">
        <v>5.6599999999999998E-2</v>
      </c>
      <c r="L202" s="79">
        <v>3.6400000000000002E-2</v>
      </c>
      <c r="M202" s="78">
        <v>1079266.1000000001</v>
      </c>
      <c r="N202" s="78">
        <v>100.76</v>
      </c>
      <c r="O202" s="78">
        <v>3758.2912132761599</v>
      </c>
      <c r="P202" s="79">
        <v>1.9E-3</v>
      </c>
      <c r="Q202" s="79">
        <v>2.9999999999999997E-4</v>
      </c>
    </row>
    <row r="203" spans="2:17">
      <c r="B203" t="s">
        <v>3100</v>
      </c>
      <c r="C203" t="s">
        <v>2868</v>
      </c>
      <c r="D203"/>
      <c r="E203" t="s">
        <v>2936</v>
      </c>
      <c r="F203" t="s">
        <v>2933</v>
      </c>
      <c r="G203" t="s">
        <v>2938</v>
      </c>
      <c r="H203" t="s">
        <v>2871</v>
      </c>
      <c r="I203" s="78">
        <v>2.14</v>
      </c>
      <c r="J203" t="s">
        <v>109</v>
      </c>
      <c r="K203" s="79">
        <v>5.6599999999999998E-2</v>
      </c>
      <c r="L203" s="79">
        <v>6.0600000000000001E-2</v>
      </c>
      <c r="M203" s="78">
        <v>1011812</v>
      </c>
      <c r="N203" s="78">
        <v>100.85</v>
      </c>
      <c r="O203" s="78">
        <v>3526.5452613120001</v>
      </c>
      <c r="P203" s="79">
        <v>1.8E-3</v>
      </c>
      <c r="Q203" s="79">
        <v>2.9999999999999997E-4</v>
      </c>
    </row>
    <row r="204" spans="2:17">
      <c r="B204" t="s">
        <v>3100</v>
      </c>
      <c r="C204" t="s">
        <v>2868</v>
      </c>
      <c r="D204"/>
      <c r="E204" t="s">
        <v>2936</v>
      </c>
      <c r="F204" t="s">
        <v>2933</v>
      </c>
      <c r="G204" t="s">
        <v>2136</v>
      </c>
      <c r="H204" t="s">
        <v>2871</v>
      </c>
      <c r="I204" s="78">
        <v>1.9</v>
      </c>
      <c r="J204" t="s">
        <v>109</v>
      </c>
      <c r="K204" s="79">
        <v>5.6599999999999998E-2</v>
      </c>
      <c r="L204" s="79">
        <v>5.8299999999999998E-2</v>
      </c>
      <c r="M204" s="78">
        <v>1146720.3700000001</v>
      </c>
      <c r="N204" s="78">
        <v>100.19000000000005</v>
      </c>
      <c r="O204" s="78">
        <v>3970.5954233575699</v>
      </c>
      <c r="P204" s="79">
        <v>2E-3</v>
      </c>
      <c r="Q204" s="79">
        <v>2.9999999999999997E-4</v>
      </c>
    </row>
    <row r="205" spans="2:17">
      <c r="B205" t="s">
        <v>3101</v>
      </c>
      <c r="C205" t="s">
        <v>2868</v>
      </c>
      <c r="D205"/>
      <c r="E205" t="s">
        <v>2949</v>
      </c>
      <c r="F205" t="s">
        <v>2933</v>
      </c>
      <c r="G205" t="s">
        <v>2950</v>
      </c>
      <c r="H205" t="s">
        <v>2871</v>
      </c>
      <c r="I205" s="78">
        <v>6.38</v>
      </c>
      <c r="J205" t="s">
        <v>105</v>
      </c>
      <c r="K205" s="79">
        <v>2.5399999999999999E-2</v>
      </c>
      <c r="L205" s="79">
        <v>3.2000000000000002E-3</v>
      </c>
      <c r="M205" s="78">
        <v>7642936.9900000002</v>
      </c>
      <c r="N205" s="78">
        <v>117.21</v>
      </c>
      <c r="O205" s="78">
        <v>8958.2864459789998</v>
      </c>
      <c r="P205" s="79">
        <v>4.4999999999999997E-3</v>
      </c>
      <c r="Q205" s="79">
        <v>6.9999999999999999E-4</v>
      </c>
    </row>
    <row r="206" spans="2:17">
      <c r="B206" t="s">
        <v>3102</v>
      </c>
      <c r="C206" t="s">
        <v>2868</v>
      </c>
      <c r="D206"/>
      <c r="E206" t="s">
        <v>2941</v>
      </c>
      <c r="F206" t="s">
        <v>675</v>
      </c>
      <c r="G206" t="s">
        <v>2943</v>
      </c>
      <c r="H206" t="s">
        <v>153</v>
      </c>
      <c r="I206" s="78">
        <v>8.39</v>
      </c>
      <c r="J206" t="s">
        <v>105</v>
      </c>
      <c r="K206" s="79">
        <v>3.5499999999999997E-2</v>
      </c>
      <c r="L206" s="79">
        <v>4.0500000000000001E-2</v>
      </c>
      <c r="M206" s="78">
        <v>2420234.94</v>
      </c>
      <c r="N206" s="78">
        <v>116.11</v>
      </c>
      <c r="O206" s="78">
        <v>2810.1347888340001</v>
      </c>
      <c r="P206" s="79">
        <v>1.4E-3</v>
      </c>
      <c r="Q206" s="79">
        <v>2.0000000000000001E-4</v>
      </c>
    </row>
    <row r="207" spans="2:17">
      <c r="B207" t="s">
        <v>3102</v>
      </c>
      <c r="C207" t="s">
        <v>2868</v>
      </c>
      <c r="D207"/>
      <c r="E207" t="s">
        <v>2941</v>
      </c>
      <c r="F207" t="s">
        <v>675</v>
      </c>
      <c r="G207" t="s">
        <v>2943</v>
      </c>
      <c r="H207" t="s">
        <v>153</v>
      </c>
      <c r="I207" s="78">
        <v>0.02</v>
      </c>
      <c r="J207" t="s">
        <v>105</v>
      </c>
      <c r="K207" s="79">
        <v>3.5499999999999997E-2</v>
      </c>
      <c r="L207" s="79">
        <v>4.3E-3</v>
      </c>
      <c r="M207" s="78">
        <v>1087351.97</v>
      </c>
      <c r="N207" s="78">
        <v>117.04</v>
      </c>
      <c r="O207" s="78">
        <v>1272.636745688</v>
      </c>
      <c r="P207" s="79">
        <v>5.9999999999999995E-4</v>
      </c>
      <c r="Q207" s="79">
        <v>1E-4</v>
      </c>
    </row>
    <row r="208" spans="2:17">
      <c r="B208" t="s">
        <v>3102</v>
      </c>
      <c r="C208" t="s">
        <v>2868</v>
      </c>
      <c r="D208"/>
      <c r="E208" t="s">
        <v>2941</v>
      </c>
      <c r="F208" t="s">
        <v>675</v>
      </c>
      <c r="G208" t="s">
        <v>2948</v>
      </c>
      <c r="H208" t="s">
        <v>153</v>
      </c>
      <c r="I208" s="78">
        <v>9.15</v>
      </c>
      <c r="J208" t="s">
        <v>105</v>
      </c>
      <c r="K208" s="79">
        <v>3.5499999999999997E-2</v>
      </c>
      <c r="L208" s="79">
        <v>1.61E-2</v>
      </c>
      <c r="M208" s="78">
        <v>2220095.36</v>
      </c>
      <c r="N208" s="78">
        <v>116.21</v>
      </c>
      <c r="O208" s="78">
        <v>2579.9728178559999</v>
      </c>
      <c r="P208" s="79">
        <v>1.2999999999999999E-3</v>
      </c>
      <c r="Q208" s="79">
        <v>2.0000000000000001E-4</v>
      </c>
    </row>
    <row r="209" spans="2:17">
      <c r="B209" t="s">
        <v>3102</v>
      </c>
      <c r="C209" t="s">
        <v>2868</v>
      </c>
      <c r="D209"/>
      <c r="E209" t="s">
        <v>2941</v>
      </c>
      <c r="F209" t="s">
        <v>675</v>
      </c>
      <c r="G209" t="s">
        <v>2948</v>
      </c>
      <c r="H209" t="s">
        <v>153</v>
      </c>
      <c r="I209" s="78">
        <v>9.15</v>
      </c>
      <c r="J209" t="s">
        <v>105</v>
      </c>
      <c r="K209" s="79">
        <v>3.5499999999999997E-2</v>
      </c>
      <c r="L209" s="79">
        <v>1.61E-2</v>
      </c>
      <c r="M209" s="78">
        <v>997434.08</v>
      </c>
      <c r="N209" s="78">
        <v>117.04</v>
      </c>
      <c r="O209" s="78">
        <v>1167.396847232</v>
      </c>
      <c r="P209" s="79">
        <v>5.9999999999999995E-4</v>
      </c>
      <c r="Q209" s="79">
        <v>1E-4</v>
      </c>
    </row>
    <row r="210" spans="2:17">
      <c r="B210" t="s">
        <v>3102</v>
      </c>
      <c r="C210" t="s">
        <v>2868</v>
      </c>
      <c r="D210"/>
      <c r="E210" t="s">
        <v>2941</v>
      </c>
      <c r="F210" t="s">
        <v>675</v>
      </c>
      <c r="G210" t="s">
        <v>2944</v>
      </c>
      <c r="H210" t="s">
        <v>153</v>
      </c>
      <c r="I210" s="78">
        <v>9.06</v>
      </c>
      <c r="J210" t="s">
        <v>105</v>
      </c>
      <c r="K210" s="79">
        <v>3.5499999999999997E-2</v>
      </c>
      <c r="L210" s="79">
        <v>1.8700000000000001E-2</v>
      </c>
      <c r="M210" s="78">
        <v>1551124</v>
      </c>
      <c r="N210" s="78">
        <v>115.83</v>
      </c>
      <c r="O210" s="78">
        <v>1796.6669291999999</v>
      </c>
      <c r="P210" s="79">
        <v>8.9999999999999998E-4</v>
      </c>
      <c r="Q210" s="79">
        <v>1E-4</v>
      </c>
    </row>
    <row r="211" spans="2:17">
      <c r="B211" t="s">
        <v>3102</v>
      </c>
      <c r="C211" t="s">
        <v>2868</v>
      </c>
      <c r="D211"/>
      <c r="E211" t="s">
        <v>2941</v>
      </c>
      <c r="F211" t="s">
        <v>675</v>
      </c>
      <c r="G211" t="s">
        <v>2944</v>
      </c>
      <c r="H211" t="s">
        <v>153</v>
      </c>
      <c r="I211" s="78">
        <v>8.51</v>
      </c>
      <c r="J211" t="s">
        <v>105</v>
      </c>
      <c r="K211" s="79">
        <v>3.5499999999999997E-2</v>
      </c>
      <c r="L211" s="79">
        <v>2.8400000000000002E-2</v>
      </c>
      <c r="M211" s="78">
        <v>696882.57</v>
      </c>
      <c r="N211" s="78">
        <v>116.9</v>
      </c>
      <c r="O211" s="78">
        <v>814.65572433</v>
      </c>
      <c r="P211" s="79">
        <v>4.0000000000000002E-4</v>
      </c>
      <c r="Q211" s="79">
        <v>1E-4</v>
      </c>
    </row>
    <row r="212" spans="2:17">
      <c r="B212" t="s">
        <v>3102</v>
      </c>
      <c r="C212" t="s">
        <v>2868</v>
      </c>
      <c r="D212"/>
      <c r="E212" t="s">
        <v>2941</v>
      </c>
      <c r="F212" t="s">
        <v>675</v>
      </c>
      <c r="G212" t="s">
        <v>2942</v>
      </c>
      <c r="H212" t="s">
        <v>153</v>
      </c>
      <c r="I212" s="78">
        <v>8.6300000000000008</v>
      </c>
      <c r="J212" t="s">
        <v>105</v>
      </c>
      <c r="K212" s="79">
        <v>3.5499999999999997E-2</v>
      </c>
      <c r="L212" s="79">
        <v>2.47E-2</v>
      </c>
      <c r="M212" s="78">
        <v>575386.38</v>
      </c>
      <c r="N212" s="78">
        <v>116.95</v>
      </c>
      <c r="O212" s="78">
        <v>672.91437140999994</v>
      </c>
      <c r="P212" s="79">
        <v>2.9999999999999997E-4</v>
      </c>
      <c r="Q212" s="79">
        <v>1E-4</v>
      </c>
    </row>
    <row r="213" spans="2:17">
      <c r="B213" t="s">
        <v>3102</v>
      </c>
      <c r="C213" t="s">
        <v>2868</v>
      </c>
      <c r="D213"/>
      <c r="E213" t="s">
        <v>2941</v>
      </c>
      <c r="F213" t="s">
        <v>675</v>
      </c>
      <c r="G213" t="s">
        <v>2942</v>
      </c>
      <c r="H213" t="s">
        <v>153</v>
      </c>
      <c r="I213" s="78">
        <v>1.25</v>
      </c>
      <c r="J213" t="s">
        <v>105</v>
      </c>
      <c r="K213" s="79">
        <v>3.5499999999999997E-2</v>
      </c>
      <c r="L213" s="79">
        <v>1.34E-2</v>
      </c>
      <c r="M213" s="78">
        <v>258506.93</v>
      </c>
      <c r="N213" s="78">
        <v>117.08</v>
      </c>
      <c r="O213" s="78">
        <v>302.65991364400003</v>
      </c>
      <c r="P213" s="79">
        <v>2.0000000000000001E-4</v>
      </c>
      <c r="Q213" s="79">
        <v>0</v>
      </c>
    </row>
    <row r="214" spans="2:17">
      <c r="B214" t="s">
        <v>3102</v>
      </c>
      <c r="C214" t="s">
        <v>2868</v>
      </c>
      <c r="D214"/>
      <c r="E214" t="s">
        <v>2941</v>
      </c>
      <c r="F214" t="s">
        <v>675</v>
      </c>
      <c r="G214" t="s">
        <v>2945</v>
      </c>
      <c r="H214" t="s">
        <v>153</v>
      </c>
      <c r="I214" s="78">
        <v>8.15</v>
      </c>
      <c r="J214" t="s">
        <v>105</v>
      </c>
      <c r="K214" s="79">
        <v>3.5499999999999997E-2</v>
      </c>
      <c r="L214" s="79">
        <v>4.24E-2</v>
      </c>
      <c r="M214" s="78">
        <v>1837366.24</v>
      </c>
      <c r="N214" s="78">
        <v>108.26</v>
      </c>
      <c r="O214" s="78">
        <v>1989.1326914240001</v>
      </c>
      <c r="P214" s="79">
        <v>1E-3</v>
      </c>
      <c r="Q214" s="79">
        <v>2.0000000000000001E-4</v>
      </c>
    </row>
    <row r="215" spans="2:17">
      <c r="B215" t="s">
        <v>3102</v>
      </c>
      <c r="C215" t="s">
        <v>2868</v>
      </c>
      <c r="D215"/>
      <c r="E215" t="s">
        <v>2941</v>
      </c>
      <c r="F215" t="s">
        <v>675</v>
      </c>
      <c r="G215" t="s">
        <v>2945</v>
      </c>
      <c r="H215" t="s">
        <v>153</v>
      </c>
      <c r="I215" s="78">
        <v>8.3699999999999992</v>
      </c>
      <c r="J215" t="s">
        <v>105</v>
      </c>
      <c r="K215" s="79">
        <v>3.5499999999999997E-2</v>
      </c>
      <c r="L215" s="79">
        <v>3.2599999999999997E-2</v>
      </c>
      <c r="M215" s="78">
        <v>825483.4</v>
      </c>
      <c r="N215" s="78">
        <v>112.65</v>
      </c>
      <c r="O215" s="78">
        <v>929.90705009999999</v>
      </c>
      <c r="P215" s="79">
        <v>5.0000000000000001E-4</v>
      </c>
      <c r="Q215" s="79">
        <v>1E-4</v>
      </c>
    </row>
    <row r="216" spans="2:17">
      <c r="B216" t="s">
        <v>3102</v>
      </c>
      <c r="C216" t="s">
        <v>2868</v>
      </c>
      <c r="D216"/>
      <c r="E216" t="s">
        <v>2941</v>
      </c>
      <c r="F216" t="s">
        <v>675</v>
      </c>
      <c r="G216" t="s">
        <v>2946</v>
      </c>
      <c r="H216" t="s">
        <v>153</v>
      </c>
      <c r="I216" s="78">
        <v>0.01</v>
      </c>
      <c r="J216" t="s">
        <v>105</v>
      </c>
      <c r="K216" s="79">
        <v>3.5499999999999997E-2</v>
      </c>
      <c r="L216" s="79">
        <v>8.3799999999999999E-2</v>
      </c>
      <c r="M216" s="78">
        <v>512217.02</v>
      </c>
      <c r="N216" s="78">
        <v>108.25</v>
      </c>
      <c r="O216" s="78">
        <v>554.47492414999999</v>
      </c>
      <c r="P216" s="79">
        <v>2.9999999999999997E-4</v>
      </c>
      <c r="Q216" s="79">
        <v>0</v>
      </c>
    </row>
    <row r="217" spans="2:17">
      <c r="B217" t="s">
        <v>3102</v>
      </c>
      <c r="C217" t="s">
        <v>2868</v>
      </c>
      <c r="D217"/>
      <c r="E217" t="s">
        <v>2941</v>
      </c>
      <c r="F217" t="s">
        <v>675</v>
      </c>
      <c r="G217" t="s">
        <v>2946</v>
      </c>
      <c r="H217" t="s">
        <v>153</v>
      </c>
      <c r="I217" s="78">
        <v>8.14</v>
      </c>
      <c r="J217" t="s">
        <v>105</v>
      </c>
      <c r="K217" s="79">
        <v>3.5499999999999997E-2</v>
      </c>
      <c r="L217" s="79">
        <v>4.2799999999999998E-2</v>
      </c>
      <c r="M217" s="78">
        <v>1140096.17</v>
      </c>
      <c r="N217" s="78">
        <v>103.87</v>
      </c>
      <c r="O217" s="78">
        <v>1184.217891779</v>
      </c>
      <c r="P217" s="79">
        <v>5.9999999999999995E-4</v>
      </c>
      <c r="Q217" s="79">
        <v>1E-4</v>
      </c>
    </row>
    <row r="218" spans="2:17">
      <c r="B218" t="s">
        <v>3102</v>
      </c>
      <c r="C218" t="s">
        <v>2868</v>
      </c>
      <c r="D218"/>
      <c r="E218" t="s">
        <v>2941</v>
      </c>
      <c r="F218" t="s">
        <v>675</v>
      </c>
      <c r="G218" t="s">
        <v>2947</v>
      </c>
      <c r="H218" t="s">
        <v>153</v>
      </c>
      <c r="I218" s="78">
        <v>8.15</v>
      </c>
      <c r="J218" t="s">
        <v>105</v>
      </c>
      <c r="K218" s="79">
        <v>3.5499999999999997E-2</v>
      </c>
      <c r="L218" s="79">
        <v>4.2500000000000003E-2</v>
      </c>
      <c r="M218" s="78">
        <v>1396699.58</v>
      </c>
      <c r="N218" s="78">
        <v>111.24</v>
      </c>
      <c r="O218" s="78">
        <v>1553.688612792</v>
      </c>
      <c r="P218" s="79">
        <v>8.0000000000000004E-4</v>
      </c>
      <c r="Q218" s="79">
        <v>1E-4</v>
      </c>
    </row>
    <row r="219" spans="2:17">
      <c r="B219" t="s">
        <v>3102</v>
      </c>
      <c r="C219" t="s">
        <v>2868</v>
      </c>
      <c r="D219"/>
      <c r="E219" t="s">
        <v>2941</v>
      </c>
      <c r="F219" t="s">
        <v>675</v>
      </c>
      <c r="G219" t="s">
        <v>2947</v>
      </c>
      <c r="H219" t="s">
        <v>153</v>
      </c>
      <c r="I219" s="78">
        <v>8.15</v>
      </c>
      <c r="J219" t="s">
        <v>105</v>
      </c>
      <c r="K219" s="79">
        <v>3.5499999999999997E-2</v>
      </c>
      <c r="L219" s="79">
        <v>4.2500000000000003E-2</v>
      </c>
      <c r="M219" s="78">
        <v>3108783.06</v>
      </c>
      <c r="N219" s="78">
        <v>105.86</v>
      </c>
      <c r="O219" s="78">
        <v>3290.9577473160002</v>
      </c>
      <c r="P219" s="79">
        <v>1.6999999999999999E-3</v>
      </c>
      <c r="Q219" s="79">
        <v>2.9999999999999997E-4</v>
      </c>
    </row>
    <row r="220" spans="2:17">
      <c r="B220" t="s">
        <v>3102</v>
      </c>
      <c r="C220" t="s">
        <v>2868</v>
      </c>
      <c r="D220"/>
      <c r="E220" t="s">
        <v>2941</v>
      </c>
      <c r="F220" t="s">
        <v>675</v>
      </c>
      <c r="G220" t="s">
        <v>2920</v>
      </c>
      <c r="H220" t="s">
        <v>153</v>
      </c>
      <c r="I220" s="78">
        <v>11.43</v>
      </c>
      <c r="J220" t="s">
        <v>105</v>
      </c>
      <c r="K220" s="79">
        <v>3.5499999999999997E-2</v>
      </c>
      <c r="L220" s="79">
        <v>3.9899999999999998E-2</v>
      </c>
      <c r="M220" s="78">
        <v>9257033.0199999996</v>
      </c>
      <c r="N220" s="78">
        <v>103.88</v>
      </c>
      <c r="O220" s="78">
        <v>9616.2059011759993</v>
      </c>
      <c r="P220" s="79">
        <v>4.8999999999999998E-3</v>
      </c>
      <c r="Q220" s="79">
        <v>8.0000000000000004E-4</v>
      </c>
    </row>
    <row r="221" spans="2:17">
      <c r="B221" t="s">
        <v>3090</v>
      </c>
      <c r="C221" t="s">
        <v>2868</v>
      </c>
      <c r="D221"/>
      <c r="E221" t="s">
        <v>2953</v>
      </c>
      <c r="F221" t="s">
        <v>721</v>
      </c>
      <c r="G221" t="s">
        <v>2954</v>
      </c>
      <c r="H221" t="s">
        <v>214</v>
      </c>
      <c r="I221" s="78">
        <v>6.42</v>
      </c>
      <c r="J221" t="s">
        <v>105</v>
      </c>
      <c r="K221" s="79">
        <v>2.9000000000000001E-2</v>
      </c>
      <c r="L221" s="79">
        <v>3.6900000000000002E-2</v>
      </c>
      <c r="M221" s="78">
        <v>14976994.859999999</v>
      </c>
      <c r="N221" s="78">
        <v>115.44</v>
      </c>
      <c r="O221" s="78">
        <v>17289.442866384001</v>
      </c>
      <c r="P221" s="79">
        <v>8.6999999999999994E-3</v>
      </c>
      <c r="Q221" s="79">
        <v>1.4E-3</v>
      </c>
    </row>
    <row r="222" spans="2:17">
      <c r="B222" s="83" t="s">
        <v>3103</v>
      </c>
      <c r="C222" t="s">
        <v>2868</v>
      </c>
      <c r="D222"/>
      <c r="E222" t="s">
        <v>899</v>
      </c>
      <c r="F222" t="s">
        <v>986</v>
      </c>
      <c r="G222" t="s">
        <v>2938</v>
      </c>
      <c r="H222" t="s">
        <v>2871</v>
      </c>
      <c r="I222" s="78">
        <v>11.57</v>
      </c>
      <c r="J222" t="s">
        <v>105</v>
      </c>
      <c r="K222" s="79">
        <v>6.7000000000000004E-2</v>
      </c>
      <c r="L222" s="79">
        <v>1.9300000000000001E-2</v>
      </c>
      <c r="M222" s="78">
        <v>9027366.25</v>
      </c>
      <c r="N222" s="78">
        <v>151.85</v>
      </c>
      <c r="O222" s="78">
        <v>13708.055650625</v>
      </c>
      <c r="P222" s="79">
        <v>6.8999999999999999E-3</v>
      </c>
      <c r="Q222" s="79">
        <v>1.1000000000000001E-3</v>
      </c>
    </row>
    <row r="223" spans="2:17">
      <c r="B223" s="83" t="s">
        <v>3104</v>
      </c>
      <c r="C223" t="s">
        <v>2868</v>
      </c>
      <c r="D223"/>
      <c r="E223" t="s">
        <v>2955</v>
      </c>
      <c r="F223" t="s">
        <v>1025</v>
      </c>
      <c r="G223" t="s">
        <v>2956</v>
      </c>
      <c r="H223" t="s">
        <v>214</v>
      </c>
      <c r="I223" s="78">
        <v>5.68</v>
      </c>
      <c r="J223" t="s">
        <v>119</v>
      </c>
      <c r="K223" s="79">
        <v>4.4999999999999998E-2</v>
      </c>
      <c r="L223" s="79">
        <v>4.2599999999999999E-2</v>
      </c>
      <c r="M223" s="78">
        <v>1502727.67</v>
      </c>
      <c r="N223" s="78">
        <v>100</v>
      </c>
      <c r="O223" s="78">
        <v>3987.4878723450001</v>
      </c>
      <c r="P223" s="79">
        <v>2E-3</v>
      </c>
      <c r="Q223" s="79">
        <v>2.9999999999999997E-4</v>
      </c>
    </row>
    <row r="224" spans="2:17">
      <c r="B224" s="83" t="s">
        <v>3105</v>
      </c>
      <c r="C224" t="s">
        <v>2868</v>
      </c>
      <c r="D224"/>
      <c r="E224" t="s">
        <v>1503</v>
      </c>
      <c r="F224" t="s">
        <v>2957</v>
      </c>
      <c r="G224" t="s">
        <v>2883</v>
      </c>
      <c r="H224" t="s">
        <v>2871</v>
      </c>
      <c r="I224" s="78">
        <v>0.98</v>
      </c>
      <c r="J224" t="s">
        <v>105</v>
      </c>
      <c r="K224" s="79">
        <v>6.2E-2</v>
      </c>
      <c r="L224" s="79">
        <v>6.1000000000000004E-3</v>
      </c>
      <c r="M224" s="78">
        <v>15525394.6</v>
      </c>
      <c r="N224" s="78">
        <v>9.9999999999999995E-7</v>
      </c>
      <c r="O224" s="78">
        <v>1.5525394599999999E-4</v>
      </c>
      <c r="P224" s="79">
        <v>0</v>
      </c>
      <c r="Q224" s="79">
        <v>0</v>
      </c>
    </row>
    <row r="225" spans="2:17">
      <c r="B225" t="s">
        <v>3079</v>
      </c>
      <c r="C225" t="s">
        <v>2868</v>
      </c>
      <c r="D225"/>
      <c r="E225" t="s">
        <v>2884</v>
      </c>
      <c r="F225" t="s">
        <v>255</v>
      </c>
      <c r="G225" t="s">
        <v>2963</v>
      </c>
      <c r="H225" t="s">
        <v>256</v>
      </c>
      <c r="I225" s="78">
        <v>0.01</v>
      </c>
      <c r="J225" t="s">
        <v>105</v>
      </c>
      <c r="K225" s="79">
        <v>3.2500000000000001E-2</v>
      </c>
      <c r="L225" s="79">
        <v>1.4999999999999999E-2</v>
      </c>
      <c r="M225" s="78">
        <v>208577.29</v>
      </c>
      <c r="N225" s="78">
        <v>100.55</v>
      </c>
      <c r="O225" s="78">
        <v>209.724465095</v>
      </c>
      <c r="P225" s="79">
        <v>1E-4</v>
      </c>
      <c r="Q225" s="79">
        <v>0</v>
      </c>
    </row>
    <row r="226" spans="2:17">
      <c r="B226" t="s">
        <v>3106</v>
      </c>
      <c r="C226" t="s">
        <v>2868</v>
      </c>
      <c r="D226"/>
      <c r="E226" t="s">
        <v>2969</v>
      </c>
      <c r="F226" t="s">
        <v>255</v>
      </c>
      <c r="G226" t="s">
        <v>2970</v>
      </c>
      <c r="H226" t="s">
        <v>256</v>
      </c>
      <c r="I226" s="78">
        <v>6.97</v>
      </c>
      <c r="J226" t="s">
        <v>116</v>
      </c>
      <c r="K226" s="79">
        <v>3.39E-2</v>
      </c>
      <c r="L226" s="79">
        <v>3.3300000000000003E-2</v>
      </c>
      <c r="M226" s="78">
        <v>3554107.38</v>
      </c>
      <c r="N226" s="78">
        <v>100.6400000000003</v>
      </c>
      <c r="O226" s="78">
        <v>16309.3796664778</v>
      </c>
      <c r="P226" s="79">
        <v>8.2000000000000007E-3</v>
      </c>
      <c r="Q226" s="79">
        <v>1.2999999999999999E-3</v>
      </c>
    </row>
    <row r="227" spans="2:17">
      <c r="B227" t="s">
        <v>3107</v>
      </c>
      <c r="C227" t="s">
        <v>2908</v>
      </c>
      <c r="D227"/>
      <c r="E227" t="s">
        <v>2965</v>
      </c>
      <c r="F227" t="s">
        <v>255</v>
      </c>
      <c r="G227" t="s">
        <v>2340</v>
      </c>
      <c r="H227" t="s">
        <v>256</v>
      </c>
      <c r="I227" s="78">
        <v>3.91</v>
      </c>
      <c r="J227" t="s">
        <v>109</v>
      </c>
      <c r="K227" s="79">
        <v>4.4200000000000003E-2</v>
      </c>
      <c r="L227" s="79">
        <v>5.16E-2</v>
      </c>
      <c r="M227" s="78">
        <v>426237.97</v>
      </c>
      <c r="N227" s="78">
        <v>100</v>
      </c>
      <c r="O227" s="78">
        <v>1473.0784243200001</v>
      </c>
      <c r="P227" s="79">
        <v>6.9999999999999999E-4</v>
      </c>
      <c r="Q227" s="79">
        <v>1E-4</v>
      </c>
    </row>
    <row r="228" spans="2:17">
      <c r="B228" t="s">
        <v>3107</v>
      </c>
      <c r="C228" t="s">
        <v>2908</v>
      </c>
      <c r="D228"/>
      <c r="E228" t="s">
        <v>2965</v>
      </c>
      <c r="F228" t="s">
        <v>255</v>
      </c>
      <c r="G228" t="s">
        <v>2340</v>
      </c>
      <c r="H228" t="s">
        <v>256</v>
      </c>
      <c r="I228" s="78">
        <v>3.9</v>
      </c>
      <c r="J228" t="s">
        <v>109</v>
      </c>
      <c r="K228" s="79">
        <v>4.4200000000000003E-2</v>
      </c>
      <c r="L228" s="79">
        <v>5.16E-2</v>
      </c>
      <c r="M228" s="78">
        <v>433697.71</v>
      </c>
      <c r="N228" s="78">
        <v>100</v>
      </c>
      <c r="O228" s="78">
        <v>1498.8592857599999</v>
      </c>
      <c r="P228" s="79">
        <v>8.0000000000000004E-4</v>
      </c>
      <c r="Q228" s="79">
        <v>1E-4</v>
      </c>
    </row>
    <row r="229" spans="2:17">
      <c r="B229" t="s">
        <v>3107</v>
      </c>
      <c r="C229" t="s">
        <v>2908</v>
      </c>
      <c r="D229"/>
      <c r="E229" t="s">
        <v>2965</v>
      </c>
      <c r="F229" t="s">
        <v>255</v>
      </c>
      <c r="G229" t="s">
        <v>2340</v>
      </c>
      <c r="H229" t="s">
        <v>256</v>
      </c>
      <c r="I229" s="78">
        <v>3.9</v>
      </c>
      <c r="J229" t="s">
        <v>109</v>
      </c>
      <c r="K229" s="79">
        <v>4.4200000000000003E-2</v>
      </c>
      <c r="L229" s="79">
        <v>0.04</v>
      </c>
      <c r="M229" s="78">
        <v>433697.71</v>
      </c>
      <c r="N229" s="78">
        <v>100</v>
      </c>
      <c r="O229" s="78">
        <v>1498.8592857599999</v>
      </c>
      <c r="P229" s="79">
        <v>8.0000000000000004E-4</v>
      </c>
      <c r="Q229" s="79">
        <v>1E-4</v>
      </c>
    </row>
    <row r="230" spans="2:17">
      <c r="B230" t="s">
        <v>3108</v>
      </c>
      <c r="C230" t="s">
        <v>2868</v>
      </c>
      <c r="D230"/>
      <c r="E230" t="s">
        <v>2971</v>
      </c>
      <c r="F230" t="s">
        <v>255</v>
      </c>
      <c r="G230" t="s">
        <v>2308</v>
      </c>
      <c r="H230" t="s">
        <v>256</v>
      </c>
      <c r="I230" s="78">
        <v>6</v>
      </c>
      <c r="J230" t="s">
        <v>113</v>
      </c>
      <c r="K230" s="79">
        <v>4.3799999999999999E-2</v>
      </c>
      <c r="L230" s="79">
        <v>5.0799999999999998E-2</v>
      </c>
      <c r="M230" s="78">
        <v>5420738.1900000004</v>
      </c>
      <c r="N230" s="78">
        <v>99.039999999999978</v>
      </c>
      <c r="O230" s="78">
        <v>20820.8888627128</v>
      </c>
      <c r="P230" s="79">
        <v>1.0500000000000001E-2</v>
      </c>
      <c r="Q230" s="79">
        <v>1.6999999999999999E-3</v>
      </c>
    </row>
    <row r="231" spans="2:17">
      <c r="B231" t="s">
        <v>3109</v>
      </c>
      <c r="C231" t="s">
        <v>2868</v>
      </c>
      <c r="D231"/>
      <c r="E231" t="s">
        <v>2972</v>
      </c>
      <c r="F231" t="s">
        <v>255</v>
      </c>
      <c r="G231" t="s">
        <v>271</v>
      </c>
      <c r="H231" t="s">
        <v>256</v>
      </c>
      <c r="I231" s="78">
        <v>2.2400000000000002</v>
      </c>
      <c r="J231" t="s">
        <v>105</v>
      </c>
      <c r="K231" s="79">
        <v>0</v>
      </c>
      <c r="L231" s="79">
        <v>1.7899999999999999E-2</v>
      </c>
      <c r="M231" s="78">
        <v>2534101.61</v>
      </c>
      <c r="N231" s="78">
        <v>100.63</v>
      </c>
      <c r="O231" s="78">
        <v>2550.0664501430001</v>
      </c>
      <c r="P231" s="79">
        <v>1.2999999999999999E-3</v>
      </c>
      <c r="Q231" s="79">
        <v>2.0000000000000001E-4</v>
      </c>
    </row>
    <row r="232" spans="2:17">
      <c r="B232" t="s">
        <v>3109</v>
      </c>
      <c r="C232" t="s">
        <v>2868</v>
      </c>
      <c r="D232"/>
      <c r="E232" t="s">
        <v>2972</v>
      </c>
      <c r="F232" t="s">
        <v>255</v>
      </c>
      <c r="G232" t="s">
        <v>2343</v>
      </c>
      <c r="H232" t="s">
        <v>256</v>
      </c>
      <c r="I232" s="78">
        <v>0.42</v>
      </c>
      <c r="J232" t="s">
        <v>105</v>
      </c>
      <c r="K232" s="79">
        <v>0</v>
      </c>
      <c r="L232" s="79">
        <v>1.41E-2</v>
      </c>
      <c r="M232" s="78">
        <v>848081.42</v>
      </c>
      <c r="N232" s="78">
        <v>100.16</v>
      </c>
      <c r="O232" s="78">
        <v>849.43835027199998</v>
      </c>
      <c r="P232" s="79">
        <v>4.0000000000000002E-4</v>
      </c>
      <c r="Q232" s="79">
        <v>1E-4</v>
      </c>
    </row>
    <row r="233" spans="2:17">
      <c r="B233" t="s">
        <v>3109</v>
      </c>
      <c r="C233" t="s">
        <v>2868</v>
      </c>
      <c r="D233"/>
      <c r="E233" t="s">
        <v>2972</v>
      </c>
      <c r="F233" t="s">
        <v>255</v>
      </c>
      <c r="G233" t="s">
        <v>271</v>
      </c>
      <c r="H233" t="s">
        <v>256</v>
      </c>
      <c r="I233" s="78">
        <v>2.2400000000000002</v>
      </c>
      <c r="J233" t="s">
        <v>105</v>
      </c>
      <c r="K233" s="79">
        <v>0</v>
      </c>
      <c r="L233" s="79">
        <v>1.95E-2</v>
      </c>
      <c r="M233" s="78">
        <v>1351601.88</v>
      </c>
      <c r="N233" s="78">
        <v>100.17</v>
      </c>
      <c r="O233" s="78">
        <v>1353.899603196</v>
      </c>
      <c r="P233" s="79">
        <v>6.9999999999999999E-4</v>
      </c>
      <c r="Q233" s="79">
        <v>1E-4</v>
      </c>
    </row>
    <row r="234" spans="2:17">
      <c r="B234" t="s">
        <v>3109</v>
      </c>
      <c r="C234" t="s">
        <v>2868</v>
      </c>
      <c r="D234"/>
      <c r="E234" t="s">
        <v>2972</v>
      </c>
      <c r="F234" t="s">
        <v>255</v>
      </c>
      <c r="G234" t="s">
        <v>2963</v>
      </c>
      <c r="H234" t="s">
        <v>256</v>
      </c>
      <c r="I234" s="78">
        <v>0.42</v>
      </c>
      <c r="J234" t="s">
        <v>105</v>
      </c>
      <c r="K234" s="79">
        <v>0</v>
      </c>
      <c r="L234" s="79">
        <v>1.4800000000000001E-2</v>
      </c>
      <c r="M234" s="78">
        <v>518951.24</v>
      </c>
      <c r="N234" s="78">
        <v>99.91</v>
      </c>
      <c r="O234" s="78">
        <v>518.484183884</v>
      </c>
      <c r="P234" s="79">
        <v>2.9999999999999997E-4</v>
      </c>
      <c r="Q234" s="79">
        <v>0</v>
      </c>
    </row>
    <row r="235" spans="2:17">
      <c r="B235" t="s">
        <v>3110</v>
      </c>
      <c r="C235" t="s">
        <v>2868</v>
      </c>
      <c r="D235"/>
      <c r="E235" t="s">
        <v>2975</v>
      </c>
      <c r="F235" t="s">
        <v>255</v>
      </c>
      <c r="G235" t="s">
        <v>2976</v>
      </c>
      <c r="H235" t="s">
        <v>256</v>
      </c>
      <c r="I235" s="78">
        <v>8.09</v>
      </c>
      <c r="J235" t="s">
        <v>105</v>
      </c>
      <c r="K235" s="79">
        <v>4.0300000000000002E-2</v>
      </c>
      <c r="L235" s="79">
        <v>1.9E-3</v>
      </c>
      <c r="M235" s="78">
        <v>2991226.14</v>
      </c>
      <c r="N235" s="78">
        <v>125.32</v>
      </c>
      <c r="O235" s="78">
        <v>3748.6045986479999</v>
      </c>
      <c r="P235" s="79">
        <v>1.9E-3</v>
      </c>
      <c r="Q235" s="79">
        <v>2.9999999999999997E-4</v>
      </c>
    </row>
    <row r="236" spans="2:17">
      <c r="B236" t="s">
        <v>3111</v>
      </c>
      <c r="C236" t="s">
        <v>2868</v>
      </c>
      <c r="D236"/>
      <c r="E236" t="s">
        <v>2961</v>
      </c>
      <c r="F236" t="s">
        <v>255</v>
      </c>
      <c r="G236" t="s">
        <v>2472</v>
      </c>
      <c r="H236" t="s">
        <v>256</v>
      </c>
      <c r="I236" s="78">
        <v>6.08</v>
      </c>
      <c r="J236" t="s">
        <v>109</v>
      </c>
      <c r="K236" s="79">
        <v>4.9099999999999998E-2</v>
      </c>
      <c r="L236" s="79">
        <v>4.4699999999999997E-2</v>
      </c>
      <c r="M236" s="78">
        <v>205862.12</v>
      </c>
      <c r="N236" s="78">
        <v>103.01</v>
      </c>
      <c r="O236" s="78">
        <v>732.87441727027203</v>
      </c>
      <c r="P236" s="79">
        <v>4.0000000000000002E-4</v>
      </c>
      <c r="Q236" s="79">
        <v>1E-4</v>
      </c>
    </row>
    <row r="237" spans="2:17">
      <c r="B237" t="s">
        <v>3111</v>
      </c>
      <c r="C237" t="s">
        <v>2868</v>
      </c>
      <c r="D237"/>
      <c r="E237" t="s">
        <v>2961</v>
      </c>
      <c r="F237" t="s">
        <v>255</v>
      </c>
      <c r="G237" t="s">
        <v>2962</v>
      </c>
      <c r="H237" t="s">
        <v>256</v>
      </c>
      <c r="I237" s="78">
        <v>6.08</v>
      </c>
      <c r="J237" t="s">
        <v>109</v>
      </c>
      <c r="K237" s="79">
        <v>0</v>
      </c>
      <c r="L237" s="79">
        <v>4.4699999999999997E-2</v>
      </c>
      <c r="M237" s="78">
        <v>70960.009999999995</v>
      </c>
      <c r="N237" s="78">
        <v>102.15</v>
      </c>
      <c r="O237" s="78">
        <v>250.51040714304</v>
      </c>
      <c r="P237" s="79">
        <v>1E-4</v>
      </c>
      <c r="Q237" s="79">
        <v>0</v>
      </c>
    </row>
    <row r="238" spans="2:17">
      <c r="B238" t="s">
        <v>3111</v>
      </c>
      <c r="C238" t="s">
        <v>2868</v>
      </c>
      <c r="D238"/>
      <c r="E238" t="s">
        <v>2961</v>
      </c>
      <c r="F238" t="s">
        <v>255</v>
      </c>
      <c r="G238" t="s">
        <v>2963</v>
      </c>
      <c r="H238" t="s">
        <v>256</v>
      </c>
      <c r="I238" s="78">
        <v>6.08</v>
      </c>
      <c r="J238" t="s">
        <v>109</v>
      </c>
      <c r="K238" s="79">
        <v>4.9099999999999998E-2</v>
      </c>
      <c r="L238" s="79">
        <v>4.4699999999999997E-2</v>
      </c>
      <c r="M238" s="78">
        <v>134321.32999999999</v>
      </c>
      <c r="N238" s="78">
        <v>103.01</v>
      </c>
      <c r="O238" s="78">
        <v>478.187373426048</v>
      </c>
      <c r="P238" s="79">
        <v>2.0000000000000001E-4</v>
      </c>
      <c r="Q238" s="79">
        <v>0</v>
      </c>
    </row>
    <row r="239" spans="2:17">
      <c r="B239" t="s">
        <v>3111</v>
      </c>
      <c r="C239" t="s">
        <v>2868</v>
      </c>
      <c r="D239"/>
      <c r="E239" t="s">
        <v>2961</v>
      </c>
      <c r="F239" t="s">
        <v>255</v>
      </c>
      <c r="G239" t="s">
        <v>2308</v>
      </c>
      <c r="H239" t="s">
        <v>256</v>
      </c>
      <c r="I239" s="78">
        <v>6.08</v>
      </c>
      <c r="J239" t="s">
        <v>109</v>
      </c>
      <c r="K239" s="79">
        <v>4.9099999999999998E-2</v>
      </c>
      <c r="L239" s="79">
        <v>4.4699999999999997E-2</v>
      </c>
      <c r="M239" s="78">
        <v>24277.79</v>
      </c>
      <c r="N239" s="78">
        <v>103.01</v>
      </c>
      <c r="O239" s="78">
        <v>86.429553911423994</v>
      </c>
      <c r="P239" s="79">
        <v>0</v>
      </c>
      <c r="Q239" s="79">
        <v>0</v>
      </c>
    </row>
    <row r="240" spans="2:17">
      <c r="B240" t="s">
        <v>3111</v>
      </c>
      <c r="C240" t="s">
        <v>2868</v>
      </c>
      <c r="D240"/>
      <c r="E240" t="s">
        <v>2961</v>
      </c>
      <c r="F240" t="s">
        <v>255</v>
      </c>
      <c r="G240" t="s">
        <v>271</v>
      </c>
      <c r="H240" t="s">
        <v>256</v>
      </c>
      <c r="I240" s="78">
        <v>1.1200000000000001</v>
      </c>
      <c r="J240" t="s">
        <v>109</v>
      </c>
      <c r="K240" s="79">
        <v>4.9099999999999998E-2</v>
      </c>
      <c r="L240" s="79">
        <v>5.0200000000000002E-2</v>
      </c>
      <c r="M240" s="78">
        <v>162902.9</v>
      </c>
      <c r="N240" s="78">
        <v>100</v>
      </c>
      <c r="O240" s="78">
        <v>562.99242240000001</v>
      </c>
      <c r="P240" s="79">
        <v>2.9999999999999997E-4</v>
      </c>
      <c r="Q240" s="79">
        <v>0</v>
      </c>
    </row>
    <row r="241" spans="2:17">
      <c r="B241" t="s">
        <v>3112</v>
      </c>
      <c r="C241" t="s">
        <v>2868</v>
      </c>
      <c r="D241"/>
      <c r="E241" t="s">
        <v>2958</v>
      </c>
      <c r="F241" t="s">
        <v>255</v>
      </c>
      <c r="G241" t="s">
        <v>2434</v>
      </c>
      <c r="H241" t="s">
        <v>256</v>
      </c>
      <c r="I241" s="78">
        <v>10.81</v>
      </c>
      <c r="J241" t="s">
        <v>116</v>
      </c>
      <c r="K241" s="79">
        <v>8.0100000000000005E-2</v>
      </c>
      <c r="L241" s="79">
        <v>3.9699999999999999E-2</v>
      </c>
      <c r="M241" s="78">
        <v>15119.72</v>
      </c>
      <c r="N241" s="78">
        <v>100.73</v>
      </c>
      <c r="O241" s="78">
        <v>69.444659411173205</v>
      </c>
      <c r="P241" s="79">
        <v>0</v>
      </c>
      <c r="Q241" s="79">
        <v>0</v>
      </c>
    </row>
    <row r="242" spans="2:17">
      <c r="B242" t="s">
        <v>3112</v>
      </c>
      <c r="C242" t="s">
        <v>2868</v>
      </c>
      <c r="D242"/>
      <c r="E242" t="s">
        <v>2958</v>
      </c>
      <c r="F242" t="s">
        <v>255</v>
      </c>
      <c r="G242" t="s">
        <v>2447</v>
      </c>
      <c r="H242" t="s">
        <v>256</v>
      </c>
      <c r="I242" s="78">
        <v>10.81</v>
      </c>
      <c r="J242" t="s">
        <v>116</v>
      </c>
      <c r="K242" s="79">
        <v>8.0100000000000005E-2</v>
      </c>
      <c r="L242" s="79">
        <v>3.9699999999999999E-2</v>
      </c>
      <c r="M242" s="78">
        <v>71111.66</v>
      </c>
      <c r="N242" s="78">
        <v>100</v>
      </c>
      <c r="O242" s="78">
        <v>324.24783610200001</v>
      </c>
      <c r="P242" s="79">
        <v>2.0000000000000001E-4</v>
      </c>
      <c r="Q242" s="79">
        <v>0</v>
      </c>
    </row>
    <row r="243" spans="2:17">
      <c r="B243" t="s">
        <v>3112</v>
      </c>
      <c r="C243" t="s">
        <v>2868</v>
      </c>
      <c r="D243"/>
      <c r="E243" t="s">
        <v>2958</v>
      </c>
      <c r="F243" t="s">
        <v>255</v>
      </c>
      <c r="G243" t="s">
        <v>2963</v>
      </c>
      <c r="H243" t="s">
        <v>256</v>
      </c>
      <c r="I243" s="78">
        <v>10.81</v>
      </c>
      <c r="J243" t="s">
        <v>116</v>
      </c>
      <c r="K243" s="79">
        <v>8.0100000000000005E-2</v>
      </c>
      <c r="L243" s="79">
        <v>3.9699999999999999E-2</v>
      </c>
      <c r="M243" s="78">
        <v>68611.320000000007</v>
      </c>
      <c r="N243" s="78">
        <v>100.72999999999993</v>
      </c>
      <c r="O243" s="78">
        <v>315.13081916536902</v>
      </c>
      <c r="P243" s="79">
        <v>2.0000000000000001E-4</v>
      </c>
      <c r="Q243" s="79">
        <v>0</v>
      </c>
    </row>
    <row r="244" spans="2:17">
      <c r="B244" t="s">
        <v>3112</v>
      </c>
      <c r="C244" t="s">
        <v>2868</v>
      </c>
      <c r="D244"/>
      <c r="E244" t="s">
        <v>2958</v>
      </c>
      <c r="F244" t="s">
        <v>255</v>
      </c>
      <c r="G244" t="s">
        <v>2968</v>
      </c>
      <c r="H244" t="s">
        <v>256</v>
      </c>
      <c r="I244" s="78">
        <v>10.82</v>
      </c>
      <c r="J244" t="s">
        <v>116</v>
      </c>
      <c r="K244" s="79">
        <v>8.0100000000000005E-2</v>
      </c>
      <c r="L244" s="79">
        <v>3.9699999999999999E-2</v>
      </c>
      <c r="M244" s="78">
        <v>128490.34</v>
      </c>
      <c r="N244" s="78">
        <v>100.75</v>
      </c>
      <c r="O244" s="78">
        <v>590.27148382273504</v>
      </c>
      <c r="P244" s="79">
        <v>2.9999999999999997E-4</v>
      </c>
      <c r="Q244" s="79">
        <v>0</v>
      </c>
    </row>
    <row r="245" spans="2:17">
      <c r="B245" t="s">
        <v>3112</v>
      </c>
      <c r="C245" t="s">
        <v>2868</v>
      </c>
      <c r="D245"/>
      <c r="E245" t="s">
        <v>2958</v>
      </c>
      <c r="F245" t="s">
        <v>255</v>
      </c>
      <c r="G245" t="s">
        <v>271</v>
      </c>
      <c r="H245" t="s">
        <v>256</v>
      </c>
      <c r="I245" s="78">
        <v>6.79</v>
      </c>
      <c r="J245" t="s">
        <v>116</v>
      </c>
      <c r="K245" s="79">
        <v>8.0100000000000005E-2</v>
      </c>
      <c r="L245" s="79">
        <v>8.3000000000000004E-2</v>
      </c>
      <c r="M245" s="78">
        <v>46729.54</v>
      </c>
      <c r="N245" s="78">
        <v>100</v>
      </c>
      <c r="O245" s="78">
        <v>213.07268353800001</v>
      </c>
      <c r="P245" s="79">
        <v>1E-4</v>
      </c>
      <c r="Q245" s="79">
        <v>0</v>
      </c>
    </row>
    <row r="246" spans="2:17">
      <c r="B246" t="s">
        <v>3100</v>
      </c>
      <c r="C246" t="s">
        <v>2868</v>
      </c>
      <c r="D246"/>
      <c r="E246" t="s">
        <v>2959</v>
      </c>
      <c r="F246" t="s">
        <v>255</v>
      </c>
      <c r="G246" t="s">
        <v>2964</v>
      </c>
      <c r="H246" t="s">
        <v>256</v>
      </c>
      <c r="I246" s="78">
        <v>4.5999999999999996</v>
      </c>
      <c r="J246" t="s">
        <v>113</v>
      </c>
      <c r="K246" s="79">
        <v>1.8800000000000001E-2</v>
      </c>
      <c r="L246" s="79">
        <v>2.2200000000000001E-2</v>
      </c>
      <c r="M246" s="78">
        <v>4157252</v>
      </c>
      <c r="N246" s="78">
        <v>100.00999999999975</v>
      </c>
      <c r="O246" s="78">
        <v>16124.2669718706</v>
      </c>
      <c r="P246" s="79">
        <v>8.0999999999999996E-3</v>
      </c>
      <c r="Q246" s="79">
        <v>1.2999999999999999E-3</v>
      </c>
    </row>
    <row r="247" spans="2:17">
      <c r="B247" t="s">
        <v>3100</v>
      </c>
      <c r="C247" t="s">
        <v>2868</v>
      </c>
      <c r="D247"/>
      <c r="E247" t="s">
        <v>2959</v>
      </c>
      <c r="F247" t="s">
        <v>255</v>
      </c>
      <c r="G247" t="s">
        <v>2960</v>
      </c>
      <c r="H247" t="s">
        <v>256</v>
      </c>
      <c r="I247" s="78">
        <v>4.8499999999999996</v>
      </c>
      <c r="J247" t="s">
        <v>109</v>
      </c>
      <c r="K247" s="79">
        <v>4.6600000000000003E-2</v>
      </c>
      <c r="L247" s="79">
        <v>4.7100000000000003E-2</v>
      </c>
      <c r="M247" s="78">
        <v>2042461.73</v>
      </c>
      <c r="N247" s="78">
        <v>100.22999999999995</v>
      </c>
      <c r="O247" s="78">
        <v>7074.9828586794201</v>
      </c>
      <c r="P247" s="79">
        <v>3.5999999999999999E-3</v>
      </c>
      <c r="Q247" s="79">
        <v>5.9999999999999995E-4</v>
      </c>
    </row>
    <row r="248" spans="2:17">
      <c r="B248" t="s">
        <v>3100</v>
      </c>
      <c r="C248" t="s">
        <v>2868</v>
      </c>
      <c r="D248"/>
      <c r="E248" t="s">
        <v>2959</v>
      </c>
      <c r="F248" t="s">
        <v>255</v>
      </c>
      <c r="G248" t="s">
        <v>2301</v>
      </c>
      <c r="H248" t="s">
        <v>256</v>
      </c>
      <c r="I248" s="78">
        <v>3</v>
      </c>
      <c r="J248" t="s">
        <v>109</v>
      </c>
      <c r="K248" s="79">
        <v>-3.5000000000000001E-3</v>
      </c>
      <c r="L248" s="79">
        <v>4.7699999999999999E-2</v>
      </c>
      <c r="M248" s="78">
        <v>2965506.47</v>
      </c>
      <c r="N248" s="78">
        <v>100</v>
      </c>
      <c r="O248" s="78">
        <v>10248.790360319999</v>
      </c>
      <c r="P248" s="79">
        <v>5.1999999999999998E-3</v>
      </c>
      <c r="Q248" s="79">
        <v>8.0000000000000004E-4</v>
      </c>
    </row>
    <row r="249" spans="2:17">
      <c r="B249" t="s">
        <v>3100</v>
      </c>
      <c r="C249" t="s">
        <v>2868</v>
      </c>
      <c r="D249"/>
      <c r="E249" t="s">
        <v>2966</v>
      </c>
      <c r="F249" t="s">
        <v>255</v>
      </c>
      <c r="G249" t="s">
        <v>2967</v>
      </c>
      <c r="H249" t="s">
        <v>256</v>
      </c>
      <c r="I249" s="78">
        <v>4.53</v>
      </c>
      <c r="J249" t="s">
        <v>109</v>
      </c>
      <c r="K249" s="79">
        <v>-3.5000000000000001E-3</v>
      </c>
      <c r="L249" s="79">
        <v>4.1200000000000001E-2</v>
      </c>
      <c r="M249" s="78">
        <v>2443933</v>
      </c>
      <c r="N249" s="78">
        <v>102.36</v>
      </c>
      <c r="O249" s="78">
        <v>8645.5635337727999</v>
      </c>
      <c r="P249" s="79">
        <v>4.4000000000000003E-3</v>
      </c>
      <c r="Q249" s="79">
        <v>6.9999999999999999E-4</v>
      </c>
    </row>
    <row r="250" spans="2:17">
      <c r="B250" t="s">
        <v>3113</v>
      </c>
      <c r="C250" t="s">
        <v>2868</v>
      </c>
      <c r="D250"/>
      <c r="E250" t="s">
        <v>2973</v>
      </c>
      <c r="F250" t="s">
        <v>255</v>
      </c>
      <c r="G250" t="s">
        <v>2974</v>
      </c>
      <c r="H250" t="s">
        <v>256</v>
      </c>
      <c r="I250" s="78">
        <v>3.28</v>
      </c>
      <c r="J250" t="s">
        <v>105</v>
      </c>
      <c r="K250" s="79">
        <v>4.1300000000000003E-2</v>
      </c>
      <c r="L250" s="79">
        <v>2.2800000000000001E-2</v>
      </c>
      <c r="M250" s="78">
        <v>12862410.34</v>
      </c>
      <c r="N250" s="78">
        <v>108.36</v>
      </c>
      <c r="O250" s="78">
        <v>13937.707844424</v>
      </c>
      <c r="P250" s="79">
        <v>7.0000000000000001E-3</v>
      </c>
      <c r="Q250" s="79">
        <v>1.1000000000000001E-3</v>
      </c>
    </row>
    <row r="251" spans="2:17">
      <c r="B251" s="80" t="s">
        <v>2977</v>
      </c>
      <c r="I251" s="82">
        <v>0</v>
      </c>
      <c r="L251" s="81">
        <v>0</v>
      </c>
      <c r="M251" s="82">
        <v>0</v>
      </c>
      <c r="O251" s="82">
        <v>0</v>
      </c>
      <c r="P251" s="81">
        <v>0</v>
      </c>
      <c r="Q251" s="81">
        <v>0</v>
      </c>
    </row>
    <row r="252" spans="2:17">
      <c r="B252" t="s">
        <v>255</v>
      </c>
      <c r="D252"/>
      <c r="F252" t="s">
        <v>255</v>
      </c>
      <c r="I252" s="78">
        <v>0</v>
      </c>
      <c r="J252" t="s">
        <v>255</v>
      </c>
      <c r="K252" s="79">
        <v>0</v>
      </c>
      <c r="L252" s="79">
        <v>0</v>
      </c>
      <c r="M252" s="78">
        <v>0</v>
      </c>
      <c r="N252" s="78">
        <v>0</v>
      </c>
      <c r="O252" s="78">
        <v>0</v>
      </c>
      <c r="P252" s="79">
        <v>0</v>
      </c>
      <c r="Q252" s="79">
        <v>0</v>
      </c>
    </row>
    <row r="253" spans="2:17">
      <c r="B253" s="80" t="s">
        <v>2978</v>
      </c>
      <c r="I253" s="82">
        <v>0</v>
      </c>
      <c r="L253" s="81">
        <v>0</v>
      </c>
      <c r="M253" s="82">
        <v>0</v>
      </c>
      <c r="O253" s="82">
        <v>0</v>
      </c>
      <c r="P253" s="81">
        <v>0</v>
      </c>
      <c r="Q253" s="81">
        <v>0</v>
      </c>
    </row>
    <row r="254" spans="2:17">
      <c r="B254" s="80" t="s">
        <v>2979</v>
      </c>
      <c r="I254" s="82">
        <v>0</v>
      </c>
      <c r="L254" s="81">
        <v>0</v>
      </c>
      <c r="M254" s="82">
        <v>0</v>
      </c>
      <c r="O254" s="82">
        <v>0</v>
      </c>
      <c r="P254" s="81">
        <v>0</v>
      </c>
      <c r="Q254" s="81">
        <v>0</v>
      </c>
    </row>
    <row r="255" spans="2:17">
      <c r="B255" t="s">
        <v>255</v>
      </c>
      <c r="D255"/>
      <c r="F255" t="s">
        <v>255</v>
      </c>
      <c r="I255" s="78">
        <v>0</v>
      </c>
      <c r="J255" t="s">
        <v>255</v>
      </c>
      <c r="K255" s="79">
        <v>0</v>
      </c>
      <c r="L255" s="79">
        <v>0</v>
      </c>
      <c r="M255" s="78">
        <v>0</v>
      </c>
      <c r="N255" s="78">
        <v>0</v>
      </c>
      <c r="O255" s="78">
        <v>0</v>
      </c>
      <c r="P255" s="79">
        <v>0</v>
      </c>
      <c r="Q255" s="79">
        <v>0</v>
      </c>
    </row>
    <row r="256" spans="2:17">
      <c r="B256" s="80" t="s">
        <v>2980</v>
      </c>
      <c r="I256" s="82">
        <v>0</v>
      </c>
      <c r="L256" s="81">
        <v>0</v>
      </c>
      <c r="M256" s="82">
        <v>0</v>
      </c>
      <c r="O256" s="82">
        <v>0</v>
      </c>
      <c r="P256" s="81">
        <v>0</v>
      </c>
      <c r="Q256" s="81">
        <v>0</v>
      </c>
    </row>
    <row r="257" spans="2:17">
      <c r="B257" t="s">
        <v>255</v>
      </c>
      <c r="D257"/>
      <c r="F257" t="s">
        <v>255</v>
      </c>
      <c r="I257" s="78">
        <v>0</v>
      </c>
      <c r="J257" t="s">
        <v>255</v>
      </c>
      <c r="K257" s="79">
        <v>0</v>
      </c>
      <c r="L257" s="79">
        <v>0</v>
      </c>
      <c r="M257" s="78">
        <v>0</v>
      </c>
      <c r="N257" s="78">
        <v>0</v>
      </c>
      <c r="O257" s="78">
        <v>0</v>
      </c>
      <c r="P257" s="79">
        <v>0</v>
      </c>
      <c r="Q257" s="79">
        <v>0</v>
      </c>
    </row>
    <row r="258" spans="2:17">
      <c r="B258" s="80" t="s">
        <v>2981</v>
      </c>
      <c r="I258" s="82">
        <v>0</v>
      </c>
      <c r="L258" s="81">
        <v>0</v>
      </c>
      <c r="M258" s="82">
        <v>0</v>
      </c>
      <c r="O258" s="82">
        <v>0</v>
      </c>
      <c r="P258" s="81">
        <v>0</v>
      </c>
      <c r="Q258" s="81">
        <v>0</v>
      </c>
    </row>
    <row r="259" spans="2:17">
      <c r="B259" t="s">
        <v>255</v>
      </c>
      <c r="D259"/>
      <c r="F259" t="s">
        <v>255</v>
      </c>
      <c r="I259" s="78">
        <v>0</v>
      </c>
      <c r="J259" t="s">
        <v>255</v>
      </c>
      <c r="K259" s="79">
        <v>0</v>
      </c>
      <c r="L259" s="79">
        <v>0</v>
      </c>
      <c r="M259" s="78">
        <v>0</v>
      </c>
      <c r="N259" s="78">
        <v>0</v>
      </c>
      <c r="O259" s="78">
        <v>0</v>
      </c>
      <c r="P259" s="79">
        <v>0</v>
      </c>
      <c r="Q259" s="79">
        <v>0</v>
      </c>
    </row>
    <row r="260" spans="2:17">
      <c r="B260" s="80" t="s">
        <v>2982</v>
      </c>
      <c r="I260" s="82">
        <v>0</v>
      </c>
      <c r="L260" s="81">
        <v>0</v>
      </c>
      <c r="M260" s="82">
        <v>0</v>
      </c>
      <c r="O260" s="82">
        <v>0</v>
      </c>
      <c r="P260" s="81">
        <v>0</v>
      </c>
      <c r="Q260" s="81">
        <v>0</v>
      </c>
    </row>
    <row r="261" spans="2:17">
      <c r="B261" t="s">
        <v>255</v>
      </c>
      <c r="D261"/>
      <c r="F261" t="s">
        <v>255</v>
      </c>
      <c r="I261" s="78">
        <v>0</v>
      </c>
      <c r="J261" t="s">
        <v>255</v>
      </c>
      <c r="K261" s="79">
        <v>0</v>
      </c>
      <c r="L261" s="79">
        <v>0</v>
      </c>
      <c r="M261" s="78">
        <v>0</v>
      </c>
      <c r="N261" s="78">
        <v>0</v>
      </c>
      <c r="O261" s="78">
        <v>0</v>
      </c>
      <c r="P261" s="79">
        <v>0</v>
      </c>
      <c r="Q261" s="79">
        <v>0</v>
      </c>
    </row>
    <row r="262" spans="2:17">
      <c r="B262" s="80" t="s">
        <v>263</v>
      </c>
      <c r="I262" s="82">
        <v>3.78</v>
      </c>
      <c r="L262" s="81">
        <v>3.95E-2</v>
      </c>
      <c r="M262" s="82">
        <v>94263964.510000005</v>
      </c>
      <c r="O262" s="82">
        <v>337933.76403833769</v>
      </c>
      <c r="P262" s="81">
        <v>0.17050000000000001</v>
      </c>
      <c r="Q262" s="81">
        <v>2.69E-2</v>
      </c>
    </row>
    <row r="263" spans="2:17">
      <c r="B263" s="80" t="s">
        <v>2983</v>
      </c>
      <c r="I263" s="82">
        <v>0</v>
      </c>
      <c r="L263" s="81">
        <v>0</v>
      </c>
      <c r="M263" s="82">
        <v>0</v>
      </c>
      <c r="O263" s="82">
        <v>0</v>
      </c>
      <c r="P263" s="81">
        <v>0</v>
      </c>
      <c r="Q263" s="81">
        <v>0</v>
      </c>
    </row>
    <row r="264" spans="2:17">
      <c r="B264" t="s">
        <v>255</v>
      </c>
      <c r="D264"/>
      <c r="F264" t="s">
        <v>255</v>
      </c>
      <c r="I264" s="78">
        <v>0</v>
      </c>
      <c r="J264" t="s">
        <v>255</v>
      </c>
      <c r="K264" s="79">
        <v>0</v>
      </c>
      <c r="L264" s="79">
        <v>0</v>
      </c>
      <c r="M264" s="78">
        <v>0</v>
      </c>
      <c r="N264" s="78">
        <v>0</v>
      </c>
      <c r="O264" s="78">
        <v>0</v>
      </c>
      <c r="P264" s="79">
        <v>0</v>
      </c>
      <c r="Q264" s="79">
        <v>0</v>
      </c>
    </row>
    <row r="265" spans="2:17">
      <c r="B265" s="80" t="s">
        <v>2873</v>
      </c>
      <c r="I265" s="82">
        <v>0</v>
      </c>
      <c r="L265" s="81">
        <v>0</v>
      </c>
      <c r="M265" s="82">
        <v>0</v>
      </c>
      <c r="O265" s="82">
        <v>0</v>
      </c>
      <c r="P265" s="81">
        <v>0</v>
      </c>
      <c r="Q265" s="81">
        <v>0</v>
      </c>
    </row>
    <row r="266" spans="2:17">
      <c r="B266" t="s">
        <v>255</v>
      </c>
      <c r="D266"/>
      <c r="F266" t="s">
        <v>255</v>
      </c>
      <c r="I266" s="78">
        <v>0</v>
      </c>
      <c r="J266" t="s">
        <v>255</v>
      </c>
      <c r="K266" s="79">
        <v>0</v>
      </c>
      <c r="L266" s="79">
        <v>0</v>
      </c>
      <c r="M266" s="78">
        <v>0</v>
      </c>
      <c r="N266" s="78">
        <v>0</v>
      </c>
      <c r="O266" s="78">
        <v>0</v>
      </c>
      <c r="P266" s="79">
        <v>0</v>
      </c>
      <c r="Q266" s="79">
        <v>0</v>
      </c>
    </row>
    <row r="267" spans="2:17">
      <c r="B267" s="80" t="s">
        <v>2874</v>
      </c>
      <c r="I267" s="82">
        <v>3.78</v>
      </c>
      <c r="L267" s="81">
        <v>3.95E-2</v>
      </c>
      <c r="M267" s="82">
        <v>94263964.510000005</v>
      </c>
      <c r="O267" s="82">
        <v>337933.76403833769</v>
      </c>
      <c r="P267" s="81">
        <v>0.17050000000000001</v>
      </c>
      <c r="Q267" s="81">
        <v>2.69E-2</v>
      </c>
    </row>
    <row r="268" spans="2:17">
      <c r="B268" s="83" t="s">
        <v>3114</v>
      </c>
      <c r="C268" t="s">
        <v>2868</v>
      </c>
      <c r="D268"/>
      <c r="E268" t="s">
        <v>2984</v>
      </c>
      <c r="F268" t="s">
        <v>540</v>
      </c>
      <c r="G268" t="s">
        <v>2985</v>
      </c>
      <c r="H268" t="s">
        <v>214</v>
      </c>
      <c r="I268" s="78">
        <v>5.73</v>
      </c>
      <c r="J268" t="s">
        <v>109</v>
      </c>
      <c r="K268" s="79">
        <v>4.8000000000000001E-2</v>
      </c>
      <c r="L268" s="79">
        <v>3.3000000000000002E-2</v>
      </c>
      <c r="M268" s="78">
        <v>5060887</v>
      </c>
      <c r="N268" s="78">
        <v>110.59</v>
      </c>
      <c r="O268" s="78">
        <v>19342.661529484802</v>
      </c>
      <c r="P268" s="79">
        <v>9.7999999999999997E-3</v>
      </c>
      <c r="Q268" s="79">
        <v>1.5E-3</v>
      </c>
    </row>
    <row r="269" spans="2:17">
      <c r="B269" s="83" t="s">
        <v>3114</v>
      </c>
      <c r="C269" t="s">
        <v>2868</v>
      </c>
      <c r="D269"/>
      <c r="E269" t="s">
        <v>2984</v>
      </c>
      <c r="F269" t="s">
        <v>2885</v>
      </c>
      <c r="G269" t="s">
        <v>2930</v>
      </c>
      <c r="H269" t="s">
        <v>2871</v>
      </c>
      <c r="I269" s="78">
        <v>4.58</v>
      </c>
      <c r="J269" t="s">
        <v>109</v>
      </c>
      <c r="K269" s="79">
        <v>4.8000000000000001E-2</v>
      </c>
      <c r="L269" s="79">
        <v>5.6099999999999997E-2</v>
      </c>
      <c r="M269" s="78">
        <v>2515517.39</v>
      </c>
      <c r="N269" s="78">
        <v>106.85</v>
      </c>
      <c r="O269" s="78">
        <v>9289.1416246790395</v>
      </c>
      <c r="P269" s="79">
        <v>4.7000000000000002E-3</v>
      </c>
      <c r="Q269" s="79">
        <v>6.9999999999999999E-4</v>
      </c>
    </row>
    <row r="270" spans="2:17">
      <c r="B270" t="s">
        <v>3115</v>
      </c>
      <c r="C270" t="s">
        <v>2868</v>
      </c>
      <c r="D270"/>
      <c r="E270" t="s">
        <v>2988</v>
      </c>
      <c r="F270" t="s">
        <v>938</v>
      </c>
      <c r="G270" t="s">
        <v>2989</v>
      </c>
      <c r="H270" t="s">
        <v>214</v>
      </c>
      <c r="I270" s="78">
        <v>2.7</v>
      </c>
      <c r="J270" t="s">
        <v>109</v>
      </c>
      <c r="K270" s="79">
        <v>4.1200000000000001E-2</v>
      </c>
      <c r="L270" s="79">
        <v>3.5299999999999998E-2</v>
      </c>
      <c r="M270" s="78">
        <v>766979.55</v>
      </c>
      <c r="N270" s="78">
        <v>102.75</v>
      </c>
      <c r="O270" s="78">
        <v>2723.5750612319998</v>
      </c>
      <c r="P270" s="79">
        <v>1.4E-3</v>
      </c>
      <c r="Q270" s="79">
        <v>2.0000000000000001E-4</v>
      </c>
    </row>
    <row r="271" spans="2:17">
      <c r="B271" t="s">
        <v>3116</v>
      </c>
      <c r="C271" t="s">
        <v>2868</v>
      </c>
      <c r="D271"/>
      <c r="E271" t="s">
        <v>2987</v>
      </c>
      <c r="F271" t="s">
        <v>998</v>
      </c>
      <c r="G271" t="s">
        <v>2930</v>
      </c>
      <c r="H271" t="s">
        <v>227</v>
      </c>
      <c r="I271" s="78">
        <v>7.33</v>
      </c>
      <c r="J271" t="s">
        <v>109</v>
      </c>
      <c r="K271" s="79">
        <v>5.0000000000000001E-4</v>
      </c>
      <c r="L271" s="79">
        <v>4.0500000000000001E-2</v>
      </c>
      <c r="M271" s="78">
        <v>3971392.23</v>
      </c>
      <c r="N271" s="78">
        <v>107.45999999999965</v>
      </c>
      <c r="O271" s="78">
        <v>14749.026360277199</v>
      </c>
      <c r="P271" s="79">
        <v>7.4000000000000003E-3</v>
      </c>
      <c r="Q271" s="79">
        <v>1.1999999999999999E-3</v>
      </c>
    </row>
    <row r="272" spans="2:17">
      <c r="B272" s="84" t="s">
        <v>3136</v>
      </c>
      <c r="C272" t="s">
        <v>2868</v>
      </c>
      <c r="D272"/>
      <c r="E272" t="s">
        <v>2986</v>
      </c>
      <c r="F272" t="s">
        <v>994</v>
      </c>
      <c r="G272" t="s">
        <v>2241</v>
      </c>
      <c r="H272" t="s">
        <v>2871</v>
      </c>
      <c r="I272" s="78">
        <v>9.9</v>
      </c>
      <c r="J272" t="s">
        <v>109</v>
      </c>
      <c r="K272" s="79">
        <v>4.9000000000000002E-2</v>
      </c>
      <c r="L272" s="79">
        <v>4.36E-2</v>
      </c>
      <c r="M272" s="78">
        <v>908388.17</v>
      </c>
      <c r="N272" s="78">
        <v>101.8</v>
      </c>
      <c r="O272" s="78">
        <v>3195.8985267993598</v>
      </c>
      <c r="P272" s="79">
        <v>1.6000000000000001E-3</v>
      </c>
      <c r="Q272" s="79">
        <v>2.9999999999999997E-4</v>
      </c>
    </row>
    <row r="273" spans="2:17">
      <c r="B273" t="s">
        <v>3117</v>
      </c>
      <c r="C273" t="s">
        <v>2868</v>
      </c>
      <c r="D273"/>
      <c r="E273" t="s">
        <v>2996</v>
      </c>
      <c r="F273" t="s">
        <v>1025</v>
      </c>
      <c r="G273" t="s">
        <v>2997</v>
      </c>
      <c r="H273" t="s">
        <v>214</v>
      </c>
      <c r="I273" s="78">
        <v>7.07</v>
      </c>
      <c r="J273" t="s">
        <v>109</v>
      </c>
      <c r="K273" s="79">
        <v>5.3499999999999999E-2</v>
      </c>
      <c r="L273" s="79">
        <v>4.4400000000000002E-2</v>
      </c>
      <c r="M273" s="78">
        <v>3268067.97</v>
      </c>
      <c r="N273" s="78">
        <v>108.1599999999999</v>
      </c>
      <c r="O273" s="78">
        <v>12216.0694453125</v>
      </c>
      <c r="P273" s="79">
        <v>6.1999999999999998E-3</v>
      </c>
      <c r="Q273" s="79">
        <v>1E-3</v>
      </c>
    </row>
    <row r="274" spans="2:17">
      <c r="B274" t="s">
        <v>3118</v>
      </c>
      <c r="C274" t="s">
        <v>2868</v>
      </c>
      <c r="D274"/>
      <c r="E274" t="s">
        <v>2998</v>
      </c>
      <c r="F274" t="s">
        <v>961</v>
      </c>
      <c r="G274" t="s">
        <v>2999</v>
      </c>
      <c r="H274" t="s">
        <v>262</v>
      </c>
      <c r="I274" s="78">
        <v>4.5</v>
      </c>
      <c r="J274" t="s">
        <v>109</v>
      </c>
      <c r="K274" s="79">
        <v>5.0200000000000002E-2</v>
      </c>
      <c r="L274" s="79">
        <v>3.2000000000000001E-2</v>
      </c>
      <c r="M274" s="78">
        <v>2071833</v>
      </c>
      <c r="N274" s="78">
        <v>109.43</v>
      </c>
      <c r="O274" s="78">
        <v>7835.4668801664002</v>
      </c>
      <c r="P274" s="79">
        <v>4.0000000000000001E-3</v>
      </c>
      <c r="Q274" s="79">
        <v>5.9999999999999995E-4</v>
      </c>
    </row>
    <row r="275" spans="2:17">
      <c r="B275" t="s">
        <v>3119</v>
      </c>
      <c r="C275" t="s">
        <v>2868</v>
      </c>
      <c r="D275"/>
      <c r="E275" t="s">
        <v>2994</v>
      </c>
      <c r="F275" t="s">
        <v>961</v>
      </c>
      <c r="G275" t="s">
        <v>2995</v>
      </c>
      <c r="H275" t="s">
        <v>262</v>
      </c>
      <c r="I275" s="78">
        <v>1.02</v>
      </c>
      <c r="J275" t="s">
        <v>109</v>
      </c>
      <c r="K275" s="79">
        <v>5.3900000000000003E-2</v>
      </c>
      <c r="L275" s="79">
        <v>2.8999999999999998E-3</v>
      </c>
      <c r="M275" s="78">
        <v>4683806.0199999996</v>
      </c>
      <c r="N275" s="78">
        <v>115.52999999999977</v>
      </c>
      <c r="O275" s="78">
        <v>18701.110983995099</v>
      </c>
      <c r="P275" s="79">
        <v>9.4000000000000004E-3</v>
      </c>
      <c r="Q275" s="79">
        <v>1.5E-3</v>
      </c>
    </row>
    <row r="276" spans="2:17">
      <c r="B276" s="84" t="s">
        <v>3136</v>
      </c>
      <c r="C276" t="s">
        <v>2868</v>
      </c>
      <c r="D276" s="85"/>
      <c r="E276" t="s">
        <v>2990</v>
      </c>
      <c r="F276" t="s">
        <v>961</v>
      </c>
      <c r="G276" t="s">
        <v>2992</v>
      </c>
      <c r="H276" t="s">
        <v>262</v>
      </c>
      <c r="I276" s="78">
        <v>10.59</v>
      </c>
      <c r="J276" t="s">
        <v>109</v>
      </c>
      <c r="K276" s="79">
        <v>4.4999999999999998E-2</v>
      </c>
      <c r="L276" s="79">
        <v>4.53E-2</v>
      </c>
      <c r="M276" s="78">
        <v>1728463.24</v>
      </c>
      <c r="N276" s="78">
        <v>100.82000000000004</v>
      </c>
      <c r="O276" s="78">
        <v>6022.5522228910104</v>
      </c>
      <c r="P276" s="79">
        <v>3.0000000000000001E-3</v>
      </c>
      <c r="Q276" s="79">
        <v>5.0000000000000001E-4</v>
      </c>
    </row>
    <row r="277" spans="2:17">
      <c r="B277" s="84" t="s">
        <v>3136</v>
      </c>
      <c r="C277" t="s">
        <v>2868</v>
      </c>
      <c r="D277" s="85"/>
      <c r="E277" t="s">
        <v>2990</v>
      </c>
      <c r="F277" t="s">
        <v>961</v>
      </c>
      <c r="G277" t="s">
        <v>2912</v>
      </c>
      <c r="H277" t="s">
        <v>262</v>
      </c>
      <c r="I277" s="78">
        <v>10.59</v>
      </c>
      <c r="J277" t="s">
        <v>109</v>
      </c>
      <c r="K277" s="79">
        <v>4.4999999999999998E-2</v>
      </c>
      <c r="L277" s="79">
        <v>4.53E-2</v>
      </c>
      <c r="M277" s="78">
        <v>334040.56</v>
      </c>
      <c r="N277" s="78">
        <v>100.81999999999982</v>
      </c>
      <c r="O277" s="78">
        <v>1163.91061759795</v>
      </c>
      <c r="P277" s="79">
        <v>5.9999999999999995E-4</v>
      </c>
      <c r="Q277" s="79">
        <v>1E-4</v>
      </c>
    </row>
    <row r="278" spans="2:17">
      <c r="B278" s="84" t="s">
        <v>3136</v>
      </c>
      <c r="C278" t="s">
        <v>2868</v>
      </c>
      <c r="D278" s="85"/>
      <c r="E278" t="s">
        <v>2990</v>
      </c>
      <c r="F278" t="s">
        <v>961</v>
      </c>
      <c r="G278" t="s">
        <v>2991</v>
      </c>
      <c r="H278" t="s">
        <v>262</v>
      </c>
      <c r="I278" s="78">
        <v>10.37</v>
      </c>
      <c r="J278" t="s">
        <v>109</v>
      </c>
      <c r="K278" s="79">
        <v>4.4999999999999998E-2</v>
      </c>
      <c r="L278" s="79">
        <v>3.49E-2</v>
      </c>
      <c r="M278" s="78">
        <v>305366.57</v>
      </c>
      <c r="N278" s="78">
        <v>100.81999999999962</v>
      </c>
      <c r="O278" s="78">
        <v>1064.00071022054</v>
      </c>
      <c r="P278" s="79">
        <v>5.0000000000000001E-4</v>
      </c>
      <c r="Q278" s="79">
        <v>1E-4</v>
      </c>
    </row>
    <row r="279" spans="2:17">
      <c r="B279" s="84" t="s">
        <v>3136</v>
      </c>
      <c r="C279" t="s">
        <v>2868</v>
      </c>
      <c r="D279" s="85"/>
      <c r="E279" t="s">
        <v>2990</v>
      </c>
      <c r="F279" t="s">
        <v>961</v>
      </c>
      <c r="G279" t="s">
        <v>2993</v>
      </c>
      <c r="H279" t="s">
        <v>262</v>
      </c>
      <c r="I279" s="78">
        <v>10.59</v>
      </c>
      <c r="J279" t="s">
        <v>109</v>
      </c>
      <c r="K279" s="79">
        <v>4.4999999999999998E-2</v>
      </c>
      <c r="L279" s="79">
        <v>4.53E-2</v>
      </c>
      <c r="M279" s="78">
        <v>289618.34000000003</v>
      </c>
      <c r="N279" s="78">
        <v>100.82000000000021</v>
      </c>
      <c r="O279" s="78">
        <v>1009.12853510093</v>
      </c>
      <c r="P279" s="79">
        <v>5.0000000000000001E-4</v>
      </c>
      <c r="Q279" s="79">
        <v>1E-4</v>
      </c>
    </row>
    <row r="280" spans="2:17">
      <c r="B280" t="s">
        <v>3120</v>
      </c>
      <c r="C280" t="s">
        <v>2908</v>
      </c>
      <c r="D280"/>
      <c r="E280" t="s">
        <v>3048</v>
      </c>
      <c r="F280" t="s">
        <v>255</v>
      </c>
      <c r="G280" t="s">
        <v>2161</v>
      </c>
      <c r="H280" t="s">
        <v>256</v>
      </c>
      <c r="I280" s="78">
        <v>4.03</v>
      </c>
      <c r="J280" t="s">
        <v>109</v>
      </c>
      <c r="K280" s="79">
        <v>3.1699999999999999E-2</v>
      </c>
      <c r="L280" s="79">
        <v>4.8300000000000003E-2</v>
      </c>
      <c r="M280" s="78">
        <v>1215083.53</v>
      </c>
      <c r="N280" s="78">
        <v>99.95</v>
      </c>
      <c r="O280" s="78">
        <v>4197.22901534016</v>
      </c>
      <c r="P280" s="79">
        <v>2.0999999999999999E-3</v>
      </c>
      <c r="Q280" s="79">
        <v>2.9999999999999997E-4</v>
      </c>
    </row>
    <row r="281" spans="2:17">
      <c r="B281" t="s">
        <v>3121</v>
      </c>
      <c r="C281" t="s">
        <v>2868</v>
      </c>
      <c r="D281"/>
      <c r="E281" t="s">
        <v>3007</v>
      </c>
      <c r="F281" t="s">
        <v>255</v>
      </c>
      <c r="G281" t="s">
        <v>3008</v>
      </c>
      <c r="H281" t="s">
        <v>256</v>
      </c>
      <c r="I281" s="78">
        <v>2.78</v>
      </c>
      <c r="J281" t="s">
        <v>109</v>
      </c>
      <c r="K281" s="79">
        <v>2.7E-2</v>
      </c>
      <c r="L281" s="79">
        <v>4.4699999999999997E-2</v>
      </c>
      <c r="M281" s="78">
        <v>5804342.4900000002</v>
      </c>
      <c r="N281" s="78">
        <v>100.3499999999998</v>
      </c>
      <c r="O281" s="78">
        <v>20130.016972198999</v>
      </c>
      <c r="P281" s="79">
        <v>1.0200000000000001E-2</v>
      </c>
      <c r="Q281" s="79">
        <v>1.6000000000000001E-3</v>
      </c>
    </row>
    <row r="282" spans="2:17">
      <c r="B282" t="s">
        <v>3122</v>
      </c>
      <c r="C282" t="s">
        <v>2868</v>
      </c>
      <c r="D282"/>
      <c r="E282" t="s">
        <v>1108</v>
      </c>
      <c r="F282" t="s">
        <v>255</v>
      </c>
      <c r="G282" t="s">
        <v>3018</v>
      </c>
      <c r="H282" t="s">
        <v>256</v>
      </c>
      <c r="I282" s="78">
        <v>0.54</v>
      </c>
      <c r="J282" t="s">
        <v>109</v>
      </c>
      <c r="K282" s="79">
        <v>0</v>
      </c>
      <c r="L282" s="79">
        <v>2.86E-2</v>
      </c>
      <c r="M282" s="78">
        <v>46416.75</v>
      </c>
      <c r="N282" s="78">
        <v>100.74</v>
      </c>
      <c r="O282" s="78">
        <v>161.6033685312</v>
      </c>
      <c r="P282" s="79">
        <v>1E-4</v>
      </c>
      <c r="Q282" s="79">
        <v>0</v>
      </c>
    </row>
    <row r="283" spans="2:17">
      <c r="B283" t="s">
        <v>3122</v>
      </c>
      <c r="C283" t="s">
        <v>2868</v>
      </c>
      <c r="D283"/>
      <c r="E283" t="s">
        <v>1108</v>
      </c>
      <c r="F283" t="s">
        <v>255</v>
      </c>
      <c r="G283" t="s">
        <v>2712</v>
      </c>
      <c r="H283" t="s">
        <v>256</v>
      </c>
      <c r="I283" s="78">
        <v>0.54</v>
      </c>
      <c r="J283" t="s">
        <v>109</v>
      </c>
      <c r="K283" s="79">
        <v>3.5900000000000001E-2</v>
      </c>
      <c r="L283" s="79">
        <v>2.86E-2</v>
      </c>
      <c r="M283" s="78">
        <v>26024.51</v>
      </c>
      <c r="N283" s="78">
        <v>100.74</v>
      </c>
      <c r="O283" s="78">
        <v>90.606267788544002</v>
      </c>
      <c r="P283" s="79">
        <v>0</v>
      </c>
      <c r="Q283" s="79">
        <v>0</v>
      </c>
    </row>
    <row r="284" spans="2:17">
      <c r="B284" t="s">
        <v>3122</v>
      </c>
      <c r="C284" t="s">
        <v>2868</v>
      </c>
      <c r="D284"/>
      <c r="E284" t="s">
        <v>1108</v>
      </c>
      <c r="F284" t="s">
        <v>255</v>
      </c>
      <c r="G284" t="s">
        <v>2640</v>
      </c>
      <c r="H284" t="s">
        <v>256</v>
      </c>
      <c r="I284" s="78">
        <v>0.54</v>
      </c>
      <c r="J284" t="s">
        <v>109</v>
      </c>
      <c r="K284" s="79">
        <v>3.5900000000000001E-2</v>
      </c>
      <c r="L284" s="79">
        <v>2.86E-2</v>
      </c>
      <c r="M284" s="78">
        <v>23630.99</v>
      </c>
      <c r="N284" s="78">
        <v>100.74</v>
      </c>
      <c r="O284" s="78">
        <v>82.273049830656007</v>
      </c>
      <c r="P284" s="79">
        <v>0</v>
      </c>
      <c r="Q284" s="79">
        <v>0</v>
      </c>
    </row>
    <row r="285" spans="2:17">
      <c r="B285" t="s">
        <v>3123</v>
      </c>
      <c r="C285" t="s">
        <v>2868</v>
      </c>
      <c r="D285"/>
      <c r="E285" t="s">
        <v>3014</v>
      </c>
      <c r="F285" t="s">
        <v>255</v>
      </c>
      <c r="G285" t="s">
        <v>730</v>
      </c>
      <c r="H285" t="s">
        <v>256</v>
      </c>
      <c r="I285" s="78">
        <v>3.63</v>
      </c>
      <c r="J285" t="s">
        <v>109</v>
      </c>
      <c r="K285" s="79">
        <v>4.4999999999999998E-2</v>
      </c>
      <c r="L285" s="79">
        <v>6.3600000000000004E-2</v>
      </c>
      <c r="M285" s="78">
        <v>1779443.08</v>
      </c>
      <c r="N285" s="78">
        <v>100</v>
      </c>
      <c r="O285" s="78">
        <v>6149.7552844800002</v>
      </c>
      <c r="P285" s="79">
        <v>3.0999999999999999E-3</v>
      </c>
      <c r="Q285" s="79">
        <v>5.0000000000000001E-4</v>
      </c>
    </row>
    <row r="286" spans="2:17">
      <c r="B286" t="s">
        <v>3124</v>
      </c>
      <c r="C286" t="s">
        <v>2868</v>
      </c>
      <c r="D286"/>
      <c r="E286" t="s">
        <v>1191</v>
      </c>
      <c r="F286" t="s">
        <v>255</v>
      </c>
      <c r="G286" t="s">
        <v>2632</v>
      </c>
      <c r="H286" t="s">
        <v>256</v>
      </c>
      <c r="I286" s="78">
        <v>5.84</v>
      </c>
      <c r="J286" t="s">
        <v>109</v>
      </c>
      <c r="K286" s="79">
        <v>4.7600000000000003E-2</v>
      </c>
      <c r="L286" s="79">
        <v>4.2500000000000003E-2</v>
      </c>
      <c r="M286" s="78">
        <v>247093.37</v>
      </c>
      <c r="N286" s="78">
        <v>102.15</v>
      </c>
      <c r="O286" s="78">
        <v>872.31471248447997</v>
      </c>
      <c r="P286" s="79">
        <v>4.0000000000000002E-4</v>
      </c>
      <c r="Q286" s="79">
        <v>1E-4</v>
      </c>
    </row>
    <row r="287" spans="2:17">
      <c r="B287" t="s">
        <v>3124</v>
      </c>
      <c r="C287" t="s">
        <v>2868</v>
      </c>
      <c r="D287"/>
      <c r="E287" t="s">
        <v>1191</v>
      </c>
      <c r="F287" t="s">
        <v>255</v>
      </c>
      <c r="G287" t="s">
        <v>2651</v>
      </c>
      <c r="H287" t="s">
        <v>256</v>
      </c>
      <c r="I287" s="78">
        <v>3</v>
      </c>
      <c r="J287" t="s">
        <v>109</v>
      </c>
      <c r="K287" s="79">
        <v>4.7600000000000003E-2</v>
      </c>
      <c r="L287" s="79">
        <v>0.04</v>
      </c>
      <c r="M287" s="78">
        <v>24709.34</v>
      </c>
      <c r="N287" s="78">
        <v>102.15</v>
      </c>
      <c r="O287" s="78">
        <v>87.231481839360001</v>
      </c>
      <c r="P287" s="79">
        <v>0</v>
      </c>
      <c r="Q287" s="79">
        <v>0</v>
      </c>
    </row>
    <row r="288" spans="2:17">
      <c r="B288" t="s">
        <v>3124</v>
      </c>
      <c r="C288" t="s">
        <v>2868</v>
      </c>
      <c r="D288"/>
      <c r="E288" t="s">
        <v>1191</v>
      </c>
      <c r="F288" t="s">
        <v>255</v>
      </c>
      <c r="G288" t="s">
        <v>3024</v>
      </c>
      <c r="H288" t="s">
        <v>256</v>
      </c>
      <c r="I288" s="78">
        <v>5.84</v>
      </c>
      <c r="J288" t="s">
        <v>109</v>
      </c>
      <c r="K288" s="79">
        <v>4.7600000000000003E-2</v>
      </c>
      <c r="L288" s="79">
        <v>4.2500000000000003E-2</v>
      </c>
      <c r="M288" s="78">
        <v>16472.89</v>
      </c>
      <c r="N288" s="78">
        <v>102.15</v>
      </c>
      <c r="O288" s="78">
        <v>58.15430945856</v>
      </c>
      <c r="P288" s="79">
        <v>0</v>
      </c>
      <c r="Q288" s="79">
        <v>0</v>
      </c>
    </row>
    <row r="289" spans="2:17">
      <c r="B289" t="s">
        <v>3124</v>
      </c>
      <c r="C289" t="s">
        <v>2868</v>
      </c>
      <c r="D289"/>
      <c r="E289" t="s">
        <v>1191</v>
      </c>
      <c r="F289" t="s">
        <v>255</v>
      </c>
      <c r="G289" t="s">
        <v>3025</v>
      </c>
      <c r="H289" t="s">
        <v>256</v>
      </c>
      <c r="I289" s="78">
        <v>5.84</v>
      </c>
      <c r="J289" t="s">
        <v>109</v>
      </c>
      <c r="K289" s="79">
        <v>4.7600000000000003E-2</v>
      </c>
      <c r="L289" s="79">
        <v>4.2500000000000003E-2</v>
      </c>
      <c r="M289" s="78">
        <v>56831.47</v>
      </c>
      <c r="N289" s="78">
        <v>102.15</v>
      </c>
      <c r="O289" s="78">
        <v>200.63236586688001</v>
      </c>
      <c r="P289" s="79">
        <v>1E-4</v>
      </c>
      <c r="Q289" s="79">
        <v>0</v>
      </c>
    </row>
    <row r="290" spans="2:17">
      <c r="B290" t="s">
        <v>3124</v>
      </c>
      <c r="C290" t="s">
        <v>2868</v>
      </c>
      <c r="D290"/>
      <c r="E290" t="s">
        <v>1191</v>
      </c>
      <c r="F290" t="s">
        <v>255</v>
      </c>
      <c r="G290" t="s">
        <v>2447</v>
      </c>
      <c r="H290" t="s">
        <v>256</v>
      </c>
      <c r="I290" s="78">
        <v>5.84</v>
      </c>
      <c r="J290" t="s">
        <v>109</v>
      </c>
      <c r="K290" s="79">
        <v>4.7600000000000003E-2</v>
      </c>
      <c r="L290" s="79">
        <v>4.2500000000000003E-2</v>
      </c>
      <c r="M290" s="78">
        <v>93895.48</v>
      </c>
      <c r="N290" s="78">
        <v>102.15</v>
      </c>
      <c r="O290" s="78">
        <v>331.47958862591997</v>
      </c>
      <c r="P290" s="79">
        <v>2.0000000000000001E-4</v>
      </c>
      <c r="Q290" s="79">
        <v>0</v>
      </c>
    </row>
    <row r="291" spans="2:17">
      <c r="B291" t="s">
        <v>3124</v>
      </c>
      <c r="C291" t="s">
        <v>2868</v>
      </c>
      <c r="D291"/>
      <c r="E291" t="s">
        <v>1191</v>
      </c>
      <c r="F291" t="s">
        <v>255</v>
      </c>
      <c r="G291" t="s">
        <v>2664</v>
      </c>
      <c r="H291" t="s">
        <v>256</v>
      </c>
      <c r="I291" s="78">
        <v>5.84</v>
      </c>
      <c r="J291" t="s">
        <v>109</v>
      </c>
      <c r="K291" s="79">
        <v>6.6600000000000006E-2</v>
      </c>
      <c r="L291" s="79">
        <v>4.2500000000000003E-2</v>
      </c>
      <c r="M291" s="78">
        <v>18120.18</v>
      </c>
      <c r="N291" s="78">
        <v>102.15</v>
      </c>
      <c r="O291" s="78">
        <v>63.96974393472</v>
      </c>
      <c r="P291" s="79">
        <v>0</v>
      </c>
      <c r="Q291" s="79">
        <v>0</v>
      </c>
    </row>
    <row r="292" spans="2:17">
      <c r="B292" t="s">
        <v>3124</v>
      </c>
      <c r="C292" t="s">
        <v>2868</v>
      </c>
      <c r="D292"/>
      <c r="E292" t="s">
        <v>1191</v>
      </c>
      <c r="F292" t="s">
        <v>255</v>
      </c>
      <c r="G292" t="s">
        <v>2418</v>
      </c>
      <c r="H292" t="s">
        <v>256</v>
      </c>
      <c r="I292" s="78">
        <v>5.84</v>
      </c>
      <c r="J292" t="s">
        <v>109</v>
      </c>
      <c r="K292" s="79">
        <v>4.7600000000000003E-2</v>
      </c>
      <c r="L292" s="79">
        <v>4.2500000000000003E-2</v>
      </c>
      <c r="M292" s="78">
        <v>280039.15000000002</v>
      </c>
      <c r="N292" s="78">
        <v>102.15</v>
      </c>
      <c r="O292" s="78">
        <v>988.62333140160001</v>
      </c>
      <c r="P292" s="79">
        <v>5.0000000000000001E-4</v>
      </c>
      <c r="Q292" s="79">
        <v>1E-4</v>
      </c>
    </row>
    <row r="293" spans="2:17">
      <c r="B293" t="s">
        <v>3124</v>
      </c>
      <c r="C293" t="s">
        <v>2868</v>
      </c>
      <c r="D293"/>
      <c r="E293" t="s">
        <v>1191</v>
      </c>
      <c r="F293" t="s">
        <v>255</v>
      </c>
      <c r="G293" t="s">
        <v>271</v>
      </c>
      <c r="H293" t="s">
        <v>256</v>
      </c>
      <c r="I293" s="78">
        <v>5.84</v>
      </c>
      <c r="J293" t="s">
        <v>109</v>
      </c>
      <c r="K293" s="79">
        <v>4.7600000000000003E-2</v>
      </c>
      <c r="L293" s="79">
        <v>4.2500000000000003E-2</v>
      </c>
      <c r="M293" s="78">
        <v>34593.07</v>
      </c>
      <c r="N293" s="78">
        <v>100</v>
      </c>
      <c r="O293" s="78">
        <v>119.55364992</v>
      </c>
      <c r="P293" s="79">
        <v>1E-4</v>
      </c>
      <c r="Q293" s="79">
        <v>0</v>
      </c>
    </row>
    <row r="294" spans="2:17">
      <c r="B294" t="s">
        <v>3125</v>
      </c>
      <c r="C294" t="s">
        <v>2868</v>
      </c>
      <c r="D294"/>
      <c r="E294" t="s">
        <v>3044</v>
      </c>
      <c r="F294" t="s">
        <v>255</v>
      </c>
      <c r="G294" t="s">
        <v>3045</v>
      </c>
      <c r="H294" t="s">
        <v>256</v>
      </c>
      <c r="I294" s="78">
        <v>3.16</v>
      </c>
      <c r="J294" t="s">
        <v>109</v>
      </c>
      <c r="K294" s="79">
        <v>3.0300000000000001E-2</v>
      </c>
      <c r="L294" s="79">
        <v>4.1200000000000001E-2</v>
      </c>
      <c r="M294" s="78">
        <v>1089226</v>
      </c>
      <c r="N294" s="78">
        <v>102.28</v>
      </c>
      <c r="O294" s="78">
        <v>3850.1925792768002</v>
      </c>
      <c r="P294" s="79">
        <v>1.9E-3</v>
      </c>
      <c r="Q294" s="79">
        <v>2.9999999999999997E-4</v>
      </c>
    </row>
    <row r="295" spans="2:17">
      <c r="B295" t="s">
        <v>3125</v>
      </c>
      <c r="C295" t="s">
        <v>2868</v>
      </c>
      <c r="D295"/>
      <c r="E295" t="s">
        <v>3044</v>
      </c>
      <c r="F295" t="s">
        <v>255</v>
      </c>
      <c r="G295" t="s">
        <v>2149</v>
      </c>
      <c r="H295" t="s">
        <v>256</v>
      </c>
      <c r="I295" s="78">
        <v>3.16</v>
      </c>
      <c r="J295" t="s">
        <v>109</v>
      </c>
      <c r="K295" s="79">
        <v>3.0300000000000001E-2</v>
      </c>
      <c r="L295" s="79">
        <v>4.1200000000000001E-2</v>
      </c>
      <c r="M295" s="78">
        <v>118249.24</v>
      </c>
      <c r="N295" s="78">
        <v>102.28</v>
      </c>
      <c r="O295" s="78">
        <v>417.98703515443202</v>
      </c>
      <c r="P295" s="79">
        <v>2.0000000000000001E-4</v>
      </c>
      <c r="Q295" s="79">
        <v>0</v>
      </c>
    </row>
    <row r="296" spans="2:17">
      <c r="B296" t="s">
        <v>3125</v>
      </c>
      <c r="C296" t="s">
        <v>2868</v>
      </c>
      <c r="D296"/>
      <c r="E296" t="s">
        <v>3044</v>
      </c>
      <c r="F296" t="s">
        <v>255</v>
      </c>
      <c r="G296" t="s">
        <v>2924</v>
      </c>
      <c r="H296" t="s">
        <v>256</v>
      </c>
      <c r="I296" s="78">
        <v>2.5499999999999998</v>
      </c>
      <c r="J296" t="s">
        <v>109</v>
      </c>
      <c r="K296" s="79">
        <v>3.0300000000000001E-2</v>
      </c>
      <c r="L296" s="79">
        <v>1.7000000000000001E-2</v>
      </c>
      <c r="M296" s="78">
        <v>77601.06</v>
      </c>
      <c r="N296" s="78">
        <v>102.28</v>
      </c>
      <c r="O296" s="78">
        <v>274.30397856460797</v>
      </c>
      <c r="P296" s="79">
        <v>1E-4</v>
      </c>
      <c r="Q296" s="79">
        <v>0</v>
      </c>
    </row>
    <row r="297" spans="2:17">
      <c r="B297" t="s">
        <v>3125</v>
      </c>
      <c r="C297" t="s">
        <v>2868</v>
      </c>
      <c r="D297"/>
      <c r="E297" t="s">
        <v>3044</v>
      </c>
      <c r="F297" t="s">
        <v>255</v>
      </c>
      <c r="G297" t="s">
        <v>2501</v>
      </c>
      <c r="H297" t="s">
        <v>256</v>
      </c>
      <c r="I297" s="78">
        <v>3.16</v>
      </c>
      <c r="J297" t="s">
        <v>109</v>
      </c>
      <c r="K297" s="79">
        <v>3.0300000000000001E-2</v>
      </c>
      <c r="L297" s="79">
        <v>4.1200000000000001E-2</v>
      </c>
      <c r="M297" s="78">
        <v>173678.57</v>
      </c>
      <c r="N297" s="78">
        <v>102.28</v>
      </c>
      <c r="O297" s="78">
        <v>613.91845346457603</v>
      </c>
      <c r="P297" s="79">
        <v>2.9999999999999997E-4</v>
      </c>
      <c r="Q297" s="79">
        <v>0</v>
      </c>
    </row>
    <row r="298" spans="2:17">
      <c r="B298" t="s">
        <v>3125</v>
      </c>
      <c r="C298" t="s">
        <v>2868</v>
      </c>
      <c r="D298"/>
      <c r="E298" t="s">
        <v>3044</v>
      </c>
      <c r="F298" t="s">
        <v>255</v>
      </c>
      <c r="G298" t="s">
        <v>2514</v>
      </c>
      <c r="H298" t="s">
        <v>256</v>
      </c>
      <c r="I298" s="78">
        <v>3.16</v>
      </c>
      <c r="J298" t="s">
        <v>109</v>
      </c>
      <c r="K298" s="79">
        <v>3.0300000000000001E-2</v>
      </c>
      <c r="L298" s="79">
        <v>4.1200000000000001E-2</v>
      </c>
      <c r="M298" s="78">
        <v>103468.09</v>
      </c>
      <c r="N298" s="78">
        <v>102.28</v>
      </c>
      <c r="O298" s="78">
        <v>365.738673434112</v>
      </c>
      <c r="P298" s="79">
        <v>2.0000000000000001E-4</v>
      </c>
      <c r="Q298" s="79">
        <v>0</v>
      </c>
    </row>
    <row r="299" spans="2:17">
      <c r="B299" t="s">
        <v>3125</v>
      </c>
      <c r="C299" t="s">
        <v>2868</v>
      </c>
      <c r="D299"/>
      <c r="E299" t="s">
        <v>3044</v>
      </c>
      <c r="F299" t="s">
        <v>255</v>
      </c>
      <c r="G299" t="s">
        <v>2314</v>
      </c>
      <c r="H299" t="s">
        <v>256</v>
      </c>
      <c r="I299" s="78">
        <v>3.17</v>
      </c>
      <c r="J299" t="s">
        <v>109</v>
      </c>
      <c r="K299" s="79">
        <v>3.0300000000000001E-2</v>
      </c>
      <c r="L299" s="79">
        <v>4.1300000000000003E-2</v>
      </c>
      <c r="M299" s="78">
        <v>225412.61</v>
      </c>
      <c r="N299" s="78">
        <v>101.97</v>
      </c>
      <c r="O299" s="78">
        <v>794.37279196915199</v>
      </c>
      <c r="P299" s="79">
        <v>4.0000000000000002E-4</v>
      </c>
      <c r="Q299" s="79">
        <v>1E-4</v>
      </c>
    </row>
    <row r="300" spans="2:17">
      <c r="B300" t="s">
        <v>3126</v>
      </c>
      <c r="C300" t="s">
        <v>2868</v>
      </c>
      <c r="D300"/>
      <c r="E300" t="s">
        <v>3012</v>
      </c>
      <c r="F300" t="s">
        <v>255</v>
      </c>
      <c r="G300" t="s">
        <v>3013</v>
      </c>
      <c r="H300" t="s">
        <v>256</v>
      </c>
      <c r="I300" s="78">
        <v>2.54</v>
      </c>
      <c r="J300" t="s">
        <v>119</v>
      </c>
      <c r="K300" s="79">
        <v>3.6200000000000003E-2</v>
      </c>
      <c r="L300" s="79">
        <v>2.9499999999999998E-2</v>
      </c>
      <c r="M300" s="78">
        <v>422355.92</v>
      </c>
      <c r="N300" s="78">
        <v>101.5</v>
      </c>
      <c r="O300" s="78">
        <v>1137.5322552258001</v>
      </c>
      <c r="P300" s="79">
        <v>5.9999999999999995E-4</v>
      </c>
      <c r="Q300" s="79">
        <v>1E-4</v>
      </c>
    </row>
    <row r="301" spans="2:17">
      <c r="B301" t="s">
        <v>3126</v>
      </c>
      <c r="C301" t="s">
        <v>2868</v>
      </c>
      <c r="D301"/>
      <c r="E301" t="s">
        <v>3012</v>
      </c>
      <c r="F301" t="s">
        <v>255</v>
      </c>
      <c r="G301" t="s">
        <v>3013</v>
      </c>
      <c r="H301" t="s">
        <v>256</v>
      </c>
      <c r="I301" s="78">
        <v>8.4499999999999993</v>
      </c>
      <c r="J301" t="s">
        <v>119</v>
      </c>
      <c r="K301" s="79">
        <v>3.7999999999999999E-2</v>
      </c>
      <c r="L301" s="79">
        <v>3.6200000000000003E-2</v>
      </c>
      <c r="M301" s="78">
        <v>286680</v>
      </c>
      <c r="N301" s="78">
        <v>103</v>
      </c>
      <c r="O301" s="78">
        <v>783.52654140000004</v>
      </c>
      <c r="P301" s="79">
        <v>4.0000000000000002E-4</v>
      </c>
      <c r="Q301" s="79">
        <v>1E-4</v>
      </c>
    </row>
    <row r="302" spans="2:17">
      <c r="B302" t="s">
        <v>3126</v>
      </c>
      <c r="C302" t="s">
        <v>2868</v>
      </c>
      <c r="D302"/>
      <c r="E302" t="s">
        <v>3012</v>
      </c>
      <c r="F302" t="s">
        <v>255</v>
      </c>
      <c r="G302" t="s">
        <v>3013</v>
      </c>
      <c r="H302" t="s">
        <v>256</v>
      </c>
      <c r="I302" s="78">
        <v>8.1999999999999993</v>
      </c>
      <c r="J302" t="s">
        <v>119</v>
      </c>
      <c r="K302" s="79">
        <v>4.4999999999999998E-2</v>
      </c>
      <c r="L302" s="79">
        <v>4.2000000000000003E-2</v>
      </c>
      <c r="M302" s="78">
        <v>1146720</v>
      </c>
      <c r="N302" s="78">
        <v>103</v>
      </c>
      <c r="O302" s="78">
        <v>3134.1061656000002</v>
      </c>
      <c r="P302" s="79">
        <v>1.6000000000000001E-3</v>
      </c>
      <c r="Q302" s="79">
        <v>2.0000000000000001E-4</v>
      </c>
    </row>
    <row r="303" spans="2:17">
      <c r="B303" t="s">
        <v>3127</v>
      </c>
      <c r="C303" t="s">
        <v>2868</v>
      </c>
      <c r="D303"/>
      <c r="E303" t="s">
        <v>1191</v>
      </c>
      <c r="F303" t="s">
        <v>255</v>
      </c>
      <c r="G303" t="s">
        <v>2603</v>
      </c>
      <c r="H303" t="s">
        <v>256</v>
      </c>
      <c r="I303" s="78">
        <v>1.34</v>
      </c>
      <c r="J303" t="s">
        <v>109</v>
      </c>
      <c r="K303" s="79">
        <v>4.2599999999999999E-2</v>
      </c>
      <c r="L303" s="79">
        <v>4.07E-2</v>
      </c>
      <c r="M303" s="78">
        <v>59806.12</v>
      </c>
      <c r="N303" s="78">
        <v>100.49</v>
      </c>
      <c r="O303" s="78">
        <v>207.70273147852799</v>
      </c>
      <c r="P303" s="79">
        <v>1E-4</v>
      </c>
      <c r="Q303" s="79">
        <v>0</v>
      </c>
    </row>
    <row r="304" spans="2:17">
      <c r="B304" t="s">
        <v>3127</v>
      </c>
      <c r="C304" t="s">
        <v>2868</v>
      </c>
      <c r="D304"/>
      <c r="E304" t="s">
        <v>1191</v>
      </c>
      <c r="F304" t="s">
        <v>255</v>
      </c>
      <c r="G304" t="s">
        <v>2847</v>
      </c>
      <c r="H304" t="s">
        <v>256</v>
      </c>
      <c r="I304" s="78">
        <v>1.34</v>
      </c>
      <c r="J304" t="s">
        <v>109</v>
      </c>
      <c r="K304" s="79">
        <v>4.2599999999999999E-2</v>
      </c>
      <c r="L304" s="79">
        <v>4.07E-2</v>
      </c>
      <c r="M304" s="78">
        <v>92036.34</v>
      </c>
      <c r="N304" s="78">
        <v>100.49</v>
      </c>
      <c r="O304" s="78">
        <v>319.636171236096</v>
      </c>
      <c r="P304" s="79">
        <v>2.0000000000000001E-4</v>
      </c>
      <c r="Q304" s="79">
        <v>0</v>
      </c>
    </row>
    <row r="305" spans="2:17">
      <c r="B305" t="s">
        <v>3127</v>
      </c>
      <c r="C305" t="s">
        <v>2868</v>
      </c>
      <c r="D305"/>
      <c r="E305" t="s">
        <v>3004</v>
      </c>
      <c r="F305" t="s">
        <v>255</v>
      </c>
      <c r="G305" t="s">
        <v>3005</v>
      </c>
      <c r="H305" t="s">
        <v>256</v>
      </c>
      <c r="I305" s="78">
        <v>1.34</v>
      </c>
      <c r="J305" t="s">
        <v>109</v>
      </c>
      <c r="K305" s="79">
        <v>4.2599999999999999E-2</v>
      </c>
      <c r="L305" s="79">
        <v>4.07E-2</v>
      </c>
      <c r="M305" s="78">
        <v>131030.05</v>
      </c>
      <c r="N305" s="78">
        <v>100.49</v>
      </c>
      <c r="O305" s="78">
        <v>455.05876807871999</v>
      </c>
      <c r="P305" s="79">
        <v>2.0000000000000001E-4</v>
      </c>
      <c r="Q305" s="79">
        <v>0</v>
      </c>
    </row>
    <row r="306" spans="2:17">
      <c r="B306" t="s">
        <v>3127</v>
      </c>
      <c r="C306" t="s">
        <v>2868</v>
      </c>
      <c r="D306"/>
      <c r="E306" t="s">
        <v>3004</v>
      </c>
      <c r="F306" t="s">
        <v>255</v>
      </c>
      <c r="G306" t="s">
        <v>2408</v>
      </c>
      <c r="H306" t="s">
        <v>256</v>
      </c>
      <c r="I306" s="78">
        <v>1.35</v>
      </c>
      <c r="J306" t="s">
        <v>109</v>
      </c>
      <c r="K306" s="79">
        <v>4.2599999999999999E-2</v>
      </c>
      <c r="L306" s="79">
        <v>2.6800000000000001E-2</v>
      </c>
      <c r="M306" s="78">
        <v>164089.96</v>
      </c>
      <c r="N306" s="78">
        <v>100.49</v>
      </c>
      <c r="O306" s="78">
        <v>569.87366677862406</v>
      </c>
      <c r="P306" s="79">
        <v>2.9999999999999997E-4</v>
      </c>
      <c r="Q306" s="79">
        <v>0</v>
      </c>
    </row>
    <row r="307" spans="2:17">
      <c r="B307" t="s">
        <v>3127</v>
      </c>
      <c r="C307" t="s">
        <v>2868</v>
      </c>
      <c r="D307"/>
      <c r="E307" t="s">
        <v>3004</v>
      </c>
      <c r="F307" t="s">
        <v>255</v>
      </c>
      <c r="G307" t="s">
        <v>3006</v>
      </c>
      <c r="H307" t="s">
        <v>256</v>
      </c>
      <c r="I307" s="78">
        <v>1.34</v>
      </c>
      <c r="J307" t="s">
        <v>109</v>
      </c>
      <c r="K307" s="79">
        <v>4.2599999999999999E-2</v>
      </c>
      <c r="L307" s="79">
        <v>4.07E-2</v>
      </c>
      <c r="M307" s="78">
        <v>217611.22</v>
      </c>
      <c r="N307" s="78">
        <v>100.49</v>
      </c>
      <c r="O307" s="78">
        <v>755.74949176396797</v>
      </c>
      <c r="P307" s="79">
        <v>4.0000000000000002E-4</v>
      </c>
      <c r="Q307" s="79">
        <v>1E-4</v>
      </c>
    </row>
    <row r="308" spans="2:17">
      <c r="B308" t="s">
        <v>3127</v>
      </c>
      <c r="C308" t="s">
        <v>2868</v>
      </c>
      <c r="D308"/>
      <c r="E308" t="s">
        <v>3004</v>
      </c>
      <c r="F308" t="s">
        <v>255</v>
      </c>
      <c r="G308" t="s">
        <v>2136</v>
      </c>
      <c r="H308" t="s">
        <v>256</v>
      </c>
      <c r="I308" s="78">
        <v>1.34</v>
      </c>
      <c r="J308" t="s">
        <v>109</v>
      </c>
      <c r="K308" s="79">
        <v>4.2599999999999999E-2</v>
      </c>
      <c r="L308" s="79">
        <v>4.07E-2</v>
      </c>
      <c r="M308" s="78">
        <v>210518.66</v>
      </c>
      <c r="N308" s="78">
        <v>100.49</v>
      </c>
      <c r="O308" s="78">
        <v>731.11749615590395</v>
      </c>
      <c r="P308" s="79">
        <v>4.0000000000000002E-4</v>
      </c>
      <c r="Q308" s="79">
        <v>1E-4</v>
      </c>
    </row>
    <row r="309" spans="2:17">
      <c r="B309" t="s">
        <v>3128</v>
      </c>
      <c r="C309" t="s">
        <v>2868</v>
      </c>
      <c r="D309"/>
      <c r="E309" t="s">
        <v>3009</v>
      </c>
      <c r="F309" t="s">
        <v>255</v>
      </c>
      <c r="G309" t="s">
        <v>2514</v>
      </c>
      <c r="H309" t="s">
        <v>256</v>
      </c>
      <c r="I309" s="78">
        <v>0.01</v>
      </c>
      <c r="J309" t="s">
        <v>109</v>
      </c>
      <c r="K309" s="79">
        <v>6.1800000000000001E-2</v>
      </c>
      <c r="L309" s="79">
        <v>5.2499999999999998E-2</v>
      </c>
      <c r="M309" s="78">
        <v>71260.84</v>
      </c>
      <c r="N309" s="78">
        <v>101.38</v>
      </c>
      <c r="O309" s="78">
        <v>249.676092029952</v>
      </c>
      <c r="P309" s="79">
        <v>1E-4</v>
      </c>
      <c r="Q309" s="79">
        <v>0</v>
      </c>
    </row>
    <row r="310" spans="2:17">
      <c r="B310" t="s">
        <v>3129</v>
      </c>
      <c r="C310" t="s">
        <v>2868</v>
      </c>
      <c r="D310"/>
      <c r="E310" t="s">
        <v>3032</v>
      </c>
      <c r="F310" t="s">
        <v>255</v>
      </c>
      <c r="G310" t="s">
        <v>3033</v>
      </c>
      <c r="H310" t="s">
        <v>256</v>
      </c>
      <c r="I310" s="78">
        <v>1.1399999999999999</v>
      </c>
      <c r="J310" t="s">
        <v>109</v>
      </c>
      <c r="K310" s="79">
        <v>4.2599999999999999E-2</v>
      </c>
      <c r="L310" s="79">
        <v>3.44E-2</v>
      </c>
      <c r="M310" s="78">
        <v>3207864.42</v>
      </c>
      <c r="N310" s="78">
        <v>100.76000000000043</v>
      </c>
      <c r="O310" s="78">
        <v>11170.635919230001</v>
      </c>
      <c r="P310" s="79">
        <v>5.5999999999999999E-3</v>
      </c>
      <c r="Q310" s="79">
        <v>8.9999999999999998E-4</v>
      </c>
    </row>
    <row r="311" spans="2:17">
      <c r="B311" t="s">
        <v>3129</v>
      </c>
      <c r="C311" t="s">
        <v>2868</v>
      </c>
      <c r="D311"/>
      <c r="E311" t="s">
        <v>3032</v>
      </c>
      <c r="F311" t="s">
        <v>255</v>
      </c>
      <c r="G311" t="s">
        <v>2308</v>
      </c>
      <c r="H311" t="s">
        <v>256</v>
      </c>
      <c r="I311" s="78">
        <v>1.1399999999999999</v>
      </c>
      <c r="J311" t="s">
        <v>109</v>
      </c>
      <c r="K311" s="79">
        <v>4.2599999999999999E-2</v>
      </c>
      <c r="L311" s="79">
        <v>3.4299999999999997E-2</v>
      </c>
      <c r="M311" s="78">
        <v>13699.56</v>
      </c>
      <c r="N311" s="78">
        <v>100.76</v>
      </c>
      <c r="O311" s="78">
        <v>47.705506523136002</v>
      </c>
      <c r="P311" s="79">
        <v>0</v>
      </c>
      <c r="Q311" s="79">
        <v>0</v>
      </c>
    </row>
    <row r="312" spans="2:17">
      <c r="B312" t="s">
        <v>3110</v>
      </c>
      <c r="C312" t="s">
        <v>2868</v>
      </c>
      <c r="D312"/>
      <c r="E312" t="s">
        <v>3047</v>
      </c>
      <c r="F312" t="s">
        <v>255</v>
      </c>
      <c r="G312" t="s">
        <v>2549</v>
      </c>
      <c r="H312" t="s">
        <v>256</v>
      </c>
      <c r="I312" s="78">
        <v>1.35</v>
      </c>
      <c r="J312" t="s">
        <v>109</v>
      </c>
      <c r="K312" s="79">
        <v>4.2599999999999999E-2</v>
      </c>
      <c r="L312" s="79">
        <v>1.9800000000000002E-2</v>
      </c>
      <c r="M312" s="78">
        <v>267006.5</v>
      </c>
      <c r="N312" s="78">
        <v>100.49</v>
      </c>
      <c r="O312" s="78">
        <v>927.29605887360003</v>
      </c>
      <c r="P312" s="79">
        <v>5.0000000000000001E-4</v>
      </c>
      <c r="Q312" s="79">
        <v>1E-4</v>
      </c>
    </row>
    <row r="313" spans="2:17">
      <c r="B313" t="s">
        <v>3130</v>
      </c>
      <c r="C313" t="s">
        <v>2868</v>
      </c>
      <c r="D313"/>
      <c r="E313" t="s">
        <v>3015</v>
      </c>
      <c r="F313" t="s">
        <v>255</v>
      </c>
      <c r="G313" t="s">
        <v>2346</v>
      </c>
      <c r="H313" t="s">
        <v>256</v>
      </c>
      <c r="I313" s="78">
        <v>6.1</v>
      </c>
      <c r="J313" t="s">
        <v>116</v>
      </c>
      <c r="K313" s="79">
        <v>3.6400000000000002E-2</v>
      </c>
      <c r="L313" s="79">
        <v>3.8699999999999998E-2</v>
      </c>
      <c r="M313" s="78">
        <v>597835.97</v>
      </c>
      <c r="N313" s="78">
        <v>100.07000000000014</v>
      </c>
      <c r="O313" s="78">
        <v>2727.86083927969</v>
      </c>
      <c r="P313" s="79">
        <v>1.4E-3</v>
      </c>
      <c r="Q313" s="79">
        <v>2.0000000000000001E-4</v>
      </c>
    </row>
    <row r="314" spans="2:17">
      <c r="B314" t="s">
        <v>3131</v>
      </c>
      <c r="C314" t="s">
        <v>2868</v>
      </c>
      <c r="D314"/>
      <c r="E314" t="s">
        <v>3049</v>
      </c>
      <c r="F314" t="s">
        <v>255</v>
      </c>
      <c r="G314" t="s">
        <v>271</v>
      </c>
      <c r="H314" t="s">
        <v>256</v>
      </c>
      <c r="I314" s="78">
        <v>2.14</v>
      </c>
      <c r="J314" t="s">
        <v>109</v>
      </c>
      <c r="K314" s="79">
        <v>3.6700000000000003E-2</v>
      </c>
      <c r="L314" s="79">
        <v>5.4899999999999997E-2</v>
      </c>
      <c r="M314" s="78">
        <v>1271758.83</v>
      </c>
      <c r="N314" s="78">
        <v>99.960000000000051</v>
      </c>
      <c r="O314" s="78">
        <v>4393.4404370734101</v>
      </c>
      <c r="P314" s="79">
        <v>2.2000000000000001E-3</v>
      </c>
      <c r="Q314" s="79">
        <v>2.9999999999999997E-4</v>
      </c>
    </row>
    <row r="315" spans="2:17">
      <c r="B315" t="s">
        <v>3131</v>
      </c>
      <c r="C315" t="s">
        <v>2868</v>
      </c>
      <c r="D315"/>
      <c r="E315" t="s">
        <v>3049</v>
      </c>
      <c r="F315" t="s">
        <v>255</v>
      </c>
      <c r="G315" t="s">
        <v>3050</v>
      </c>
      <c r="H315" t="s">
        <v>256</v>
      </c>
      <c r="I315" s="78">
        <v>2.14</v>
      </c>
      <c r="J315" t="s">
        <v>109</v>
      </c>
      <c r="K315" s="79">
        <v>3.6700000000000003E-2</v>
      </c>
      <c r="L315" s="79">
        <v>5.4899999999999997E-2</v>
      </c>
      <c r="M315" s="78">
        <v>2341313.61</v>
      </c>
      <c r="N315" s="78">
        <v>99.960000000000051</v>
      </c>
      <c r="O315" s="78">
        <v>8088.3432042255399</v>
      </c>
      <c r="P315" s="79">
        <v>4.1000000000000003E-3</v>
      </c>
      <c r="Q315" s="79">
        <v>5.9999999999999995E-4</v>
      </c>
    </row>
    <row r="316" spans="2:17">
      <c r="B316" t="s">
        <v>3118</v>
      </c>
      <c r="C316" t="s">
        <v>2868</v>
      </c>
      <c r="D316"/>
      <c r="E316" t="s">
        <v>3000</v>
      </c>
      <c r="F316" t="s">
        <v>255</v>
      </c>
      <c r="G316" t="s">
        <v>3003</v>
      </c>
      <c r="H316" t="s">
        <v>256</v>
      </c>
      <c r="I316" s="78">
        <v>5.23</v>
      </c>
      <c r="J316" t="s">
        <v>109</v>
      </c>
      <c r="K316" s="79">
        <v>6.6E-3</v>
      </c>
      <c r="L316" s="79">
        <v>3.7400000000000003E-2</v>
      </c>
      <c r="M316" s="78">
        <v>1169594.25</v>
      </c>
      <c r="N316" s="78">
        <v>102.54</v>
      </c>
      <c r="O316" s="78">
        <v>4144.7875182912003</v>
      </c>
      <c r="P316" s="79">
        <v>2.0999999999999999E-3</v>
      </c>
      <c r="Q316" s="79">
        <v>2.9999999999999997E-4</v>
      </c>
    </row>
    <row r="317" spans="2:17">
      <c r="B317" t="s">
        <v>3118</v>
      </c>
      <c r="C317" t="s">
        <v>2868</v>
      </c>
      <c r="D317"/>
      <c r="E317" t="s">
        <v>3000</v>
      </c>
      <c r="F317" t="s">
        <v>255</v>
      </c>
      <c r="G317" t="s">
        <v>3001</v>
      </c>
      <c r="H317" t="s">
        <v>256</v>
      </c>
      <c r="I317" s="78">
        <v>5.24</v>
      </c>
      <c r="J317" t="s">
        <v>109</v>
      </c>
      <c r="K317" s="79">
        <v>0</v>
      </c>
      <c r="L317" s="79">
        <v>3.7400000000000003E-2</v>
      </c>
      <c r="M317" s="78">
        <v>943710.44</v>
      </c>
      <c r="N317" s="78">
        <v>102.54000000000012</v>
      </c>
      <c r="O317" s="78">
        <v>3344.3044479682599</v>
      </c>
      <c r="P317" s="79">
        <v>1.6999999999999999E-3</v>
      </c>
      <c r="Q317" s="79">
        <v>2.9999999999999997E-4</v>
      </c>
    </row>
    <row r="318" spans="2:17">
      <c r="B318" t="s">
        <v>3118</v>
      </c>
      <c r="C318" t="s">
        <v>2868</v>
      </c>
      <c r="D318"/>
      <c r="E318" t="s">
        <v>3000</v>
      </c>
      <c r="F318" t="s">
        <v>255</v>
      </c>
      <c r="G318" t="s">
        <v>2664</v>
      </c>
      <c r="H318" t="s">
        <v>256</v>
      </c>
      <c r="I318" s="78">
        <v>5.25</v>
      </c>
      <c r="J318" t="s">
        <v>109</v>
      </c>
      <c r="K318" s="79">
        <v>0</v>
      </c>
      <c r="L318" s="79">
        <v>3.7400000000000003E-2</v>
      </c>
      <c r="M318" s="78">
        <v>735960.73</v>
      </c>
      <c r="N318" s="78">
        <v>102.53999999999992</v>
      </c>
      <c r="O318" s="78">
        <v>2608.08468206515</v>
      </c>
      <c r="P318" s="79">
        <v>1.2999999999999999E-3</v>
      </c>
      <c r="Q318" s="79">
        <v>2.0000000000000001E-4</v>
      </c>
    </row>
    <row r="319" spans="2:17">
      <c r="B319" t="s">
        <v>3132</v>
      </c>
      <c r="C319" t="s">
        <v>2868</v>
      </c>
      <c r="D319"/>
      <c r="E319" t="s">
        <v>3038</v>
      </c>
      <c r="F319" t="s">
        <v>255</v>
      </c>
      <c r="G319" t="s">
        <v>2735</v>
      </c>
      <c r="H319" t="s">
        <v>256</v>
      </c>
      <c r="I319" s="78">
        <v>2.5099999999999998</v>
      </c>
      <c r="J319" t="s">
        <v>109</v>
      </c>
      <c r="K319" s="79">
        <v>7.0000000000000007E-2</v>
      </c>
      <c r="L319" s="79">
        <v>7.7399999999999997E-2</v>
      </c>
      <c r="M319" s="78">
        <v>842622.56</v>
      </c>
      <c r="N319" s="78">
        <v>100.5</v>
      </c>
      <c r="O319" s="78">
        <v>2926.6640851968</v>
      </c>
      <c r="P319" s="79">
        <v>1.5E-3</v>
      </c>
      <c r="Q319" s="79">
        <v>2.0000000000000001E-4</v>
      </c>
    </row>
    <row r="320" spans="2:17">
      <c r="B320" t="s">
        <v>3132</v>
      </c>
      <c r="C320" t="s">
        <v>2868</v>
      </c>
      <c r="D320"/>
      <c r="E320" t="s">
        <v>3038</v>
      </c>
      <c r="F320" t="s">
        <v>255</v>
      </c>
      <c r="G320" t="s">
        <v>3039</v>
      </c>
      <c r="H320" t="s">
        <v>256</v>
      </c>
      <c r="I320" s="78">
        <v>1.3</v>
      </c>
      <c r="J320" t="s">
        <v>109</v>
      </c>
      <c r="K320" s="79">
        <v>5.7500000000000002E-2</v>
      </c>
      <c r="L320" s="79">
        <v>5.67E-2</v>
      </c>
      <c r="M320" s="78">
        <v>2336373.2999999998</v>
      </c>
      <c r="N320" s="78">
        <v>99.99</v>
      </c>
      <c r="O320" s="78">
        <v>8073.6986741875198</v>
      </c>
      <c r="P320" s="79">
        <v>4.1000000000000003E-3</v>
      </c>
      <c r="Q320" s="79">
        <v>5.9999999999999995E-4</v>
      </c>
    </row>
    <row r="321" spans="2:17">
      <c r="B321" t="s">
        <v>3116</v>
      </c>
      <c r="C321" t="s">
        <v>2868</v>
      </c>
      <c r="D321"/>
      <c r="E321" t="s">
        <v>3051</v>
      </c>
      <c r="F321" t="s">
        <v>255</v>
      </c>
      <c r="G321" t="s">
        <v>3027</v>
      </c>
      <c r="H321" t="s">
        <v>256</v>
      </c>
      <c r="I321" s="78">
        <v>1.59</v>
      </c>
      <c r="J321" t="s">
        <v>109</v>
      </c>
      <c r="K321" s="79">
        <v>2.5000000000000001E-2</v>
      </c>
      <c r="L321" s="79">
        <v>2.3400000000000001E-2</v>
      </c>
      <c r="M321" s="78">
        <v>56274.81</v>
      </c>
      <c r="N321" s="78">
        <v>100.89</v>
      </c>
      <c r="O321" s="78">
        <v>196.21666647590399</v>
      </c>
      <c r="P321" s="79">
        <v>1E-4</v>
      </c>
      <c r="Q321" s="79">
        <v>0</v>
      </c>
    </row>
    <row r="322" spans="2:17">
      <c r="B322" t="s">
        <v>3116</v>
      </c>
      <c r="C322" t="s">
        <v>2868</v>
      </c>
      <c r="D322"/>
      <c r="E322" t="s">
        <v>3051</v>
      </c>
      <c r="F322" t="s">
        <v>255</v>
      </c>
      <c r="G322" t="s">
        <v>2887</v>
      </c>
      <c r="H322" t="s">
        <v>256</v>
      </c>
      <c r="I322" s="78">
        <v>2.92</v>
      </c>
      <c r="J322" t="s">
        <v>109</v>
      </c>
      <c r="K322" s="79">
        <v>2.5000000000000001E-2</v>
      </c>
      <c r="L322" s="79">
        <v>4.4699999999999997E-2</v>
      </c>
      <c r="M322" s="78">
        <v>65504.5</v>
      </c>
      <c r="N322" s="78">
        <v>100.89</v>
      </c>
      <c r="O322" s="78">
        <v>228.39836561280001</v>
      </c>
      <c r="P322" s="79">
        <v>1E-4</v>
      </c>
      <c r="Q322" s="79">
        <v>0</v>
      </c>
    </row>
    <row r="323" spans="2:17">
      <c r="B323" t="s">
        <v>3116</v>
      </c>
      <c r="C323" t="s">
        <v>2868</v>
      </c>
      <c r="D323"/>
      <c r="E323" t="s">
        <v>3051</v>
      </c>
      <c r="F323" t="s">
        <v>255</v>
      </c>
      <c r="G323" t="s">
        <v>3052</v>
      </c>
      <c r="H323" t="s">
        <v>256</v>
      </c>
      <c r="I323" s="78">
        <v>2.92</v>
      </c>
      <c r="J323" t="s">
        <v>109</v>
      </c>
      <c r="K323" s="79">
        <v>2.5000000000000001E-2</v>
      </c>
      <c r="L323" s="79">
        <v>4.4699999999999997E-2</v>
      </c>
      <c r="M323" s="78">
        <v>131052.23</v>
      </c>
      <c r="N323" s="78">
        <v>100.89</v>
      </c>
      <c r="O323" s="78">
        <v>456.947463791232</v>
      </c>
      <c r="P323" s="79">
        <v>2.0000000000000001E-4</v>
      </c>
      <c r="Q323" s="79">
        <v>0</v>
      </c>
    </row>
    <row r="324" spans="2:17">
      <c r="B324" t="s">
        <v>3116</v>
      </c>
      <c r="C324" t="s">
        <v>2868</v>
      </c>
      <c r="D324"/>
      <c r="E324" t="s">
        <v>3051</v>
      </c>
      <c r="F324" t="s">
        <v>255</v>
      </c>
      <c r="G324" t="s">
        <v>2930</v>
      </c>
      <c r="H324" t="s">
        <v>256</v>
      </c>
      <c r="I324" s="78">
        <v>2.92</v>
      </c>
      <c r="J324" t="s">
        <v>109</v>
      </c>
      <c r="K324" s="79">
        <v>2.5000000000000001E-2</v>
      </c>
      <c r="L324" s="79">
        <v>4.4699999999999997E-2</v>
      </c>
      <c r="M324" s="78">
        <v>70644.91</v>
      </c>
      <c r="N324" s="78">
        <v>100.89</v>
      </c>
      <c r="O324" s="78">
        <v>246.321733359744</v>
      </c>
      <c r="P324" s="79">
        <v>1E-4</v>
      </c>
      <c r="Q324" s="79">
        <v>0</v>
      </c>
    </row>
    <row r="325" spans="2:17">
      <c r="B325" t="s">
        <v>3116</v>
      </c>
      <c r="C325" t="s">
        <v>2868</v>
      </c>
      <c r="D325"/>
      <c r="E325" t="s">
        <v>3051</v>
      </c>
      <c r="F325" t="s">
        <v>255</v>
      </c>
      <c r="G325" t="s">
        <v>734</v>
      </c>
      <c r="H325" t="s">
        <v>256</v>
      </c>
      <c r="I325" s="78">
        <v>2.92</v>
      </c>
      <c r="J325" t="s">
        <v>109</v>
      </c>
      <c r="K325" s="79">
        <v>2.5000000000000001E-2</v>
      </c>
      <c r="L325" s="79">
        <v>4.4699999999999997E-2</v>
      </c>
      <c r="M325" s="78">
        <v>157671.49</v>
      </c>
      <c r="N325" s="78">
        <v>100.89</v>
      </c>
      <c r="O325" s="78">
        <v>549.76239219801596</v>
      </c>
      <c r="P325" s="79">
        <v>2.9999999999999997E-4</v>
      </c>
      <c r="Q325" s="79">
        <v>0</v>
      </c>
    </row>
    <row r="326" spans="2:17">
      <c r="B326" t="s">
        <v>3116</v>
      </c>
      <c r="C326" t="s">
        <v>2868</v>
      </c>
      <c r="D326"/>
      <c r="E326" t="s">
        <v>3051</v>
      </c>
      <c r="F326" t="s">
        <v>255</v>
      </c>
      <c r="G326" t="s">
        <v>2651</v>
      </c>
      <c r="H326" t="s">
        <v>256</v>
      </c>
      <c r="I326" s="78">
        <v>1.47</v>
      </c>
      <c r="J326" t="s">
        <v>109</v>
      </c>
      <c r="K326" s="79">
        <v>2.5000000000000001E-2</v>
      </c>
      <c r="L326" s="79">
        <v>2.4E-2</v>
      </c>
      <c r="M326" s="78">
        <v>127981.33</v>
      </c>
      <c r="N326" s="78">
        <v>100.89</v>
      </c>
      <c r="O326" s="78">
        <v>446.23997742067201</v>
      </c>
      <c r="P326" s="79">
        <v>2.0000000000000001E-4</v>
      </c>
      <c r="Q326" s="79">
        <v>0</v>
      </c>
    </row>
    <row r="327" spans="2:17">
      <c r="B327" t="s">
        <v>3116</v>
      </c>
      <c r="C327" t="s">
        <v>2868</v>
      </c>
      <c r="D327"/>
      <c r="E327" t="s">
        <v>3051</v>
      </c>
      <c r="F327" t="s">
        <v>255</v>
      </c>
      <c r="G327" t="s">
        <v>2735</v>
      </c>
      <c r="H327" t="s">
        <v>256</v>
      </c>
      <c r="I327" s="78">
        <v>0.85</v>
      </c>
      <c r="J327" t="s">
        <v>109</v>
      </c>
      <c r="K327" s="79">
        <v>4.5600000000000002E-2</v>
      </c>
      <c r="L327" s="79">
        <v>5.6399999999999999E-2</v>
      </c>
      <c r="M327" s="78">
        <v>124182.54</v>
      </c>
      <c r="N327" s="78">
        <v>100.43</v>
      </c>
      <c r="O327" s="78">
        <v>431.02031013043199</v>
      </c>
      <c r="P327" s="79">
        <v>2.0000000000000001E-4</v>
      </c>
      <c r="Q327" s="79">
        <v>0</v>
      </c>
    </row>
    <row r="328" spans="2:17">
      <c r="B328" t="s">
        <v>3116</v>
      </c>
      <c r="C328" t="s">
        <v>2868</v>
      </c>
      <c r="D328"/>
      <c r="E328" t="s">
        <v>3051</v>
      </c>
      <c r="F328" t="s">
        <v>255</v>
      </c>
      <c r="G328" t="s">
        <v>2314</v>
      </c>
      <c r="H328" t="s">
        <v>256</v>
      </c>
      <c r="I328" s="78">
        <v>2.92</v>
      </c>
      <c r="J328" t="s">
        <v>109</v>
      </c>
      <c r="K328" s="79">
        <v>4.5600000000000002E-2</v>
      </c>
      <c r="L328" s="79">
        <v>4.7500000000000001E-2</v>
      </c>
      <c r="M328" s="78">
        <v>73380</v>
      </c>
      <c r="N328" s="78">
        <v>100.04</v>
      </c>
      <c r="O328" s="78">
        <v>253.70272051200001</v>
      </c>
      <c r="P328" s="79">
        <v>1E-4</v>
      </c>
      <c r="Q328" s="79">
        <v>0</v>
      </c>
    </row>
    <row r="329" spans="2:17">
      <c r="B329" t="s">
        <v>3133</v>
      </c>
      <c r="C329" t="s">
        <v>2868</v>
      </c>
      <c r="D329"/>
      <c r="E329" t="s">
        <v>3028</v>
      </c>
      <c r="F329" t="s">
        <v>255</v>
      </c>
      <c r="G329" t="s">
        <v>3029</v>
      </c>
      <c r="H329" t="s">
        <v>256</v>
      </c>
      <c r="I329" s="78">
        <v>3.1</v>
      </c>
      <c r="J329" t="s">
        <v>109</v>
      </c>
      <c r="K329" s="79">
        <v>3.7100000000000001E-2</v>
      </c>
      <c r="L329" s="79">
        <v>5.3999999999999999E-2</v>
      </c>
      <c r="M329" s="78">
        <v>3480410.38</v>
      </c>
      <c r="N329" s="78">
        <v>100</v>
      </c>
      <c r="O329" s="78">
        <v>12028.298273279999</v>
      </c>
      <c r="P329" s="79">
        <v>6.1000000000000004E-3</v>
      </c>
      <c r="Q329" s="79">
        <v>1E-3</v>
      </c>
    </row>
    <row r="330" spans="2:17">
      <c r="B330" t="s">
        <v>3133</v>
      </c>
      <c r="C330" t="s">
        <v>2868</v>
      </c>
      <c r="D330"/>
      <c r="E330" t="s">
        <v>3028</v>
      </c>
      <c r="F330" t="s">
        <v>255</v>
      </c>
      <c r="G330" t="s">
        <v>3030</v>
      </c>
      <c r="H330" t="s">
        <v>256</v>
      </c>
      <c r="I330" s="78">
        <v>3.1</v>
      </c>
      <c r="J330" t="s">
        <v>109</v>
      </c>
      <c r="K330" s="79">
        <v>3.7100000000000001E-2</v>
      </c>
      <c r="L330" s="79">
        <v>5.3999999999999999E-2</v>
      </c>
      <c r="M330" s="78">
        <v>108078.54</v>
      </c>
      <c r="N330" s="78">
        <v>100</v>
      </c>
      <c r="O330" s="78">
        <v>373.51943424000001</v>
      </c>
      <c r="P330" s="79">
        <v>2.0000000000000001E-4</v>
      </c>
      <c r="Q330" s="79">
        <v>0</v>
      </c>
    </row>
    <row r="331" spans="2:17">
      <c r="B331" t="s">
        <v>3133</v>
      </c>
      <c r="C331" t="s">
        <v>2868</v>
      </c>
      <c r="D331"/>
      <c r="E331" t="s">
        <v>3028</v>
      </c>
      <c r="F331" t="s">
        <v>255</v>
      </c>
      <c r="G331" t="s">
        <v>3031</v>
      </c>
      <c r="H331" t="s">
        <v>256</v>
      </c>
      <c r="I331" s="78">
        <v>1.93</v>
      </c>
      <c r="J331" t="s">
        <v>109</v>
      </c>
      <c r="K331" s="79">
        <v>3.7100000000000001E-2</v>
      </c>
      <c r="L331" s="79">
        <v>2.64E-2</v>
      </c>
      <c r="M331" s="78">
        <v>13528.97</v>
      </c>
      <c r="N331" s="78">
        <v>100</v>
      </c>
      <c r="O331" s="78">
        <v>46.756120320000001</v>
      </c>
      <c r="P331" s="79">
        <v>0</v>
      </c>
      <c r="Q331" s="79">
        <v>0</v>
      </c>
    </row>
    <row r="332" spans="2:17">
      <c r="B332" t="s">
        <v>3133</v>
      </c>
      <c r="C332" t="s">
        <v>2868</v>
      </c>
      <c r="D332"/>
      <c r="E332" t="s">
        <v>3028</v>
      </c>
      <c r="F332" t="s">
        <v>255</v>
      </c>
      <c r="G332" t="s">
        <v>3008</v>
      </c>
      <c r="H332" t="s">
        <v>256</v>
      </c>
      <c r="I332" s="78">
        <v>3.3</v>
      </c>
      <c r="J332" t="s">
        <v>109</v>
      </c>
      <c r="K332" s="79">
        <v>3.7100000000000001E-2</v>
      </c>
      <c r="L332" s="79">
        <v>4.5199999999999997E-2</v>
      </c>
      <c r="M332" s="78">
        <v>1161904.19</v>
      </c>
      <c r="N332" s="78">
        <v>100</v>
      </c>
      <c r="O332" s="78">
        <v>4015.5408806400001</v>
      </c>
      <c r="P332" s="79">
        <v>2E-3</v>
      </c>
      <c r="Q332" s="79">
        <v>2.9999999999999997E-4</v>
      </c>
    </row>
    <row r="333" spans="2:17">
      <c r="B333" t="s">
        <v>3134</v>
      </c>
      <c r="C333" t="s">
        <v>2868</v>
      </c>
      <c r="D333"/>
      <c r="E333" t="s">
        <v>3036</v>
      </c>
      <c r="F333" t="s">
        <v>255</v>
      </c>
      <c r="G333" t="s">
        <v>3037</v>
      </c>
      <c r="H333" t="s">
        <v>256</v>
      </c>
      <c r="I333" s="78">
        <v>2.37</v>
      </c>
      <c r="J333" t="s">
        <v>109</v>
      </c>
      <c r="K333" s="79">
        <v>4.9099999999999998E-2</v>
      </c>
      <c r="L333" s="79">
        <v>4.2599999999999999E-2</v>
      </c>
      <c r="M333" s="78">
        <v>2691378.28</v>
      </c>
      <c r="N333" s="78">
        <v>100</v>
      </c>
      <c r="O333" s="78">
        <v>9301.4033356799991</v>
      </c>
      <c r="P333" s="79">
        <v>4.7000000000000002E-3</v>
      </c>
      <c r="Q333" s="79">
        <v>6.9999999999999999E-4</v>
      </c>
    </row>
    <row r="334" spans="2:17">
      <c r="B334" t="s">
        <v>3119</v>
      </c>
      <c r="C334" t="s">
        <v>2868</v>
      </c>
      <c r="D334"/>
      <c r="E334" t="s">
        <v>3041</v>
      </c>
      <c r="F334" t="s">
        <v>255</v>
      </c>
      <c r="G334" t="s">
        <v>2892</v>
      </c>
      <c r="H334" t="s">
        <v>256</v>
      </c>
      <c r="I334" s="78">
        <v>7.21</v>
      </c>
      <c r="J334" t="s">
        <v>116</v>
      </c>
      <c r="K334" s="79">
        <v>2.76E-2</v>
      </c>
      <c r="L334" s="79">
        <v>3.3500000000000002E-2</v>
      </c>
      <c r="M334" s="78">
        <v>1851373.78</v>
      </c>
      <c r="N334" s="78">
        <v>100.68000000000002</v>
      </c>
      <c r="O334" s="78">
        <v>8499.1126460337291</v>
      </c>
      <c r="P334" s="79">
        <v>4.3E-3</v>
      </c>
      <c r="Q334" s="79">
        <v>6.9999999999999999E-4</v>
      </c>
    </row>
    <row r="335" spans="2:17">
      <c r="B335" t="s">
        <v>3119</v>
      </c>
      <c r="C335" t="s">
        <v>2868</v>
      </c>
      <c r="D335"/>
      <c r="E335" t="s">
        <v>3041</v>
      </c>
      <c r="F335" t="s">
        <v>255</v>
      </c>
      <c r="G335" t="s">
        <v>2918</v>
      </c>
      <c r="H335" t="s">
        <v>256</v>
      </c>
      <c r="I335" s="78">
        <v>7.21</v>
      </c>
      <c r="J335" t="s">
        <v>116</v>
      </c>
      <c r="K335" s="79">
        <v>2.76E-2</v>
      </c>
      <c r="L335" s="79">
        <v>3.3500000000000002E-2</v>
      </c>
      <c r="M335" s="78">
        <v>555737.57999999996</v>
      </c>
      <c r="N335" s="78">
        <v>100.68000000000012</v>
      </c>
      <c r="O335" s="78">
        <v>2551.2278207019799</v>
      </c>
      <c r="P335" s="79">
        <v>1.2999999999999999E-3</v>
      </c>
      <c r="Q335" s="79">
        <v>2.0000000000000001E-4</v>
      </c>
    </row>
    <row r="336" spans="2:17">
      <c r="B336" t="s">
        <v>3119</v>
      </c>
      <c r="C336" t="s">
        <v>2868</v>
      </c>
      <c r="D336"/>
      <c r="E336" t="s">
        <v>3034</v>
      </c>
      <c r="F336" t="s">
        <v>255</v>
      </c>
      <c r="G336" t="s">
        <v>3035</v>
      </c>
      <c r="H336" t="s">
        <v>256</v>
      </c>
      <c r="I336" s="78">
        <v>0.52</v>
      </c>
      <c r="J336" t="s">
        <v>109</v>
      </c>
      <c r="K336" s="79">
        <v>3.56E-2</v>
      </c>
      <c r="L336" s="79">
        <v>3.6299999999999999E-2</v>
      </c>
      <c r="M336" s="78">
        <v>3668194.46</v>
      </c>
      <c r="N336" s="78">
        <v>100.31000000000034</v>
      </c>
      <c r="O336" s="78">
        <v>12716.579621926699</v>
      </c>
      <c r="P336" s="79">
        <v>6.4000000000000003E-3</v>
      </c>
      <c r="Q336" s="79">
        <v>1E-3</v>
      </c>
    </row>
    <row r="337" spans="2:17">
      <c r="B337" t="s">
        <v>3119</v>
      </c>
      <c r="C337" t="s">
        <v>2868</v>
      </c>
      <c r="D337"/>
      <c r="E337" t="s">
        <v>3019</v>
      </c>
      <c r="F337" t="s">
        <v>255</v>
      </c>
      <c r="G337" t="s">
        <v>3020</v>
      </c>
      <c r="H337" t="s">
        <v>256</v>
      </c>
      <c r="I337" s="78">
        <v>0.54</v>
      </c>
      <c r="J337" t="s">
        <v>109</v>
      </c>
      <c r="K337" s="79">
        <v>4.2599999999999999E-2</v>
      </c>
      <c r="L337" s="79">
        <v>2.86E-2</v>
      </c>
      <c r="M337" s="78">
        <v>5464771.5300000003</v>
      </c>
      <c r="N337" s="78">
        <v>100.73999999999982</v>
      </c>
      <c r="O337" s="78">
        <v>19026.0086606968</v>
      </c>
      <c r="P337" s="79">
        <v>9.5999999999999992E-3</v>
      </c>
      <c r="Q337" s="79">
        <v>1.5E-3</v>
      </c>
    </row>
    <row r="338" spans="2:17">
      <c r="B338" t="s">
        <v>3119</v>
      </c>
      <c r="C338" t="s">
        <v>2868</v>
      </c>
      <c r="D338"/>
      <c r="E338" t="s">
        <v>3019</v>
      </c>
      <c r="F338" t="s">
        <v>255</v>
      </c>
      <c r="G338" t="s">
        <v>3021</v>
      </c>
      <c r="H338" t="s">
        <v>256</v>
      </c>
      <c r="I338" s="78">
        <v>0.54</v>
      </c>
      <c r="J338" t="s">
        <v>109</v>
      </c>
      <c r="K338" s="79">
        <v>4.2599999999999999E-2</v>
      </c>
      <c r="L338" s="79">
        <v>2.86E-2</v>
      </c>
      <c r="M338" s="78">
        <v>24603.48</v>
      </c>
      <c r="N338" s="78">
        <v>100.74</v>
      </c>
      <c r="O338" s="78">
        <v>85.658846118911995</v>
      </c>
      <c r="P338" s="79">
        <v>0</v>
      </c>
      <c r="Q338" s="79">
        <v>0</v>
      </c>
    </row>
    <row r="339" spans="2:17">
      <c r="B339" t="s">
        <v>3119</v>
      </c>
      <c r="C339" t="s">
        <v>2868</v>
      </c>
      <c r="D339"/>
      <c r="E339" t="s">
        <v>3044</v>
      </c>
      <c r="F339" t="s">
        <v>255</v>
      </c>
      <c r="G339" t="s">
        <v>3046</v>
      </c>
      <c r="H339" t="s">
        <v>256</v>
      </c>
      <c r="I339" s="78">
        <v>3.16</v>
      </c>
      <c r="J339" t="s">
        <v>109</v>
      </c>
      <c r="K339" s="79">
        <v>3.0300000000000001E-2</v>
      </c>
      <c r="L339" s="79">
        <v>4.1200000000000001E-2</v>
      </c>
      <c r="M339" s="78">
        <v>73905.75</v>
      </c>
      <c r="N339" s="78">
        <v>102.28</v>
      </c>
      <c r="O339" s="78">
        <v>261.24180860159998</v>
      </c>
      <c r="P339" s="79">
        <v>1E-4</v>
      </c>
      <c r="Q339" s="79">
        <v>0</v>
      </c>
    </row>
    <row r="340" spans="2:17">
      <c r="B340" t="s">
        <v>3119</v>
      </c>
      <c r="C340" t="s">
        <v>2868</v>
      </c>
      <c r="D340"/>
      <c r="E340" t="s">
        <v>3019</v>
      </c>
      <c r="F340" t="s">
        <v>255</v>
      </c>
      <c r="G340" t="s">
        <v>3022</v>
      </c>
      <c r="H340" t="s">
        <v>256</v>
      </c>
      <c r="I340" s="78">
        <v>0.54</v>
      </c>
      <c r="J340" t="s">
        <v>109</v>
      </c>
      <c r="K340" s="79">
        <v>4.2599999999999999E-2</v>
      </c>
      <c r="L340" s="79">
        <v>2.86E-2</v>
      </c>
      <c r="M340" s="78">
        <v>29579.03</v>
      </c>
      <c r="N340" s="78">
        <v>100.74</v>
      </c>
      <c r="O340" s="78">
        <v>102.981593624832</v>
      </c>
      <c r="P340" s="79">
        <v>1E-4</v>
      </c>
      <c r="Q340" s="79">
        <v>0</v>
      </c>
    </row>
    <row r="341" spans="2:17">
      <c r="B341" t="s">
        <v>3119</v>
      </c>
      <c r="C341" t="s">
        <v>2868</v>
      </c>
      <c r="D341"/>
      <c r="E341" t="s">
        <v>3002</v>
      </c>
      <c r="F341" t="s">
        <v>255</v>
      </c>
      <c r="G341" t="s">
        <v>3042</v>
      </c>
      <c r="H341" t="s">
        <v>256</v>
      </c>
      <c r="I341" s="78">
        <v>0.69</v>
      </c>
      <c r="J341" t="s">
        <v>109</v>
      </c>
      <c r="K341" s="79">
        <v>4.0599999999999997E-2</v>
      </c>
      <c r="L341" s="79">
        <v>3.8199999999999998E-2</v>
      </c>
      <c r="M341" s="78">
        <v>4167021.78</v>
      </c>
      <c r="N341" s="78">
        <v>100.52999999999997</v>
      </c>
      <c r="O341" s="78">
        <v>14477.5537762199</v>
      </c>
      <c r="P341" s="79">
        <v>7.3000000000000001E-3</v>
      </c>
      <c r="Q341" s="79">
        <v>1.1999999999999999E-3</v>
      </c>
    </row>
    <row r="342" spans="2:17">
      <c r="B342" t="s">
        <v>3119</v>
      </c>
      <c r="C342" t="s">
        <v>2868</v>
      </c>
      <c r="D342"/>
      <c r="E342" t="s">
        <v>3044</v>
      </c>
      <c r="F342" t="s">
        <v>255</v>
      </c>
      <c r="G342" t="s">
        <v>3031</v>
      </c>
      <c r="H342" t="s">
        <v>256</v>
      </c>
      <c r="I342" s="78">
        <v>3.16</v>
      </c>
      <c r="J342" t="s">
        <v>109</v>
      </c>
      <c r="K342" s="79">
        <v>3.0300000000000001E-2</v>
      </c>
      <c r="L342" s="79">
        <v>4.1200000000000001E-2</v>
      </c>
      <c r="M342" s="78">
        <v>114553.91</v>
      </c>
      <c r="N342" s="78">
        <v>102.28</v>
      </c>
      <c r="O342" s="78">
        <v>404.92479449548802</v>
      </c>
      <c r="P342" s="79">
        <v>2.0000000000000001E-4</v>
      </c>
      <c r="Q342" s="79">
        <v>0</v>
      </c>
    </row>
    <row r="343" spans="2:17">
      <c r="B343" t="s">
        <v>3119</v>
      </c>
      <c r="C343" t="s">
        <v>2868</v>
      </c>
      <c r="D343"/>
      <c r="E343" t="s">
        <v>3019</v>
      </c>
      <c r="F343" t="s">
        <v>255</v>
      </c>
      <c r="G343" t="s">
        <v>3023</v>
      </c>
      <c r="H343" t="s">
        <v>256</v>
      </c>
      <c r="I343" s="78">
        <v>0.54</v>
      </c>
      <c r="J343" t="s">
        <v>109</v>
      </c>
      <c r="K343" s="79">
        <v>4.2599999999999999E-2</v>
      </c>
      <c r="L343" s="79">
        <v>2.86E-2</v>
      </c>
      <c r="M343" s="78">
        <v>105773.66</v>
      </c>
      <c r="N343" s="78">
        <v>100.74</v>
      </c>
      <c r="O343" s="78">
        <v>368.258866850304</v>
      </c>
      <c r="P343" s="79">
        <v>2.0000000000000001E-4</v>
      </c>
      <c r="Q343" s="79">
        <v>0</v>
      </c>
    </row>
    <row r="344" spans="2:17">
      <c r="B344" t="s">
        <v>3119</v>
      </c>
      <c r="C344" t="s">
        <v>2868</v>
      </c>
      <c r="D344"/>
      <c r="E344" t="s">
        <v>3044</v>
      </c>
      <c r="F344" t="s">
        <v>255</v>
      </c>
      <c r="G344" t="s">
        <v>2697</v>
      </c>
      <c r="H344" t="s">
        <v>256</v>
      </c>
      <c r="I344" s="78">
        <v>3.16</v>
      </c>
      <c r="J344" t="s">
        <v>109</v>
      </c>
      <c r="K344" s="79">
        <v>3.0300000000000001E-2</v>
      </c>
      <c r="L344" s="79">
        <v>4.1200000000000001E-2</v>
      </c>
      <c r="M344" s="78">
        <v>84991</v>
      </c>
      <c r="N344" s="78">
        <v>102.28</v>
      </c>
      <c r="O344" s="78">
        <v>300.42591482879999</v>
      </c>
      <c r="P344" s="79">
        <v>2.0000000000000001E-4</v>
      </c>
      <c r="Q344" s="79">
        <v>0</v>
      </c>
    </row>
    <row r="345" spans="2:17">
      <c r="B345" t="s">
        <v>3119</v>
      </c>
      <c r="C345" t="s">
        <v>2868</v>
      </c>
      <c r="D345"/>
      <c r="E345" t="s">
        <v>3044</v>
      </c>
      <c r="F345" t="s">
        <v>255</v>
      </c>
      <c r="G345" t="s">
        <v>2373</v>
      </c>
      <c r="H345" t="s">
        <v>256</v>
      </c>
      <c r="I345" s="78">
        <v>3.16</v>
      </c>
      <c r="J345" t="s">
        <v>109</v>
      </c>
      <c r="K345" s="79">
        <v>3.0300000000000001E-2</v>
      </c>
      <c r="L345" s="79">
        <v>4.1200000000000001E-2</v>
      </c>
      <c r="M345" s="78">
        <v>114553</v>
      </c>
      <c r="N345" s="78">
        <v>102.28</v>
      </c>
      <c r="O345" s="78">
        <v>404.9215778304</v>
      </c>
      <c r="P345" s="79">
        <v>2.0000000000000001E-4</v>
      </c>
      <c r="Q345" s="79">
        <v>0</v>
      </c>
    </row>
    <row r="346" spans="2:17">
      <c r="B346" t="s">
        <v>3119</v>
      </c>
      <c r="C346" t="s">
        <v>2868</v>
      </c>
      <c r="D346"/>
      <c r="E346" t="s">
        <v>3019</v>
      </c>
      <c r="F346" t="s">
        <v>255</v>
      </c>
      <c r="G346" t="s">
        <v>3024</v>
      </c>
      <c r="H346" t="s">
        <v>256</v>
      </c>
      <c r="I346" s="78">
        <v>0.69</v>
      </c>
      <c r="J346" t="s">
        <v>109</v>
      </c>
      <c r="K346" s="79">
        <v>4.2599999999999999E-2</v>
      </c>
      <c r="L346" s="79">
        <v>3.8199999999999998E-2</v>
      </c>
      <c r="M346" s="78">
        <v>4812.9399999999996</v>
      </c>
      <c r="N346" s="78">
        <v>100.53</v>
      </c>
      <c r="O346" s="78">
        <v>16.721678299392</v>
      </c>
      <c r="P346" s="79">
        <v>0</v>
      </c>
      <c r="Q346" s="79">
        <v>0</v>
      </c>
    </row>
    <row r="347" spans="2:17">
      <c r="B347" t="s">
        <v>3119</v>
      </c>
      <c r="C347" t="s">
        <v>2868</v>
      </c>
      <c r="D347"/>
      <c r="E347" t="s">
        <v>2994</v>
      </c>
      <c r="F347" t="s">
        <v>255</v>
      </c>
      <c r="G347" t="s">
        <v>2359</v>
      </c>
      <c r="H347" t="s">
        <v>256</v>
      </c>
      <c r="I347" s="78">
        <v>9.0500000000000007</v>
      </c>
      <c r="J347" t="s">
        <v>109</v>
      </c>
      <c r="K347" s="79">
        <v>4.36E-2</v>
      </c>
      <c r="L347" s="79">
        <v>3.6299999999999999E-2</v>
      </c>
      <c r="M347" s="78">
        <v>2856883.77</v>
      </c>
      <c r="N347" s="78">
        <v>106.44999999999959</v>
      </c>
      <c r="O347" s="78">
        <v>10510.223984058201</v>
      </c>
      <c r="P347" s="79">
        <v>5.3E-3</v>
      </c>
      <c r="Q347" s="79">
        <v>8.0000000000000004E-4</v>
      </c>
    </row>
    <row r="348" spans="2:17">
      <c r="B348" t="s">
        <v>3119</v>
      </c>
      <c r="C348" t="s">
        <v>2868</v>
      </c>
      <c r="D348"/>
      <c r="E348" t="s">
        <v>3015</v>
      </c>
      <c r="F348" t="s">
        <v>255</v>
      </c>
      <c r="G348" t="s">
        <v>2472</v>
      </c>
      <c r="H348" t="s">
        <v>256</v>
      </c>
      <c r="I348" s="78">
        <v>6.32</v>
      </c>
      <c r="J348" t="s">
        <v>113</v>
      </c>
      <c r="K348" s="79">
        <v>2.2599999999999999E-2</v>
      </c>
      <c r="L348" s="79">
        <v>2.75E-2</v>
      </c>
      <c r="M348" s="78">
        <v>636200.32999999996</v>
      </c>
      <c r="N348" s="78">
        <v>99.749999999999801</v>
      </c>
      <c r="O348" s="78">
        <v>2461.1438395064802</v>
      </c>
      <c r="P348" s="79">
        <v>1.1999999999999999E-3</v>
      </c>
      <c r="Q348" s="79">
        <v>2.0000000000000001E-4</v>
      </c>
    </row>
    <row r="349" spans="2:17">
      <c r="B349" t="s">
        <v>3119</v>
      </c>
      <c r="C349" t="s">
        <v>2868</v>
      </c>
      <c r="D349"/>
      <c r="E349" t="s">
        <v>3019</v>
      </c>
      <c r="F349" t="s">
        <v>255</v>
      </c>
      <c r="G349" t="s">
        <v>2136</v>
      </c>
      <c r="H349" t="s">
        <v>256</v>
      </c>
      <c r="I349" s="78">
        <v>2.58</v>
      </c>
      <c r="J349" t="s">
        <v>109</v>
      </c>
      <c r="K349" s="79">
        <v>4.2599999999999999E-2</v>
      </c>
      <c r="L349" s="79">
        <v>3.5299999999999998E-2</v>
      </c>
      <c r="M349" s="78">
        <v>4765354.6100000003</v>
      </c>
      <c r="N349" s="78">
        <v>100.66000000000027</v>
      </c>
      <c r="O349" s="78">
        <v>16577.7613646723</v>
      </c>
      <c r="P349" s="79">
        <v>8.3999999999999995E-3</v>
      </c>
      <c r="Q349" s="79">
        <v>1.2999999999999999E-3</v>
      </c>
    </row>
    <row r="350" spans="2:17">
      <c r="B350" t="s">
        <v>3119</v>
      </c>
      <c r="C350" t="s">
        <v>2868</v>
      </c>
      <c r="D350"/>
      <c r="E350" t="s">
        <v>3019</v>
      </c>
      <c r="F350" t="s">
        <v>255</v>
      </c>
      <c r="G350" t="s">
        <v>2136</v>
      </c>
      <c r="H350" t="s">
        <v>256</v>
      </c>
      <c r="I350" s="78">
        <v>2.58</v>
      </c>
      <c r="J350" t="s">
        <v>109</v>
      </c>
      <c r="K350" s="79">
        <v>4.2599999999999999E-2</v>
      </c>
      <c r="L350" s="79">
        <v>3.5299999999999998E-2</v>
      </c>
      <c r="M350" s="78">
        <v>145463.26</v>
      </c>
      <c r="N350" s="78">
        <v>100.65</v>
      </c>
      <c r="O350" s="78">
        <v>505.98871323264001</v>
      </c>
      <c r="P350" s="79">
        <v>2.9999999999999997E-4</v>
      </c>
      <c r="Q350" s="79">
        <v>0</v>
      </c>
    </row>
    <row r="351" spans="2:17">
      <c r="B351" t="s">
        <v>3135</v>
      </c>
      <c r="C351" t="s">
        <v>2868</v>
      </c>
      <c r="D351"/>
      <c r="E351" t="s">
        <v>3002</v>
      </c>
      <c r="F351" t="s">
        <v>255</v>
      </c>
      <c r="G351" t="s">
        <v>2932</v>
      </c>
      <c r="H351" t="s">
        <v>256</v>
      </c>
      <c r="I351" s="78">
        <v>0.69</v>
      </c>
      <c r="J351" t="s">
        <v>109</v>
      </c>
      <c r="K351" s="79">
        <v>4.0599999999999997E-2</v>
      </c>
      <c r="L351" s="79">
        <v>3.8199999999999998E-2</v>
      </c>
      <c r="M351" s="78">
        <v>5633.66</v>
      </c>
      <c r="N351" s="78">
        <v>100.53</v>
      </c>
      <c r="O351" s="78">
        <v>19.573119583488001</v>
      </c>
      <c r="P351" s="79">
        <v>0</v>
      </c>
      <c r="Q351" s="79">
        <v>0</v>
      </c>
    </row>
    <row r="352" spans="2:17">
      <c r="B352" t="s">
        <v>3135</v>
      </c>
      <c r="C352" t="s">
        <v>2868</v>
      </c>
      <c r="D352"/>
      <c r="E352" t="s">
        <v>3002</v>
      </c>
      <c r="F352" t="s">
        <v>255</v>
      </c>
      <c r="G352" t="s">
        <v>2632</v>
      </c>
      <c r="H352" t="s">
        <v>256</v>
      </c>
      <c r="I352" s="78">
        <v>0.69</v>
      </c>
      <c r="J352" t="s">
        <v>109</v>
      </c>
      <c r="K352" s="79">
        <v>4.0599999999999997E-2</v>
      </c>
      <c r="L352" s="79">
        <v>3.8199999999999998E-2</v>
      </c>
      <c r="M352" s="78">
        <v>6340.81</v>
      </c>
      <c r="N352" s="78">
        <v>100.53</v>
      </c>
      <c r="O352" s="78">
        <v>22.029982708607999</v>
      </c>
      <c r="P352" s="79">
        <v>0</v>
      </c>
      <c r="Q352" s="79">
        <v>0</v>
      </c>
    </row>
    <row r="353" spans="2:17">
      <c r="B353" t="s">
        <v>3135</v>
      </c>
      <c r="C353" t="s">
        <v>2868</v>
      </c>
      <c r="D353"/>
      <c r="E353" t="s">
        <v>3002</v>
      </c>
      <c r="F353" t="s">
        <v>255</v>
      </c>
      <c r="G353" t="s">
        <v>3040</v>
      </c>
      <c r="H353" t="s">
        <v>256</v>
      </c>
      <c r="I353" s="78">
        <v>0.94</v>
      </c>
      <c r="J353" t="s">
        <v>109</v>
      </c>
      <c r="K353" s="79">
        <v>4.0599999999999997E-2</v>
      </c>
      <c r="L353" s="79">
        <v>5.0599999999999999E-2</v>
      </c>
      <c r="M353" s="78">
        <v>10968.3</v>
      </c>
      <c r="N353" s="78">
        <v>100.53</v>
      </c>
      <c r="O353" s="78">
        <v>38.107348957440003</v>
      </c>
      <c r="P353" s="79">
        <v>0</v>
      </c>
      <c r="Q353" s="79">
        <v>0</v>
      </c>
    </row>
    <row r="354" spans="2:17">
      <c r="B354" t="s">
        <v>3135</v>
      </c>
      <c r="C354" t="s">
        <v>2868</v>
      </c>
      <c r="D354"/>
      <c r="E354" t="s">
        <v>3019</v>
      </c>
      <c r="F354" t="s">
        <v>255</v>
      </c>
      <c r="G354" t="s">
        <v>2543</v>
      </c>
      <c r="H354" t="s">
        <v>256</v>
      </c>
      <c r="I354" s="78">
        <v>0.95</v>
      </c>
      <c r="J354" t="s">
        <v>109</v>
      </c>
      <c r="K354" s="79">
        <v>2.29E-2</v>
      </c>
      <c r="L354" s="79">
        <v>2.3800000000000002E-2</v>
      </c>
      <c r="M354" s="78">
        <v>7257.94</v>
      </c>
      <c r="N354" s="78">
        <v>100.53</v>
      </c>
      <c r="O354" s="78">
        <v>25.216382875392</v>
      </c>
      <c r="P354" s="79">
        <v>0</v>
      </c>
      <c r="Q354" s="79">
        <v>0</v>
      </c>
    </row>
    <row r="355" spans="2:17">
      <c r="B355" t="s">
        <v>3135</v>
      </c>
      <c r="C355" t="s">
        <v>2868</v>
      </c>
      <c r="D355"/>
      <c r="E355" t="s">
        <v>3019</v>
      </c>
      <c r="F355" t="s">
        <v>255</v>
      </c>
      <c r="G355" t="s">
        <v>2640</v>
      </c>
      <c r="H355" t="s">
        <v>256</v>
      </c>
      <c r="I355" s="78">
        <v>0.69</v>
      </c>
      <c r="J355" t="s">
        <v>109</v>
      </c>
      <c r="K355" s="79">
        <v>2.29E-2</v>
      </c>
      <c r="L355" s="79">
        <v>1.72E-2</v>
      </c>
      <c r="M355" s="78">
        <v>22936.06</v>
      </c>
      <c r="N355" s="78">
        <v>100.53</v>
      </c>
      <c r="O355" s="78">
        <v>79.687138583807993</v>
      </c>
      <c r="P355" s="79">
        <v>0</v>
      </c>
      <c r="Q355" s="79">
        <v>0</v>
      </c>
    </row>
    <row r="356" spans="2:17">
      <c r="B356" t="s">
        <v>3135</v>
      </c>
      <c r="C356" t="s">
        <v>2868</v>
      </c>
      <c r="D356"/>
      <c r="E356" t="s">
        <v>3019</v>
      </c>
      <c r="F356" t="s">
        <v>255</v>
      </c>
      <c r="G356" t="s">
        <v>3043</v>
      </c>
      <c r="H356" t="s">
        <v>256</v>
      </c>
      <c r="I356" s="78">
        <v>0.69</v>
      </c>
      <c r="J356" t="s">
        <v>109</v>
      </c>
      <c r="K356" s="79">
        <v>2.29E-2</v>
      </c>
      <c r="L356" s="79">
        <v>1.72E-2</v>
      </c>
      <c r="M356" s="78">
        <v>18760.86</v>
      </c>
      <c r="N356" s="78">
        <v>100.53</v>
      </c>
      <c r="O356" s="78">
        <v>65.181171080447996</v>
      </c>
      <c r="P356" s="79">
        <v>0</v>
      </c>
      <c r="Q356" s="79">
        <v>0</v>
      </c>
    </row>
    <row r="357" spans="2:17">
      <c r="B357" t="s">
        <v>3137</v>
      </c>
      <c r="C357" t="s">
        <v>2868</v>
      </c>
      <c r="D357"/>
      <c r="E357" t="s">
        <v>2990</v>
      </c>
      <c r="F357" t="s">
        <v>255</v>
      </c>
      <c r="G357" t="s">
        <v>3011</v>
      </c>
      <c r="H357" t="s">
        <v>256</v>
      </c>
      <c r="I357" s="78">
        <v>4.3099999999999996</v>
      </c>
      <c r="J357" t="s">
        <v>109</v>
      </c>
      <c r="K357" s="79">
        <v>5.7799999999999997E-2</v>
      </c>
      <c r="L357" s="79">
        <v>4.3499999999999997E-2</v>
      </c>
      <c r="M357" s="78">
        <v>670332.44999999995</v>
      </c>
      <c r="N357" s="78">
        <v>106.58</v>
      </c>
      <c r="O357" s="78">
        <v>2469.1057639257601</v>
      </c>
      <c r="P357" s="79">
        <v>1.1999999999999999E-3</v>
      </c>
      <c r="Q357" s="79">
        <v>2.0000000000000001E-4</v>
      </c>
    </row>
    <row r="358" spans="2:17">
      <c r="B358" t="s">
        <v>3109</v>
      </c>
      <c r="C358" t="s">
        <v>2868</v>
      </c>
      <c r="D358"/>
      <c r="E358" t="s">
        <v>2990</v>
      </c>
      <c r="F358" t="s">
        <v>255</v>
      </c>
      <c r="G358" t="s">
        <v>3026</v>
      </c>
      <c r="H358" t="s">
        <v>256</v>
      </c>
      <c r="I358" s="78">
        <v>3.72</v>
      </c>
      <c r="J358" t="s">
        <v>109</v>
      </c>
      <c r="K358" s="79">
        <v>3.6700000000000003E-2</v>
      </c>
      <c r="L358" s="79">
        <v>5.1299999999999998E-2</v>
      </c>
      <c r="M358" s="78">
        <v>1492022.95</v>
      </c>
      <c r="N358" s="78">
        <v>100.48</v>
      </c>
      <c r="O358" s="78">
        <v>5181.1821855129601</v>
      </c>
      <c r="P358" s="79">
        <v>2.5999999999999999E-3</v>
      </c>
      <c r="Q358" s="79">
        <v>4.0000000000000002E-4</v>
      </c>
    </row>
    <row r="359" spans="2:17">
      <c r="B359" t="s">
        <v>3109</v>
      </c>
      <c r="C359" t="s">
        <v>2868</v>
      </c>
      <c r="D359"/>
      <c r="E359" t="s">
        <v>2990</v>
      </c>
      <c r="F359" t="s">
        <v>255</v>
      </c>
      <c r="G359" t="s">
        <v>3027</v>
      </c>
      <c r="H359" t="s">
        <v>256</v>
      </c>
      <c r="I359" s="78">
        <v>2.86</v>
      </c>
      <c r="J359" t="s">
        <v>109</v>
      </c>
      <c r="K359" s="79">
        <v>3.6700000000000003E-2</v>
      </c>
      <c r="L359" s="79">
        <v>2.0899999999999998E-2</v>
      </c>
      <c r="M359" s="78">
        <v>283189.36</v>
      </c>
      <c r="N359" s="78">
        <v>100.48</v>
      </c>
      <c r="O359" s="78">
        <v>983.40019981516798</v>
      </c>
      <c r="P359" s="79">
        <v>5.0000000000000001E-4</v>
      </c>
      <c r="Q359" s="79">
        <v>1E-4</v>
      </c>
    </row>
    <row r="360" spans="2:17">
      <c r="B360" t="s">
        <v>3137</v>
      </c>
      <c r="C360" t="s">
        <v>2868</v>
      </c>
      <c r="D360"/>
      <c r="E360" t="s">
        <v>2990</v>
      </c>
      <c r="F360" t="s">
        <v>255</v>
      </c>
      <c r="G360" t="s">
        <v>2250</v>
      </c>
      <c r="H360" t="s">
        <v>256</v>
      </c>
      <c r="I360" s="78">
        <v>4.4000000000000004</v>
      </c>
      <c r="J360" t="s">
        <v>109</v>
      </c>
      <c r="K360" s="79">
        <v>3.5200000000000002E-2</v>
      </c>
      <c r="L360" s="79">
        <v>5.04E-2</v>
      </c>
      <c r="M360" s="78">
        <v>2848912.92</v>
      </c>
      <c r="N360" s="78">
        <v>101.63000000000024</v>
      </c>
      <c r="O360" s="78">
        <v>10006.3302932598</v>
      </c>
      <c r="P360" s="79">
        <v>5.0000000000000001E-3</v>
      </c>
      <c r="Q360" s="79">
        <v>8.0000000000000004E-4</v>
      </c>
    </row>
    <row r="361" spans="2:17">
      <c r="B361" t="s">
        <v>3137</v>
      </c>
      <c r="C361" t="s">
        <v>2868</v>
      </c>
      <c r="D361"/>
      <c r="E361" t="s">
        <v>3010</v>
      </c>
      <c r="F361" t="s">
        <v>255</v>
      </c>
      <c r="G361" t="s">
        <v>2968</v>
      </c>
      <c r="H361" t="s">
        <v>256</v>
      </c>
      <c r="I361" s="78">
        <v>4.4000000000000004</v>
      </c>
      <c r="J361" t="s">
        <v>109</v>
      </c>
      <c r="K361" s="79">
        <v>3.5200000000000002E-2</v>
      </c>
      <c r="L361" s="79">
        <v>5.04E-2</v>
      </c>
      <c r="M361" s="78">
        <v>167583.12</v>
      </c>
      <c r="N361" s="78">
        <v>101.63</v>
      </c>
      <c r="O361" s="78">
        <v>588.60768910233605</v>
      </c>
      <c r="P361" s="79">
        <v>2.9999999999999997E-4</v>
      </c>
      <c r="Q361" s="79">
        <v>0</v>
      </c>
    </row>
    <row r="362" spans="2:17">
      <c r="B362" t="s">
        <v>3113</v>
      </c>
      <c r="C362" t="s">
        <v>2868</v>
      </c>
      <c r="D362"/>
      <c r="E362" t="s">
        <v>3016</v>
      </c>
      <c r="F362" t="s">
        <v>255</v>
      </c>
      <c r="G362" t="s">
        <v>3017</v>
      </c>
      <c r="H362" t="s">
        <v>256</v>
      </c>
      <c r="I362" s="78">
        <v>2.2400000000000002</v>
      </c>
      <c r="J362" t="s">
        <v>109</v>
      </c>
      <c r="K362" s="79">
        <v>2.5000000000000001E-2</v>
      </c>
      <c r="L362" s="79">
        <v>4.1799999999999997E-2</v>
      </c>
      <c r="M362" s="78">
        <v>1915718.85</v>
      </c>
      <c r="N362" s="78">
        <v>100.46</v>
      </c>
      <c r="O362" s="78">
        <v>6651.1796775897601</v>
      </c>
      <c r="P362" s="79">
        <v>3.3999999999999998E-3</v>
      </c>
      <c r="Q362" s="79">
        <v>5.0000000000000001E-4</v>
      </c>
    </row>
    <row r="363" spans="2:17">
      <c r="B363" s="80" t="s">
        <v>2982</v>
      </c>
      <c r="I363" s="82">
        <v>0</v>
      </c>
      <c r="L363" s="81">
        <v>0</v>
      </c>
      <c r="M363" s="82">
        <v>0</v>
      </c>
      <c r="O363" s="82">
        <v>0</v>
      </c>
      <c r="P363" s="81">
        <v>0</v>
      </c>
      <c r="Q363" s="81">
        <v>0</v>
      </c>
    </row>
    <row r="364" spans="2:17">
      <c r="B364" t="s">
        <v>255</v>
      </c>
      <c r="D364"/>
      <c r="F364" t="s">
        <v>255</v>
      </c>
      <c r="I364" s="78">
        <v>0</v>
      </c>
      <c r="J364" t="s">
        <v>255</v>
      </c>
      <c r="K364" s="79">
        <v>0</v>
      </c>
      <c r="L364" s="79">
        <v>0</v>
      </c>
      <c r="M364" s="78">
        <v>0</v>
      </c>
      <c r="N364" s="78">
        <v>0</v>
      </c>
      <c r="O364" s="78">
        <v>0</v>
      </c>
      <c r="P364" s="79">
        <v>0</v>
      </c>
      <c r="Q364" s="79">
        <v>0</v>
      </c>
    </row>
    <row r="365" spans="2:17">
      <c r="B365" t="s">
        <v>265</v>
      </c>
    </row>
    <row r="366" spans="2:17">
      <c r="B366" t="s">
        <v>355</v>
      </c>
    </row>
    <row r="367" spans="2:17">
      <c r="B367" t="s">
        <v>356</v>
      </c>
    </row>
    <row r="368" spans="2:17">
      <c r="B368" t="s">
        <v>357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6">
        <v>43830</v>
      </c>
    </row>
    <row r="2" spans="2:64" s="1" customFormat="1">
      <c r="B2" s="2" t="s">
        <v>1</v>
      </c>
      <c r="C2" s="12" t="s">
        <v>3138</v>
      </c>
    </row>
    <row r="3" spans="2:64" s="1" customFormat="1">
      <c r="B3" s="2" t="s">
        <v>2</v>
      </c>
      <c r="C3" s="26" t="s">
        <v>3139</v>
      </c>
    </row>
    <row r="4" spans="2:64" s="1" customFormat="1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2108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255</v>
      </c>
      <c r="C14" t="s">
        <v>255</v>
      </c>
      <c r="E14" t="s">
        <v>255</v>
      </c>
      <c r="G14" s="78">
        <v>0</v>
      </c>
      <c r="H14" t="s">
        <v>255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2109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255</v>
      </c>
      <c r="C16" t="s">
        <v>255</v>
      </c>
      <c r="E16" t="s">
        <v>255</v>
      </c>
      <c r="G16" s="78">
        <v>0</v>
      </c>
      <c r="H16" t="s">
        <v>255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3053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255</v>
      </c>
      <c r="C18" t="s">
        <v>255</v>
      </c>
      <c r="E18" t="s">
        <v>255</v>
      </c>
      <c r="G18" s="78">
        <v>0</v>
      </c>
      <c r="H18" t="s">
        <v>255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3054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255</v>
      </c>
      <c r="C20" t="s">
        <v>255</v>
      </c>
      <c r="E20" t="s">
        <v>255</v>
      </c>
      <c r="G20" s="78">
        <v>0</v>
      </c>
      <c r="H20" t="s">
        <v>255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950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255</v>
      </c>
      <c r="C22" t="s">
        <v>255</v>
      </c>
      <c r="E22" t="s">
        <v>255</v>
      </c>
      <c r="G22" s="78">
        <v>0</v>
      </c>
      <c r="H22" t="s">
        <v>255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255</v>
      </c>
      <c r="C24" t="s">
        <v>255</v>
      </c>
      <c r="E24" t="s">
        <v>255</v>
      </c>
      <c r="G24" s="78">
        <v>0</v>
      </c>
      <c r="H24" t="s">
        <v>255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265</v>
      </c>
    </row>
    <row r="26" spans="2:15">
      <c r="B26" t="s">
        <v>355</v>
      </c>
    </row>
    <row r="27" spans="2:15">
      <c r="B27" t="s">
        <v>356</v>
      </c>
    </row>
    <row r="28" spans="2:15">
      <c r="B28" t="s">
        <v>357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9"/>
  <sheetViews>
    <sheetView rightToLeft="1" workbookViewId="0">
      <selection activeCell="C24" sqref="C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6">
        <v>43830</v>
      </c>
    </row>
    <row r="2" spans="2:55" s="1" customFormat="1">
      <c r="B2" s="2" t="s">
        <v>1</v>
      </c>
      <c r="C2" s="12" t="s">
        <v>3138</v>
      </c>
    </row>
    <row r="3" spans="2:55" s="1" customFormat="1">
      <c r="B3" s="2" t="s">
        <v>2</v>
      </c>
      <c r="C3" s="26" t="s">
        <v>3139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3.4241746626977168E-2</v>
      </c>
      <c r="F11" s="7"/>
      <c r="G11" s="76">
        <f>G12+G20</f>
        <v>83082.803310000003</v>
      </c>
      <c r="H11" s="77">
        <f>G11/$G$11</f>
        <v>1</v>
      </c>
      <c r="I11" s="77">
        <f>G11/'סכום נכסי הקרן'!$C$42</f>
        <v>6.6099594648925423E-3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3.4241746626977168E-2</v>
      </c>
      <c r="F12" s="19"/>
      <c r="G12" s="82">
        <f>G13+G16</f>
        <v>83082.803310000003</v>
      </c>
      <c r="H12" s="81">
        <f t="shared" ref="H12:H24" si="0">G12/$G$11</f>
        <v>1</v>
      </c>
      <c r="I12" s="81">
        <f>G12/'סכום נכסי הקרן'!$C$42</f>
        <v>6.6099594648925423E-3</v>
      </c>
    </row>
    <row r="13" spans="2:55">
      <c r="B13" s="80" t="s">
        <v>3055</v>
      </c>
      <c r="E13" s="81">
        <v>7.196103344218506E-2</v>
      </c>
      <c r="F13" s="19"/>
      <c r="G13" s="82">
        <f>SUM(G14:G15)</f>
        <v>39533.9</v>
      </c>
      <c r="H13" s="81">
        <f t="shared" si="0"/>
        <v>0.47583733847412951</v>
      </c>
      <c r="I13" s="81">
        <f>G13/'סכום נכסי הקרן'!$C$42</f>
        <v>3.1452655191963491E-3</v>
      </c>
    </row>
    <row r="14" spans="2:55">
      <c r="B14" t="s">
        <v>3252</v>
      </c>
      <c r="C14" s="92">
        <v>43830</v>
      </c>
      <c r="D14" t="s">
        <v>3253</v>
      </c>
      <c r="E14" s="79">
        <v>7.1900000000000006E-2</v>
      </c>
      <c r="F14" t="s">
        <v>105</v>
      </c>
      <c r="G14" s="78">
        <v>15405</v>
      </c>
      <c r="H14" s="79">
        <f t="shared" si="0"/>
        <v>0.18541743160158661</v>
      </c>
      <c r="I14" s="79">
        <f>G14/'סכום נכסי הקרן'!$C$42</f>
        <v>1.2256017069709731E-3</v>
      </c>
      <c r="J14" t="s">
        <v>3254</v>
      </c>
    </row>
    <row r="15" spans="2:55">
      <c r="B15" t="s">
        <v>3255</v>
      </c>
      <c r="C15" s="92">
        <v>43738</v>
      </c>
      <c r="D15" t="s">
        <v>3256</v>
      </c>
      <c r="E15" s="79">
        <v>7.1999999999999995E-2</v>
      </c>
      <c r="F15" t="s">
        <v>105</v>
      </c>
      <c r="G15" s="78">
        <v>24128.9</v>
      </c>
      <c r="H15" s="79">
        <f t="shared" si="0"/>
        <v>0.29041990687254293</v>
      </c>
      <c r="I15" s="79">
        <f>G15/'סכום נכסי הקרן'!$C$42</f>
        <v>1.9196638122253758E-3</v>
      </c>
      <c r="J15" t="s">
        <v>3257</v>
      </c>
    </row>
    <row r="16" spans="2:55">
      <c r="B16" s="80" t="s">
        <v>3056</v>
      </c>
      <c r="E16" s="79">
        <v>0</v>
      </c>
      <c r="F16" s="19"/>
      <c r="G16" s="82">
        <f>SUM(G17:G19)</f>
        <v>43548.903310000002</v>
      </c>
      <c r="H16" s="79">
        <f t="shared" si="0"/>
        <v>0.52416266152587043</v>
      </c>
      <c r="I16" s="79">
        <f>G16/'סכום נכסי הקרן'!$C$42</f>
        <v>3.4646939456961937E-3</v>
      </c>
      <c r="J16"/>
    </row>
    <row r="17" spans="2:10">
      <c r="B17" t="s">
        <v>3258</v>
      </c>
      <c r="C17" s="92">
        <v>43646</v>
      </c>
      <c r="D17" t="s">
        <v>126</v>
      </c>
      <c r="E17" s="79">
        <v>0</v>
      </c>
      <c r="F17" t="s">
        <v>105</v>
      </c>
      <c r="G17" s="78">
        <v>3749</v>
      </c>
      <c r="H17" s="79">
        <f t="shared" si="0"/>
        <v>4.5123657973018386E-2</v>
      </c>
      <c r="I17" s="79">
        <f>G17/'סכום נכסי הקרן'!$C$42</f>
        <v>2.9826555010932672E-4</v>
      </c>
      <c r="J17" t="s">
        <v>3259</v>
      </c>
    </row>
    <row r="18" spans="2:10">
      <c r="B18" t="s">
        <v>3260</v>
      </c>
      <c r="C18" s="92">
        <v>43738</v>
      </c>
      <c r="D18" t="s">
        <v>126</v>
      </c>
      <c r="E18" s="79">
        <v>0</v>
      </c>
      <c r="F18" t="s">
        <v>105</v>
      </c>
      <c r="G18" s="78">
        <f>24336450.31/1000</f>
        <v>24336.45031</v>
      </c>
      <c r="H18" s="79">
        <f t="shared" si="0"/>
        <v>0.29291802082309876</v>
      </c>
      <c r="I18" s="79">
        <f>G18/'סכום נכסי הקרן'!$C$42</f>
        <v>1.9361762441772324E-3</v>
      </c>
      <c r="J18" t="s">
        <v>3261</v>
      </c>
    </row>
    <row r="19" spans="2:10">
      <c r="B19" t="s">
        <v>3262</v>
      </c>
      <c r="C19" s="92">
        <v>43738</v>
      </c>
      <c r="D19" t="s">
        <v>126</v>
      </c>
      <c r="E19" s="79">
        <v>0</v>
      </c>
      <c r="F19" t="s">
        <v>105</v>
      </c>
      <c r="G19" s="78">
        <f>15463453/1000</f>
        <v>15463.453</v>
      </c>
      <c r="H19" s="79">
        <f t="shared" si="0"/>
        <v>0.18612098272975328</v>
      </c>
      <c r="I19" s="79">
        <f>G19/'סכום נכסי הקרן'!$C$42</f>
        <v>1.2302521514096342E-3</v>
      </c>
      <c r="J19" t="s">
        <v>3263</v>
      </c>
    </row>
    <row r="20" spans="2:10">
      <c r="B20" s="80" t="s">
        <v>263</v>
      </c>
      <c r="E20" s="81">
        <v>0</v>
      </c>
      <c r="F20" s="19"/>
      <c r="G20" s="82">
        <v>0</v>
      </c>
      <c r="H20" s="81">
        <f t="shared" si="0"/>
        <v>0</v>
      </c>
      <c r="I20" s="81">
        <f>G20/'סכום נכסי הקרן'!$C$42</f>
        <v>0</v>
      </c>
    </row>
    <row r="21" spans="2:10">
      <c r="B21" s="80" t="s">
        <v>3055</v>
      </c>
      <c r="E21" s="81">
        <v>0</v>
      </c>
      <c r="F21" s="19"/>
      <c r="G21" s="82">
        <v>0</v>
      </c>
      <c r="H21" s="81">
        <f t="shared" si="0"/>
        <v>0</v>
      </c>
      <c r="I21" s="81">
        <f>G21/'סכום נכסי הקרן'!$C$42</f>
        <v>0</v>
      </c>
    </row>
    <row r="22" spans="2:10">
      <c r="B22" t="s">
        <v>255</v>
      </c>
      <c r="E22" s="79">
        <v>0</v>
      </c>
      <c r="F22" t="s">
        <v>255</v>
      </c>
      <c r="G22" s="78">
        <v>0</v>
      </c>
      <c r="H22" s="79">
        <f t="shared" si="0"/>
        <v>0</v>
      </c>
      <c r="I22" s="79">
        <f>G22/'סכום נכסי הקרן'!$C$42</f>
        <v>0</v>
      </c>
    </row>
    <row r="23" spans="2:10">
      <c r="B23" s="80" t="s">
        <v>3056</v>
      </c>
      <c r="E23" s="81">
        <v>0</v>
      </c>
      <c r="F23" s="19"/>
      <c r="G23" s="82">
        <v>0</v>
      </c>
      <c r="H23" s="81">
        <f t="shared" si="0"/>
        <v>0</v>
      </c>
      <c r="I23" s="81">
        <f>G23/'סכום נכסי הקרן'!$C$42</f>
        <v>0</v>
      </c>
    </row>
    <row r="24" spans="2:10">
      <c r="B24" t="s">
        <v>255</v>
      </c>
      <c r="E24" s="79">
        <v>0</v>
      </c>
      <c r="F24" t="s">
        <v>255</v>
      </c>
      <c r="G24" s="78">
        <v>0</v>
      </c>
      <c r="H24" s="79">
        <f t="shared" si="0"/>
        <v>0</v>
      </c>
      <c r="I24" s="79">
        <f>G24/'סכום נכסי הקרן'!$C$42</f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</sheetData>
  <sheetProtection sheet="1" objects="1" scenarios="1"/>
  <mergeCells count="1">
    <mergeCell ref="B7:J7"/>
  </mergeCells>
  <dataValidations count="1">
    <dataValidation allowBlank="1" showInputMessage="1" showErrorMessage="1" sqref="C1:C4 A14:A15 K14:XFD15 K17:XFD19 A17:A19 A16:D16 F16:XFD16 A20:G1048576 J20:XFD1048576 A5:G13 J5:XFD13 H5:I15 H17:I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6">
        <v>43830</v>
      </c>
    </row>
    <row r="2" spans="2:60" s="1" customFormat="1">
      <c r="B2" s="2" t="s">
        <v>1</v>
      </c>
      <c r="C2" s="12" t="s">
        <v>3138</v>
      </c>
    </row>
    <row r="3" spans="2:60" s="1" customFormat="1">
      <c r="B3" s="2" t="s">
        <v>2</v>
      </c>
      <c r="C3" s="26" t="s">
        <v>3139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255</v>
      </c>
      <c r="D13" t="s">
        <v>255</v>
      </c>
      <c r="E13" s="19"/>
      <c r="F13" s="79">
        <v>0</v>
      </c>
      <c r="G13" t="s">
        <v>255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255</v>
      </c>
      <c r="D15" t="s">
        <v>255</v>
      </c>
      <c r="E15" s="19"/>
      <c r="F15" s="79">
        <v>0</v>
      </c>
      <c r="G15" t="s">
        <v>255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7" workbookViewId="0">
      <selection activeCell="K11" sqref="K11:K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6">
        <v>43830</v>
      </c>
    </row>
    <row r="2" spans="2:60" s="1" customFormat="1">
      <c r="B2" s="2" t="s">
        <v>1</v>
      </c>
      <c r="C2" s="12" t="s">
        <v>3138</v>
      </c>
    </row>
    <row r="3" spans="2:60" s="1" customFormat="1">
      <c r="B3" s="2" t="s">
        <v>2</v>
      </c>
      <c r="C3" s="26" t="s">
        <v>3139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f>I12+I21</f>
        <v>67640.819015440007</v>
      </c>
      <c r="J11" s="77">
        <f>I11/$I$11</f>
        <v>1</v>
      </c>
      <c r="K11" s="77">
        <v>5.381415335685682E-3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f>SUM(I13:I20)</f>
        <v>67640.819015440007</v>
      </c>
      <c r="J12" s="81">
        <f t="shared" ref="J12:J22" si="0">I12/$I$11</f>
        <v>1</v>
      </c>
      <c r="K12" s="81">
        <v>5.381415335685682E-3</v>
      </c>
    </row>
    <row r="13" spans="2:60">
      <c r="B13" t="s">
        <v>3057</v>
      </c>
      <c r="C13" t="s">
        <v>3058</v>
      </c>
      <c r="D13" t="s">
        <v>255</v>
      </c>
      <c r="E13" t="s">
        <v>256</v>
      </c>
      <c r="F13" s="79">
        <v>0</v>
      </c>
      <c r="G13" t="s">
        <v>105</v>
      </c>
      <c r="H13" s="79">
        <v>0</v>
      </c>
      <c r="I13" s="78">
        <f>-6926.43916-(665275.54/1000+78634.24/1000+7567.57/1000+45418.47/1000)</f>
        <v>-7723.3349799999996</v>
      </c>
      <c r="J13" s="79">
        <f t="shared" si="0"/>
        <v>-0.11418157101612024</v>
      </c>
      <c r="K13" s="79">
        <v>-6.1445845731883321E-4</v>
      </c>
    </row>
    <row r="14" spans="2:60">
      <c r="B14" t="s">
        <v>3059</v>
      </c>
      <c r="C14" t="s">
        <v>3060</v>
      </c>
      <c r="D14" t="s">
        <v>255</v>
      </c>
      <c r="E14" t="s">
        <v>256</v>
      </c>
      <c r="F14" s="79">
        <v>0</v>
      </c>
      <c r="G14" t="s">
        <v>105</v>
      </c>
      <c r="H14" s="79">
        <v>0</v>
      </c>
      <c r="I14" s="78">
        <v>-593.04675999999995</v>
      </c>
      <c r="J14" s="79">
        <f t="shared" si="0"/>
        <v>-8.7675869191446119E-3</v>
      </c>
      <c r="K14" s="79">
        <v>-4.7182026703641993E-5</v>
      </c>
    </row>
    <row r="15" spans="2:60">
      <c r="B15" t="s">
        <v>3061</v>
      </c>
      <c r="C15" t="s">
        <v>3062</v>
      </c>
      <c r="D15" t="s">
        <v>255</v>
      </c>
      <c r="E15" t="s">
        <v>256</v>
      </c>
      <c r="F15" s="79">
        <v>0</v>
      </c>
      <c r="G15" t="s">
        <v>105</v>
      </c>
      <c r="H15" s="79">
        <v>0</v>
      </c>
      <c r="I15" s="78">
        <v>15729.728590000001</v>
      </c>
      <c r="J15" s="79">
        <f t="shared" si="0"/>
        <v>0.2325478729997261</v>
      </c>
      <c r="K15" s="79">
        <v>1.2514366900418122E-3</v>
      </c>
    </row>
    <row r="16" spans="2:60">
      <c r="B16" t="s">
        <v>3063</v>
      </c>
      <c r="C16" t="s">
        <v>3064</v>
      </c>
      <c r="D16" t="s">
        <v>255</v>
      </c>
      <c r="E16" t="s">
        <v>256</v>
      </c>
      <c r="F16" s="79">
        <v>0</v>
      </c>
      <c r="G16" t="s">
        <v>109</v>
      </c>
      <c r="H16" s="79">
        <v>0</v>
      </c>
      <c r="I16" s="78">
        <v>60756.298525439997</v>
      </c>
      <c r="J16" s="79">
        <f t="shared" si="0"/>
        <v>0.89821943923493119</v>
      </c>
      <c r="K16" s="79">
        <v>4.833691865109852E-3</v>
      </c>
    </row>
    <row r="17" spans="2:11" s="16" customFormat="1">
      <c r="B17" t="s">
        <v>3065</v>
      </c>
      <c r="C17" t="s">
        <v>3066</v>
      </c>
      <c r="D17" t="s">
        <v>255</v>
      </c>
      <c r="E17" t="s">
        <v>256</v>
      </c>
      <c r="F17" s="79">
        <v>0</v>
      </c>
      <c r="G17" t="s">
        <v>105</v>
      </c>
      <c r="H17" s="79">
        <v>0</v>
      </c>
      <c r="I17" s="78">
        <v>2916</v>
      </c>
      <c r="J17" s="79">
        <f t="shared" si="0"/>
        <v>4.3110063456422376E-2</v>
      </c>
      <c r="K17" s="79">
        <v>2.3199315660677426E-4</v>
      </c>
    </row>
    <row r="18" spans="2:11" s="16" customFormat="1">
      <c r="B18" t="s">
        <v>3067</v>
      </c>
      <c r="C18" t="s">
        <v>3068</v>
      </c>
      <c r="D18" t="s">
        <v>255</v>
      </c>
      <c r="E18" t="s">
        <v>256</v>
      </c>
      <c r="F18" s="79">
        <v>0</v>
      </c>
      <c r="G18" t="s">
        <v>105</v>
      </c>
      <c r="H18" s="79">
        <v>0</v>
      </c>
      <c r="I18" s="78">
        <v>732.73900000000003</v>
      </c>
      <c r="J18" s="79">
        <f t="shared" si="0"/>
        <v>1.0832793136829725E-2</v>
      </c>
      <c r="K18" s="79">
        <v>5.829575911484608E-5</v>
      </c>
    </row>
    <row r="19" spans="2:11" s="16" customFormat="1">
      <c r="B19" t="s">
        <v>3069</v>
      </c>
      <c r="C19" t="s">
        <v>3070</v>
      </c>
      <c r="D19" t="s">
        <v>213</v>
      </c>
      <c r="E19" t="s">
        <v>214</v>
      </c>
      <c r="F19" s="79">
        <v>0</v>
      </c>
      <c r="G19" t="s">
        <v>109</v>
      </c>
      <c r="H19" s="79">
        <v>0</v>
      </c>
      <c r="I19" s="78">
        <v>-4181.76</v>
      </c>
      <c r="J19" s="79">
        <f t="shared" si="0"/>
        <v>-6.1823024334543501E-2</v>
      </c>
      <c r="K19" s="79">
        <v>-3.3269537125238147E-4</v>
      </c>
    </row>
    <row r="20" spans="2:11" s="16" customFormat="1">
      <c r="B20" t="s">
        <v>3071</v>
      </c>
      <c r="C20" t="s">
        <v>3072</v>
      </c>
      <c r="D20" t="s">
        <v>255</v>
      </c>
      <c r="E20" t="s">
        <v>256</v>
      </c>
      <c r="F20" s="79">
        <v>0</v>
      </c>
      <c r="G20" t="s">
        <v>105</v>
      </c>
      <c r="H20" s="79">
        <v>0</v>
      </c>
      <c r="I20" s="78">
        <v>4.1946399999999997</v>
      </c>
      <c r="J20" s="79">
        <f t="shared" si="0"/>
        <v>6.2013441898781731E-5</v>
      </c>
      <c r="K20" s="79">
        <v>3.3372008725275701E-7</v>
      </c>
    </row>
    <row r="21" spans="2:11" s="16" customFormat="1">
      <c r="B21" s="80" t="s">
        <v>263</v>
      </c>
      <c r="D21" s="19"/>
      <c r="E21" s="19"/>
      <c r="F21" s="19"/>
      <c r="G21" s="19"/>
      <c r="H21" s="81">
        <v>0</v>
      </c>
      <c r="I21" s="82">
        <v>0</v>
      </c>
      <c r="J21" s="81">
        <f t="shared" si="0"/>
        <v>0</v>
      </c>
      <c r="K21" s="81">
        <v>0</v>
      </c>
    </row>
    <row r="22" spans="2:11" s="16" customFormat="1">
      <c r="B22" t="s">
        <v>255</v>
      </c>
      <c r="C22" t="s">
        <v>255</v>
      </c>
      <c r="D22" t="s">
        <v>255</v>
      </c>
      <c r="E22" s="19"/>
      <c r="F22" s="79">
        <v>0</v>
      </c>
      <c r="G22" t="s">
        <v>255</v>
      </c>
      <c r="H22" s="79">
        <v>0</v>
      </c>
      <c r="I22" s="78">
        <v>0</v>
      </c>
      <c r="J22" s="79">
        <f t="shared" si="0"/>
        <v>0</v>
      </c>
      <c r="K22" s="79">
        <v>0</v>
      </c>
    </row>
    <row r="23" spans="2:11" s="16" customFormat="1">
      <c r="B23" s="15"/>
      <c r="D23" s="19"/>
      <c r="E23" s="19"/>
      <c r="F23" s="19"/>
      <c r="G23" s="19"/>
      <c r="H23" s="19"/>
    </row>
    <row r="24" spans="2:11" s="16" customFormat="1">
      <c r="B24" s="15"/>
      <c r="D24" s="19"/>
      <c r="E24" s="19"/>
      <c r="F24" s="19"/>
      <c r="G24" s="19"/>
      <c r="H24" s="19"/>
    </row>
    <row r="25" spans="2:11" s="16" customFormat="1">
      <c r="B25" s="15"/>
      <c r="D25" s="19"/>
      <c r="E25" s="19"/>
      <c r="F25" s="19"/>
      <c r="G25" s="19"/>
      <c r="H25" s="19"/>
    </row>
    <row r="26" spans="2:11" s="16" customFormat="1">
      <c r="B26" s="15"/>
      <c r="D26" s="19"/>
      <c r="E26" s="19"/>
      <c r="F26" s="19"/>
      <c r="G26" s="19"/>
      <c r="H26" s="19"/>
    </row>
    <row r="27" spans="2:11" s="16" customFormat="1">
      <c r="B27" s="15"/>
      <c r="D27" s="19"/>
      <c r="E27" s="19"/>
      <c r="F27" s="19"/>
      <c r="G27" s="19"/>
      <c r="H27" s="19"/>
    </row>
    <row r="28" spans="2:11" s="16" customFormat="1">
      <c r="B28" s="15"/>
      <c r="D28" s="19"/>
      <c r="E28" s="19"/>
      <c r="F28" s="19"/>
      <c r="G28" s="19"/>
      <c r="H28" s="19"/>
    </row>
    <row r="29" spans="2:11" s="16" customFormat="1">
      <c r="B29" s="15"/>
      <c r="D29" s="19"/>
      <c r="E29" s="19"/>
      <c r="F29" s="19"/>
      <c r="G29" s="19"/>
      <c r="H29" s="19"/>
    </row>
    <row r="30" spans="2:11" s="16" customFormat="1">
      <c r="B30" s="15"/>
      <c r="D30" s="19"/>
      <c r="E30" s="19"/>
      <c r="F30" s="19"/>
      <c r="G30" s="19"/>
      <c r="H30" s="19"/>
    </row>
    <row r="31" spans="2:11" s="16" customFormat="1">
      <c r="B31" s="15"/>
      <c r="D31" s="19"/>
      <c r="E31" s="19"/>
      <c r="F31" s="19"/>
      <c r="G31" s="19"/>
      <c r="H31" s="19"/>
    </row>
    <row r="32" spans="2:11" s="16" customFormat="1">
      <c r="B32" s="15"/>
      <c r="D32" s="19"/>
      <c r="E32" s="19"/>
      <c r="F32" s="19"/>
      <c r="G32" s="19"/>
      <c r="H32" s="19"/>
    </row>
    <row r="33" spans="4:8" s="16" customFormat="1">
      <c r="D33" s="19"/>
      <c r="E33" s="19"/>
      <c r="F33" s="19"/>
      <c r="G33" s="19"/>
      <c r="H33" s="19"/>
    </row>
    <row r="34" spans="4:8" s="16" customFormat="1">
      <c r="D34" s="19"/>
      <c r="E34" s="19"/>
      <c r="F34" s="19"/>
      <c r="G34" s="19"/>
      <c r="H34" s="19"/>
    </row>
    <row r="35" spans="4:8" s="16" customFormat="1">
      <c r="D35" s="19"/>
      <c r="E35" s="19"/>
      <c r="F35" s="19"/>
      <c r="G35" s="19"/>
      <c r="H35" s="19"/>
    </row>
    <row r="36" spans="4:8" s="16" customFormat="1">
      <c r="D36" s="19"/>
      <c r="E36" s="19"/>
      <c r="F36" s="19"/>
      <c r="G36" s="19"/>
      <c r="H36" s="19"/>
    </row>
    <row r="37" spans="4:8" s="16" customFormat="1">
      <c r="D37" s="19"/>
      <c r="E37" s="19"/>
      <c r="F37" s="19"/>
      <c r="G37" s="19"/>
      <c r="H37" s="19"/>
    </row>
    <row r="38" spans="4:8" s="16" customFormat="1">
      <c r="D38" s="19"/>
      <c r="E38" s="19"/>
      <c r="F38" s="19"/>
      <c r="G38" s="19"/>
      <c r="H38" s="19"/>
    </row>
    <row r="39" spans="4:8" s="16" customFormat="1">
      <c r="D39" s="19"/>
      <c r="E39" s="19"/>
      <c r="F39" s="19"/>
      <c r="G39" s="19"/>
      <c r="H39" s="19"/>
    </row>
    <row r="40" spans="4:8" s="16" customFormat="1">
      <c r="D40" s="19"/>
      <c r="E40" s="19"/>
      <c r="F40" s="19"/>
      <c r="G40" s="19"/>
      <c r="H40" s="19"/>
    </row>
    <row r="41" spans="4:8" s="16" customFormat="1">
      <c r="D41" s="19"/>
      <c r="E41" s="19"/>
      <c r="F41" s="19"/>
      <c r="G41" s="19"/>
      <c r="H41" s="19"/>
    </row>
    <row r="42" spans="4:8" s="16" customFormat="1">
      <c r="D42" s="19"/>
      <c r="E42" s="19"/>
      <c r="F42" s="19"/>
      <c r="G42" s="19"/>
      <c r="H42" s="19"/>
    </row>
    <row r="43" spans="4:8" s="16" customFormat="1">
      <c r="D43" s="19"/>
      <c r="E43" s="19"/>
      <c r="F43" s="19"/>
      <c r="G43" s="19"/>
      <c r="H43" s="19"/>
    </row>
    <row r="44" spans="4:8" s="16" customFormat="1">
      <c r="D44" s="19"/>
      <c r="E44" s="19"/>
      <c r="F44" s="19"/>
      <c r="G44" s="19"/>
      <c r="H44" s="19"/>
    </row>
    <row r="45" spans="4:8" s="16" customFormat="1">
      <c r="D45" s="19"/>
      <c r="E45" s="19"/>
      <c r="F45" s="19"/>
      <c r="G45" s="19"/>
      <c r="H45" s="19"/>
    </row>
    <row r="46" spans="4:8" s="16" customFormat="1">
      <c r="D46" s="19"/>
      <c r="E46" s="19"/>
      <c r="F46" s="19"/>
      <c r="G46" s="19"/>
      <c r="H46" s="19"/>
    </row>
    <row r="47" spans="4:8" s="16" customFormat="1">
      <c r="D47" s="19"/>
      <c r="E47" s="19"/>
      <c r="F47" s="19"/>
      <c r="G47" s="19"/>
      <c r="H47" s="19"/>
    </row>
    <row r="48" spans="4:8" s="16" customFormat="1">
      <c r="D48" s="19"/>
      <c r="E48" s="19"/>
      <c r="F48" s="19"/>
      <c r="G48" s="19"/>
      <c r="H48" s="19"/>
    </row>
    <row r="49" spans="4:8" s="16" customFormat="1">
      <c r="D49" s="19"/>
      <c r="E49" s="19"/>
      <c r="F49" s="19"/>
      <c r="G49" s="19"/>
      <c r="H49" s="19"/>
    </row>
    <row r="50" spans="4:8" s="16" customFormat="1">
      <c r="D50" s="19"/>
      <c r="E50" s="19"/>
      <c r="F50" s="19"/>
      <c r="G50" s="19"/>
      <c r="H50" s="19"/>
    </row>
    <row r="51" spans="4:8" s="16" customFormat="1">
      <c r="D51" s="19"/>
      <c r="E51" s="19"/>
      <c r="F51" s="19"/>
      <c r="G51" s="19"/>
      <c r="H51" s="19"/>
    </row>
    <row r="52" spans="4:8" s="16" customFormat="1">
      <c r="D52" s="19"/>
      <c r="E52" s="19"/>
      <c r="F52" s="19"/>
      <c r="G52" s="19"/>
      <c r="H52" s="19"/>
    </row>
    <row r="53" spans="4:8" s="16" customFormat="1">
      <c r="D53" s="19"/>
      <c r="E53" s="19"/>
      <c r="F53" s="19"/>
      <c r="G53" s="19"/>
      <c r="H53" s="19"/>
    </row>
    <row r="54" spans="4:8" s="16" customFormat="1">
      <c r="D54" s="19"/>
      <c r="E54" s="19"/>
      <c r="F54" s="19"/>
      <c r="G54" s="19"/>
      <c r="H54" s="19"/>
    </row>
    <row r="55" spans="4:8" s="16" customFormat="1">
      <c r="D55" s="19"/>
      <c r="E55" s="19"/>
      <c r="F55" s="19"/>
      <c r="G55" s="19"/>
      <c r="H55" s="19"/>
    </row>
    <row r="56" spans="4:8" s="16" customFormat="1">
      <c r="D56" s="19"/>
      <c r="E56" s="19"/>
      <c r="F56" s="19"/>
      <c r="G56" s="19"/>
      <c r="H56" s="19"/>
    </row>
    <row r="57" spans="4:8" s="16" customFormat="1">
      <c r="D57" s="19"/>
      <c r="E57" s="19"/>
      <c r="F57" s="19"/>
      <c r="G57" s="19"/>
      <c r="H57" s="19"/>
    </row>
    <row r="58" spans="4:8" s="16" customFormat="1">
      <c r="D58" s="19"/>
      <c r="E58" s="19"/>
      <c r="F58" s="19"/>
      <c r="G58" s="19"/>
      <c r="H58" s="19"/>
    </row>
    <row r="59" spans="4:8" s="16" customFormat="1">
      <c r="D59" s="19"/>
      <c r="E59" s="19"/>
      <c r="F59" s="19"/>
      <c r="G59" s="19"/>
      <c r="H59" s="19"/>
    </row>
    <row r="60" spans="4:8" s="16" customFormat="1">
      <c r="D60" s="19"/>
      <c r="E60" s="19"/>
      <c r="F60" s="19"/>
      <c r="G60" s="19"/>
      <c r="H60" s="19"/>
    </row>
    <row r="61" spans="4:8" s="16" customFormat="1">
      <c r="D61" s="19"/>
      <c r="E61" s="19"/>
      <c r="F61" s="19"/>
      <c r="G61" s="19"/>
      <c r="H61" s="19"/>
    </row>
    <row r="62" spans="4:8" s="16" customFormat="1">
      <c r="D62" s="19"/>
      <c r="E62" s="19"/>
      <c r="F62" s="19"/>
      <c r="G62" s="19"/>
      <c r="H62" s="19"/>
    </row>
    <row r="63" spans="4:8" s="16" customFormat="1">
      <c r="D63" s="19"/>
      <c r="E63" s="19"/>
      <c r="F63" s="19"/>
      <c r="G63" s="19"/>
      <c r="H63" s="19"/>
    </row>
    <row r="64" spans="4:8" s="16" customFormat="1">
      <c r="D64" s="19"/>
      <c r="E64" s="19"/>
      <c r="F64" s="19"/>
      <c r="G64" s="19"/>
      <c r="H64" s="19"/>
    </row>
    <row r="65" spans="4:8" s="16" customFormat="1">
      <c r="D65" s="19"/>
      <c r="E65" s="19"/>
      <c r="F65" s="19"/>
      <c r="G65" s="19"/>
      <c r="H65" s="19"/>
    </row>
    <row r="66" spans="4:8" s="16" customFormat="1">
      <c r="D66" s="19"/>
      <c r="E66" s="19"/>
      <c r="F66" s="19"/>
      <c r="G66" s="19"/>
      <c r="H66" s="19"/>
    </row>
    <row r="67" spans="4:8" s="16" customFormat="1">
      <c r="D67" s="19"/>
      <c r="E67" s="19"/>
      <c r="F67" s="19"/>
      <c r="G67" s="19"/>
      <c r="H67" s="19"/>
    </row>
    <row r="68" spans="4:8" s="16" customFormat="1">
      <c r="D68" s="19"/>
      <c r="E68" s="19"/>
      <c r="F68" s="19"/>
      <c r="G68" s="19"/>
      <c r="H68" s="19"/>
    </row>
    <row r="69" spans="4:8" s="16" customFormat="1">
      <c r="D69" s="19"/>
      <c r="E69" s="19"/>
      <c r="F69" s="19"/>
      <c r="G69" s="19"/>
      <c r="H69" s="19"/>
    </row>
    <row r="70" spans="4:8" s="16" customFormat="1">
      <c r="D70" s="19"/>
      <c r="E70" s="19"/>
      <c r="F70" s="19"/>
      <c r="G70" s="19"/>
      <c r="H70" s="19"/>
    </row>
    <row r="71" spans="4:8" s="16" customFormat="1">
      <c r="D71" s="19"/>
      <c r="E71" s="19"/>
      <c r="F71" s="19"/>
      <c r="G71" s="19"/>
      <c r="H71" s="19"/>
    </row>
    <row r="72" spans="4:8" s="16" customFormat="1">
      <c r="D72" s="19"/>
      <c r="E72" s="19"/>
      <c r="F72" s="19"/>
      <c r="G72" s="19"/>
      <c r="H72" s="19"/>
    </row>
    <row r="73" spans="4:8" s="16" customFormat="1">
      <c r="D73" s="19"/>
      <c r="E73" s="19"/>
      <c r="F73" s="19"/>
      <c r="G73" s="19"/>
      <c r="H73" s="19"/>
    </row>
    <row r="74" spans="4:8" s="16" customFormat="1">
      <c r="D74" s="19"/>
      <c r="E74" s="19"/>
      <c r="F74" s="19"/>
      <c r="G74" s="19"/>
      <c r="H74" s="19"/>
    </row>
    <row r="75" spans="4:8" s="16" customFormat="1">
      <c r="D75" s="19"/>
      <c r="E75" s="19"/>
      <c r="F75" s="19"/>
      <c r="G75" s="19"/>
      <c r="H75" s="19"/>
    </row>
    <row r="76" spans="4:8" s="16" customFormat="1">
      <c r="D76" s="19"/>
      <c r="E76" s="19"/>
      <c r="F76" s="19"/>
      <c r="G76" s="19"/>
      <c r="H76" s="19"/>
    </row>
    <row r="77" spans="4:8" s="16" customFormat="1">
      <c r="D77" s="19"/>
      <c r="E77" s="19"/>
      <c r="F77" s="19"/>
      <c r="G77" s="19"/>
      <c r="H77" s="19"/>
    </row>
    <row r="78" spans="4:8" s="16" customFormat="1">
      <c r="D78" s="19"/>
      <c r="E78" s="19"/>
      <c r="F78" s="19"/>
      <c r="G78" s="19"/>
      <c r="H78" s="19"/>
    </row>
    <row r="79" spans="4:8" s="16" customFormat="1">
      <c r="D79" s="19"/>
      <c r="E79" s="19"/>
      <c r="F79" s="19"/>
      <c r="G79" s="19"/>
      <c r="H79" s="19"/>
    </row>
    <row r="80" spans="4:8" s="16" customFormat="1">
      <c r="D80" s="19"/>
      <c r="E80" s="19"/>
      <c r="F80" s="19"/>
      <c r="G80" s="19"/>
      <c r="H80" s="19"/>
    </row>
    <row r="81" spans="4:8" s="16" customFormat="1">
      <c r="D81" s="19"/>
      <c r="E81" s="19"/>
      <c r="F81" s="19"/>
      <c r="G81" s="19"/>
      <c r="H81" s="19"/>
    </row>
    <row r="82" spans="4:8" s="16" customFormat="1">
      <c r="D82" s="19"/>
      <c r="E82" s="19"/>
      <c r="F82" s="19"/>
      <c r="G82" s="19"/>
      <c r="H82" s="19"/>
    </row>
    <row r="83" spans="4:8" s="16" customFormat="1">
      <c r="D83" s="19"/>
      <c r="E83" s="19"/>
      <c r="F83" s="19"/>
      <c r="G83" s="19"/>
      <c r="H83" s="19"/>
    </row>
    <row r="84" spans="4:8" s="16" customFormat="1">
      <c r="D84" s="19"/>
      <c r="E84" s="19"/>
      <c r="F84" s="19"/>
      <c r="G84" s="19"/>
      <c r="H84" s="19"/>
    </row>
    <row r="85" spans="4:8" s="16" customFormat="1">
      <c r="D85" s="19"/>
      <c r="E85" s="19"/>
      <c r="F85" s="19"/>
      <c r="G85" s="19"/>
      <c r="H85" s="19"/>
    </row>
    <row r="86" spans="4:8" s="16" customFormat="1">
      <c r="D86" s="19"/>
      <c r="E86" s="19"/>
      <c r="F86" s="19"/>
      <c r="G86" s="19"/>
      <c r="H86" s="19"/>
    </row>
    <row r="87" spans="4:8" s="16" customFormat="1">
      <c r="D87" s="19"/>
      <c r="E87" s="19"/>
      <c r="F87" s="19"/>
      <c r="G87" s="19"/>
      <c r="H87" s="19"/>
    </row>
    <row r="88" spans="4:8" s="16" customFormat="1">
      <c r="D88" s="19"/>
      <c r="E88" s="19"/>
      <c r="F88" s="19"/>
      <c r="G88" s="19"/>
      <c r="H88" s="19"/>
    </row>
    <row r="89" spans="4:8" s="16" customFormat="1">
      <c r="D89" s="19"/>
      <c r="E89" s="19"/>
      <c r="F89" s="19"/>
      <c r="G89" s="19"/>
      <c r="H89" s="19"/>
    </row>
    <row r="90" spans="4:8" s="16" customFormat="1">
      <c r="D90" s="19"/>
      <c r="E90" s="19"/>
      <c r="F90" s="19"/>
      <c r="G90" s="19"/>
      <c r="H90" s="19"/>
    </row>
    <row r="91" spans="4:8" s="16" customFormat="1">
      <c r="D91" s="19"/>
      <c r="E91" s="19"/>
      <c r="F91" s="19"/>
      <c r="G91" s="19"/>
      <c r="H91" s="19"/>
    </row>
    <row r="92" spans="4:8" s="16" customFormat="1">
      <c r="D92" s="19"/>
      <c r="E92" s="19"/>
      <c r="F92" s="19"/>
      <c r="G92" s="19"/>
      <c r="H92" s="19"/>
    </row>
    <row r="93" spans="4:8" s="16" customFormat="1">
      <c r="D93" s="19"/>
      <c r="E93" s="19"/>
      <c r="F93" s="19"/>
      <c r="G93" s="19"/>
      <c r="H93" s="19"/>
    </row>
    <row r="94" spans="4:8" s="16" customFormat="1">
      <c r="D94" s="19"/>
      <c r="E94" s="19"/>
      <c r="F94" s="19"/>
      <c r="G94" s="19"/>
      <c r="H94" s="19"/>
    </row>
    <row r="95" spans="4:8" s="16" customFormat="1">
      <c r="D95" s="19"/>
      <c r="E95" s="19"/>
      <c r="F95" s="19"/>
      <c r="G95" s="19"/>
      <c r="H95" s="19"/>
    </row>
    <row r="96" spans="4:8" s="16" customFormat="1">
      <c r="D96" s="19"/>
      <c r="E96" s="19"/>
      <c r="F96" s="19"/>
      <c r="G96" s="19"/>
      <c r="H96" s="19"/>
    </row>
    <row r="97" spans="4:8" s="16" customFormat="1">
      <c r="D97" s="19"/>
      <c r="E97" s="19"/>
      <c r="F97" s="19"/>
      <c r="G97" s="19"/>
      <c r="H97" s="19"/>
    </row>
    <row r="98" spans="4:8" s="16" customFormat="1">
      <c r="D98" s="19"/>
      <c r="E98" s="19"/>
      <c r="F98" s="19"/>
      <c r="G98" s="19"/>
      <c r="H98" s="19"/>
    </row>
    <row r="99" spans="4:8" s="16" customFormat="1">
      <c r="D99" s="19"/>
      <c r="E99" s="19"/>
      <c r="F99" s="19"/>
      <c r="G99" s="19"/>
      <c r="H99" s="19"/>
    </row>
    <row r="100" spans="4:8" s="16" customFormat="1">
      <c r="D100" s="19"/>
      <c r="E100" s="19"/>
      <c r="F100" s="19"/>
      <c r="G100" s="19"/>
      <c r="H100" s="19"/>
    </row>
    <row r="101" spans="4:8" s="16" customFormat="1">
      <c r="D101" s="19"/>
      <c r="E101" s="19"/>
      <c r="F101" s="19"/>
      <c r="G101" s="19"/>
      <c r="H101" s="19"/>
    </row>
    <row r="102" spans="4:8" s="16" customFormat="1">
      <c r="D102" s="19"/>
      <c r="E102" s="19"/>
      <c r="F102" s="19"/>
      <c r="G102" s="19"/>
      <c r="H102" s="19"/>
    </row>
    <row r="103" spans="4:8" s="16" customFormat="1">
      <c r="D103" s="19"/>
      <c r="E103" s="19"/>
      <c r="F103" s="19"/>
      <c r="G103" s="19"/>
      <c r="H103" s="19"/>
    </row>
    <row r="104" spans="4:8" s="16" customFormat="1">
      <c r="D104" s="19"/>
      <c r="E104" s="19"/>
      <c r="F104" s="19"/>
      <c r="G104" s="19"/>
      <c r="H104" s="19"/>
    </row>
    <row r="105" spans="4:8" s="16" customFormat="1">
      <c r="D105" s="19"/>
      <c r="E105" s="19"/>
      <c r="F105" s="19"/>
      <c r="G105" s="19"/>
      <c r="H105" s="19"/>
    </row>
    <row r="106" spans="4:8" s="16" customFormat="1">
      <c r="D106" s="19"/>
      <c r="E106" s="19"/>
      <c r="F106" s="19"/>
      <c r="G106" s="19"/>
      <c r="H106" s="19"/>
    </row>
    <row r="107" spans="4:8" s="16" customFormat="1">
      <c r="D107" s="19"/>
      <c r="E107" s="19"/>
      <c r="F107" s="19"/>
      <c r="G107" s="19"/>
      <c r="H107" s="19"/>
    </row>
    <row r="108" spans="4:8" s="16" customFormat="1">
      <c r="D108" s="19"/>
      <c r="E108" s="19"/>
      <c r="F108" s="19"/>
      <c r="G108" s="19"/>
      <c r="H108" s="19"/>
    </row>
    <row r="109" spans="4:8" s="16" customFormat="1">
      <c r="D109" s="19"/>
      <c r="E109" s="19"/>
      <c r="F109" s="19"/>
      <c r="G109" s="19"/>
      <c r="H109" s="19"/>
    </row>
    <row r="110" spans="4:8" s="16" customFormat="1">
      <c r="D110" s="19"/>
      <c r="E110" s="19"/>
      <c r="F110" s="19"/>
      <c r="G110" s="19"/>
      <c r="H110" s="19"/>
    </row>
    <row r="111" spans="4:8" s="16" customFormat="1">
      <c r="D111" s="19"/>
      <c r="E111" s="19"/>
      <c r="F111" s="19"/>
      <c r="G111" s="19"/>
      <c r="H111" s="19"/>
    </row>
    <row r="112" spans="4:8" s="16" customFormat="1">
      <c r="D112" s="19"/>
      <c r="E112" s="19"/>
      <c r="F112" s="19"/>
      <c r="G112" s="19"/>
      <c r="H112" s="19"/>
    </row>
    <row r="113" spans="4:8" s="16" customFormat="1">
      <c r="D113" s="19"/>
      <c r="E113" s="19"/>
      <c r="F113" s="19"/>
      <c r="G113" s="19"/>
      <c r="H113" s="19"/>
    </row>
    <row r="114" spans="4:8" s="16" customFormat="1">
      <c r="D114" s="19"/>
      <c r="E114" s="19"/>
      <c r="F114" s="19"/>
      <c r="G114" s="19"/>
      <c r="H114" s="19"/>
    </row>
    <row r="115" spans="4:8" s="16" customFormat="1">
      <c r="D115" s="19"/>
      <c r="E115" s="19"/>
      <c r="F115" s="19"/>
      <c r="G115" s="19"/>
      <c r="H115" s="19"/>
    </row>
    <row r="116" spans="4:8" s="16" customFormat="1">
      <c r="D116" s="19"/>
      <c r="E116" s="19"/>
      <c r="F116" s="19"/>
      <c r="G116" s="19"/>
      <c r="H116" s="19"/>
    </row>
    <row r="117" spans="4:8" s="16" customFormat="1">
      <c r="D117" s="19"/>
      <c r="E117" s="19"/>
      <c r="F117" s="19"/>
      <c r="G117" s="19"/>
      <c r="H117" s="19"/>
    </row>
    <row r="118" spans="4:8" s="16" customFormat="1">
      <c r="D118" s="19"/>
      <c r="E118" s="19"/>
      <c r="F118" s="19"/>
      <c r="G118" s="19"/>
      <c r="H118" s="19"/>
    </row>
    <row r="119" spans="4:8" s="16" customFormat="1">
      <c r="D119" s="19"/>
      <c r="E119" s="19"/>
      <c r="F119" s="19"/>
      <c r="G119" s="19"/>
      <c r="H119" s="19"/>
    </row>
    <row r="120" spans="4:8" s="16" customFormat="1">
      <c r="D120" s="19"/>
      <c r="E120" s="19"/>
      <c r="F120" s="19"/>
      <c r="G120" s="19"/>
      <c r="H120" s="19"/>
    </row>
    <row r="121" spans="4:8" s="16" customFormat="1">
      <c r="D121" s="19"/>
      <c r="E121" s="19"/>
      <c r="F121" s="19"/>
      <c r="G121" s="19"/>
      <c r="H121" s="19"/>
    </row>
    <row r="122" spans="4:8" s="16" customFormat="1">
      <c r="D122" s="19"/>
      <c r="E122" s="19"/>
      <c r="F122" s="19"/>
      <c r="G122" s="19"/>
      <c r="H122" s="19"/>
    </row>
    <row r="123" spans="4:8" s="16" customFormat="1">
      <c r="D123" s="19"/>
      <c r="E123" s="19"/>
      <c r="F123" s="19"/>
      <c r="G123" s="19"/>
      <c r="H123" s="19"/>
    </row>
    <row r="124" spans="4:8" s="16" customFormat="1">
      <c r="D124" s="19"/>
      <c r="E124" s="19"/>
      <c r="F124" s="19"/>
      <c r="G124" s="19"/>
      <c r="H124" s="19"/>
    </row>
    <row r="125" spans="4:8" s="16" customFormat="1">
      <c r="D125" s="19"/>
      <c r="E125" s="19"/>
      <c r="F125" s="19"/>
      <c r="G125" s="19"/>
      <c r="H125" s="19"/>
    </row>
    <row r="126" spans="4:8" s="16" customFormat="1">
      <c r="D126" s="19"/>
      <c r="E126" s="19"/>
      <c r="F126" s="19"/>
      <c r="G126" s="19"/>
      <c r="H126" s="19"/>
    </row>
    <row r="127" spans="4:8" s="16" customFormat="1">
      <c r="D127" s="19"/>
      <c r="E127" s="19"/>
      <c r="F127" s="19"/>
      <c r="G127" s="19"/>
      <c r="H127" s="19"/>
    </row>
    <row r="128" spans="4:8" s="16" customFormat="1">
      <c r="D128" s="19"/>
      <c r="E128" s="19"/>
      <c r="F128" s="19"/>
      <c r="G128" s="19"/>
      <c r="H128" s="19"/>
    </row>
    <row r="129" spans="4:8" s="16" customFormat="1">
      <c r="D129" s="19"/>
      <c r="E129" s="19"/>
      <c r="F129" s="19"/>
      <c r="G129" s="19"/>
      <c r="H129" s="19"/>
    </row>
    <row r="130" spans="4:8" s="16" customFormat="1">
      <c r="D130" s="19"/>
      <c r="E130" s="19"/>
      <c r="F130" s="19"/>
      <c r="G130" s="19"/>
      <c r="H130" s="19"/>
    </row>
    <row r="131" spans="4:8" s="16" customFormat="1">
      <c r="D131" s="19"/>
      <c r="E131" s="19"/>
      <c r="F131" s="19"/>
      <c r="G131" s="19"/>
      <c r="H131" s="19"/>
    </row>
    <row r="132" spans="4:8" s="16" customFormat="1">
      <c r="D132" s="19"/>
      <c r="E132" s="19"/>
      <c r="F132" s="19"/>
      <c r="G132" s="19"/>
      <c r="H132" s="19"/>
    </row>
    <row r="133" spans="4:8" s="16" customFormat="1">
      <c r="D133" s="19"/>
      <c r="E133" s="19"/>
      <c r="F133" s="19"/>
      <c r="G133" s="19"/>
      <c r="H133" s="19"/>
    </row>
    <row r="134" spans="4:8" s="16" customFormat="1">
      <c r="D134" s="19"/>
      <c r="E134" s="19"/>
      <c r="F134" s="19"/>
      <c r="G134" s="19"/>
      <c r="H134" s="19"/>
    </row>
    <row r="135" spans="4:8" s="16" customFormat="1">
      <c r="D135" s="19"/>
      <c r="E135" s="19"/>
      <c r="F135" s="19"/>
      <c r="G135" s="19"/>
      <c r="H135" s="19"/>
    </row>
    <row r="136" spans="4:8" s="16" customFormat="1">
      <c r="D136" s="19"/>
      <c r="E136" s="19"/>
      <c r="F136" s="19"/>
      <c r="G136" s="19"/>
      <c r="H136" s="19"/>
    </row>
    <row r="137" spans="4:8" s="16" customFormat="1">
      <c r="D137" s="19"/>
      <c r="E137" s="19"/>
      <c r="F137" s="19"/>
      <c r="G137" s="19"/>
      <c r="H137" s="19"/>
    </row>
    <row r="138" spans="4:8" s="16" customFormat="1">
      <c r="D138" s="19"/>
      <c r="E138" s="19"/>
      <c r="F138" s="19"/>
      <c r="G138" s="19"/>
      <c r="H138" s="19"/>
    </row>
    <row r="139" spans="4:8" s="16" customFormat="1">
      <c r="D139" s="19"/>
      <c r="E139" s="19"/>
      <c r="F139" s="19"/>
      <c r="G139" s="19"/>
      <c r="H139" s="19"/>
    </row>
    <row r="140" spans="4:8" s="16" customFormat="1">
      <c r="D140" s="19"/>
      <c r="E140" s="19"/>
      <c r="F140" s="19"/>
      <c r="G140" s="19"/>
      <c r="H140" s="19"/>
    </row>
    <row r="141" spans="4:8" s="16" customFormat="1">
      <c r="D141" s="19"/>
      <c r="E141" s="19"/>
      <c r="F141" s="19"/>
      <c r="G141" s="19"/>
      <c r="H141" s="19"/>
    </row>
    <row r="142" spans="4:8" s="16" customFormat="1">
      <c r="D142" s="19"/>
      <c r="E142" s="19"/>
      <c r="F142" s="19"/>
      <c r="G142" s="19"/>
      <c r="H142" s="19"/>
    </row>
    <row r="143" spans="4:8" s="16" customFormat="1">
      <c r="D143" s="19"/>
      <c r="E143" s="19"/>
      <c r="F143" s="19"/>
      <c r="G143" s="19"/>
      <c r="H143" s="19"/>
    </row>
    <row r="144" spans="4:8" s="16" customFormat="1">
      <c r="D144" s="19"/>
      <c r="E144" s="19"/>
      <c r="F144" s="19"/>
      <c r="G144" s="19"/>
      <c r="H144" s="19"/>
    </row>
    <row r="145" spans="4:8" s="16" customFormat="1">
      <c r="D145" s="19"/>
      <c r="E145" s="19"/>
      <c r="F145" s="19"/>
      <c r="G145" s="19"/>
      <c r="H145" s="19"/>
    </row>
    <row r="146" spans="4:8" s="16" customFormat="1">
      <c r="D146" s="19"/>
      <c r="E146" s="19"/>
      <c r="F146" s="19"/>
      <c r="G146" s="19"/>
      <c r="H146" s="19"/>
    </row>
    <row r="147" spans="4:8" s="16" customFormat="1">
      <c r="D147" s="19"/>
      <c r="E147" s="19"/>
      <c r="F147" s="19"/>
      <c r="G147" s="19"/>
      <c r="H147" s="19"/>
    </row>
    <row r="148" spans="4:8" s="16" customFormat="1">
      <c r="D148" s="19"/>
      <c r="E148" s="19"/>
      <c r="F148" s="19"/>
      <c r="G148" s="19"/>
      <c r="H148" s="19"/>
    </row>
    <row r="149" spans="4:8" s="16" customFormat="1">
      <c r="D149" s="19"/>
      <c r="E149" s="19"/>
      <c r="F149" s="19"/>
      <c r="G149" s="19"/>
      <c r="H149" s="19"/>
    </row>
    <row r="150" spans="4:8" s="16" customFormat="1">
      <c r="D150" s="19"/>
      <c r="E150" s="19"/>
      <c r="F150" s="19"/>
      <c r="G150" s="19"/>
      <c r="H150" s="19"/>
    </row>
    <row r="151" spans="4:8" s="16" customFormat="1">
      <c r="D151" s="19"/>
      <c r="E151" s="19"/>
      <c r="F151" s="19"/>
      <c r="G151" s="19"/>
      <c r="H151" s="19"/>
    </row>
    <row r="152" spans="4:8" s="16" customFormat="1">
      <c r="D152" s="19"/>
      <c r="E152" s="19"/>
      <c r="F152" s="19"/>
      <c r="G152" s="19"/>
      <c r="H152" s="19"/>
    </row>
    <row r="153" spans="4:8" s="16" customFormat="1">
      <c r="D153" s="19"/>
      <c r="E153" s="19"/>
      <c r="F153" s="19"/>
      <c r="G153" s="19"/>
      <c r="H153" s="19"/>
    </row>
    <row r="154" spans="4:8" s="16" customFormat="1">
      <c r="D154" s="19"/>
      <c r="E154" s="19"/>
      <c r="F154" s="19"/>
      <c r="G154" s="19"/>
      <c r="H154" s="19"/>
    </row>
    <row r="155" spans="4:8" s="16" customFormat="1">
      <c r="D155" s="19"/>
      <c r="E155" s="19"/>
      <c r="F155" s="19"/>
      <c r="G155" s="19"/>
      <c r="H155" s="19"/>
    </row>
    <row r="156" spans="4:8" s="16" customFormat="1">
      <c r="D156" s="19"/>
      <c r="E156" s="19"/>
      <c r="F156" s="19"/>
      <c r="G156" s="19"/>
      <c r="H156" s="19"/>
    </row>
    <row r="157" spans="4:8" s="16" customFormat="1">
      <c r="D157" s="19"/>
      <c r="E157" s="19"/>
      <c r="F157" s="19"/>
      <c r="G157" s="19"/>
      <c r="H157" s="19"/>
    </row>
    <row r="158" spans="4:8" s="16" customFormat="1">
      <c r="D158" s="19"/>
      <c r="E158" s="19"/>
      <c r="F158" s="19"/>
      <c r="G158" s="19"/>
      <c r="H158" s="19"/>
    </row>
    <row r="159" spans="4:8" s="16" customFormat="1">
      <c r="D159" s="19"/>
      <c r="E159" s="19"/>
      <c r="F159" s="19"/>
      <c r="G159" s="19"/>
      <c r="H159" s="19"/>
    </row>
    <row r="160" spans="4:8" s="16" customFormat="1">
      <c r="D160" s="19"/>
      <c r="E160" s="19"/>
      <c r="F160" s="19"/>
      <c r="G160" s="19"/>
      <c r="H160" s="19"/>
    </row>
    <row r="161" spans="4:8" s="16" customFormat="1">
      <c r="D161" s="19"/>
      <c r="E161" s="19"/>
      <c r="F161" s="19"/>
      <c r="G161" s="19"/>
      <c r="H161" s="19"/>
    </row>
    <row r="162" spans="4:8" s="16" customFormat="1">
      <c r="D162" s="19"/>
      <c r="E162" s="19"/>
      <c r="F162" s="19"/>
      <c r="G162" s="19"/>
      <c r="H162" s="19"/>
    </row>
    <row r="163" spans="4:8" s="16" customFormat="1">
      <c r="D163" s="19"/>
      <c r="E163" s="19"/>
      <c r="F163" s="19"/>
      <c r="G163" s="19"/>
      <c r="H163" s="19"/>
    </row>
    <row r="164" spans="4:8" s="16" customFormat="1">
      <c r="D164" s="19"/>
      <c r="E164" s="19"/>
      <c r="F164" s="19"/>
      <c r="G164" s="19"/>
      <c r="H164" s="19"/>
    </row>
    <row r="165" spans="4:8" s="16" customFormat="1">
      <c r="D165" s="19"/>
      <c r="E165" s="19"/>
      <c r="F165" s="19"/>
      <c r="G165" s="19"/>
      <c r="H165" s="19"/>
    </row>
    <row r="166" spans="4:8" s="16" customFormat="1">
      <c r="D166" s="19"/>
      <c r="E166" s="19"/>
      <c r="F166" s="19"/>
      <c r="G166" s="19"/>
      <c r="H166" s="19"/>
    </row>
    <row r="167" spans="4:8" s="16" customFormat="1">
      <c r="D167" s="19"/>
      <c r="E167" s="19"/>
      <c r="F167" s="19"/>
      <c r="G167" s="19"/>
      <c r="H167" s="19"/>
    </row>
    <row r="168" spans="4:8" s="16" customFormat="1">
      <c r="D168" s="19"/>
      <c r="E168" s="19"/>
      <c r="F168" s="19"/>
      <c r="G168" s="19"/>
      <c r="H168" s="19"/>
    </row>
    <row r="169" spans="4:8" s="16" customFormat="1">
      <c r="D169" s="19"/>
      <c r="E169" s="19"/>
      <c r="F169" s="19"/>
      <c r="G169" s="19"/>
      <c r="H169" s="19"/>
    </row>
    <row r="170" spans="4:8" s="16" customFormat="1">
      <c r="D170" s="19"/>
      <c r="E170" s="19"/>
      <c r="F170" s="19"/>
      <c r="G170" s="19"/>
      <c r="H170" s="19"/>
    </row>
    <row r="171" spans="4:8" s="16" customFormat="1">
      <c r="D171" s="19"/>
      <c r="E171" s="19"/>
      <c r="F171" s="19"/>
      <c r="G171" s="19"/>
      <c r="H171" s="19"/>
    </row>
    <row r="172" spans="4:8" s="16" customFormat="1">
      <c r="D172" s="19"/>
      <c r="E172" s="19"/>
      <c r="F172" s="19"/>
      <c r="G172" s="19"/>
      <c r="H172" s="19"/>
    </row>
    <row r="173" spans="4:8" s="16" customFormat="1">
      <c r="D173" s="19"/>
      <c r="E173" s="19"/>
      <c r="F173" s="19"/>
      <c r="G173" s="19"/>
      <c r="H173" s="19"/>
    </row>
    <row r="174" spans="4:8" s="16" customFormat="1">
      <c r="D174" s="19"/>
      <c r="E174" s="19"/>
      <c r="F174" s="19"/>
      <c r="G174" s="19"/>
      <c r="H174" s="19"/>
    </row>
    <row r="175" spans="4:8" s="16" customFormat="1">
      <c r="D175" s="19"/>
      <c r="E175" s="19"/>
      <c r="F175" s="19"/>
      <c r="G175" s="19"/>
      <c r="H175" s="19"/>
    </row>
    <row r="176" spans="4:8" s="16" customFormat="1">
      <c r="D176" s="19"/>
      <c r="E176" s="19"/>
      <c r="F176" s="19"/>
      <c r="G176" s="19"/>
      <c r="H176" s="19"/>
    </row>
    <row r="177" spans="4:8" s="16" customFormat="1">
      <c r="D177" s="19"/>
      <c r="E177" s="19"/>
      <c r="F177" s="19"/>
      <c r="G177" s="19"/>
      <c r="H177" s="19"/>
    </row>
    <row r="178" spans="4:8" s="16" customFormat="1">
      <c r="D178" s="19"/>
      <c r="E178" s="19"/>
      <c r="F178" s="19"/>
      <c r="G178" s="19"/>
      <c r="H178" s="19"/>
    </row>
    <row r="179" spans="4:8" s="16" customFormat="1">
      <c r="D179" s="19"/>
      <c r="E179" s="19"/>
      <c r="F179" s="19"/>
      <c r="G179" s="19"/>
      <c r="H179" s="19"/>
    </row>
    <row r="180" spans="4:8" s="16" customFormat="1">
      <c r="D180" s="19"/>
      <c r="E180" s="19"/>
      <c r="F180" s="19"/>
      <c r="G180" s="19"/>
      <c r="H180" s="19"/>
    </row>
    <row r="181" spans="4:8" s="16" customFormat="1">
      <c r="D181" s="19"/>
      <c r="E181" s="19"/>
      <c r="F181" s="19"/>
      <c r="G181" s="19"/>
      <c r="H181" s="19"/>
    </row>
    <row r="182" spans="4:8" s="16" customFormat="1">
      <c r="D182" s="19"/>
      <c r="E182" s="19"/>
      <c r="F182" s="19"/>
      <c r="G182" s="19"/>
      <c r="H182" s="19"/>
    </row>
    <row r="183" spans="4:8" s="16" customFormat="1">
      <c r="D183" s="19"/>
      <c r="E183" s="19"/>
      <c r="F183" s="19"/>
      <c r="G183" s="19"/>
      <c r="H183" s="19"/>
    </row>
    <row r="184" spans="4:8" s="16" customFormat="1">
      <c r="D184" s="19"/>
      <c r="E184" s="19"/>
      <c r="F184" s="19"/>
      <c r="G184" s="19"/>
      <c r="H184" s="19"/>
    </row>
    <row r="185" spans="4:8" s="16" customFormat="1">
      <c r="D185" s="19"/>
      <c r="E185" s="19"/>
      <c r="F185" s="19"/>
      <c r="G185" s="19"/>
      <c r="H185" s="19"/>
    </row>
    <row r="186" spans="4:8" s="16" customFormat="1">
      <c r="D186" s="19"/>
      <c r="E186" s="19"/>
      <c r="F186" s="19"/>
      <c r="G186" s="19"/>
      <c r="H186" s="19"/>
    </row>
    <row r="187" spans="4:8" s="16" customFormat="1">
      <c r="D187" s="19"/>
      <c r="E187" s="19"/>
      <c r="F187" s="19"/>
      <c r="G187" s="19"/>
      <c r="H187" s="19"/>
    </row>
    <row r="188" spans="4:8" s="16" customFormat="1">
      <c r="D188" s="19"/>
      <c r="E188" s="19"/>
      <c r="F188" s="19"/>
      <c r="G188" s="19"/>
      <c r="H188" s="19"/>
    </row>
    <row r="189" spans="4:8" s="16" customFormat="1">
      <c r="D189" s="19"/>
      <c r="E189" s="19"/>
      <c r="F189" s="19"/>
      <c r="G189" s="19"/>
      <c r="H189" s="19"/>
    </row>
    <row r="190" spans="4:8" s="16" customFormat="1">
      <c r="D190" s="19"/>
      <c r="E190" s="19"/>
      <c r="F190" s="19"/>
      <c r="G190" s="19"/>
      <c r="H190" s="19"/>
    </row>
    <row r="191" spans="4:8" s="16" customFormat="1">
      <c r="D191" s="19"/>
      <c r="E191" s="19"/>
      <c r="F191" s="19"/>
      <c r="G191" s="19"/>
      <c r="H191" s="19"/>
    </row>
    <row r="192" spans="4:8" s="16" customFormat="1">
      <c r="D192" s="19"/>
      <c r="E192" s="19"/>
      <c r="F192" s="19"/>
      <c r="G192" s="19"/>
      <c r="H192" s="19"/>
    </row>
    <row r="193" spans="4:8" s="16" customFormat="1">
      <c r="D193" s="19"/>
      <c r="E193" s="19"/>
      <c r="F193" s="19"/>
      <c r="G193" s="19"/>
      <c r="H193" s="19"/>
    </row>
    <row r="194" spans="4:8" s="16" customFormat="1">
      <c r="D194" s="19"/>
      <c r="E194" s="19"/>
      <c r="F194" s="19"/>
      <c r="G194" s="19"/>
      <c r="H194" s="19"/>
    </row>
    <row r="195" spans="4:8" s="16" customFormat="1">
      <c r="D195" s="19"/>
      <c r="E195" s="19"/>
      <c r="F195" s="19"/>
      <c r="G195" s="19"/>
      <c r="H195" s="19"/>
    </row>
    <row r="196" spans="4:8" s="16" customFormat="1">
      <c r="D196" s="19"/>
      <c r="E196" s="19"/>
      <c r="F196" s="19"/>
      <c r="G196" s="19"/>
      <c r="H196" s="19"/>
    </row>
    <row r="197" spans="4:8" s="16" customFormat="1">
      <c r="D197" s="19"/>
      <c r="E197" s="19"/>
      <c r="F197" s="19"/>
      <c r="G197" s="19"/>
      <c r="H197" s="19"/>
    </row>
    <row r="198" spans="4:8" s="16" customFormat="1">
      <c r="D198" s="19"/>
      <c r="E198" s="19"/>
      <c r="F198" s="19"/>
      <c r="G198" s="19"/>
      <c r="H198" s="19"/>
    </row>
    <row r="199" spans="4:8" s="16" customFormat="1">
      <c r="D199" s="19"/>
      <c r="E199" s="19"/>
      <c r="F199" s="19"/>
      <c r="G199" s="19"/>
      <c r="H199" s="19"/>
    </row>
    <row r="200" spans="4:8" s="16" customFormat="1">
      <c r="D200" s="19"/>
      <c r="E200" s="19"/>
      <c r="F200" s="19"/>
      <c r="G200" s="19"/>
      <c r="H200" s="19"/>
    </row>
    <row r="201" spans="4:8" s="16" customFormat="1">
      <c r="D201" s="19"/>
      <c r="E201" s="19"/>
      <c r="F201" s="19"/>
      <c r="G201" s="19"/>
      <c r="H201" s="19"/>
    </row>
    <row r="202" spans="4:8" s="16" customFormat="1">
      <c r="D202" s="19"/>
      <c r="E202" s="19"/>
      <c r="F202" s="19"/>
      <c r="G202" s="19"/>
      <c r="H202" s="19"/>
    </row>
    <row r="203" spans="4:8" s="16" customFormat="1">
      <c r="D203" s="19"/>
      <c r="E203" s="19"/>
      <c r="F203" s="19"/>
      <c r="G203" s="19"/>
      <c r="H203" s="19"/>
    </row>
    <row r="204" spans="4:8" s="16" customFormat="1">
      <c r="D204" s="19"/>
      <c r="E204" s="19"/>
      <c r="F204" s="19"/>
      <c r="G204" s="19"/>
      <c r="H204" s="19"/>
    </row>
    <row r="205" spans="4:8" s="16" customFormat="1">
      <c r="D205" s="19"/>
      <c r="E205" s="19"/>
      <c r="F205" s="19"/>
      <c r="G205" s="19"/>
      <c r="H205" s="19"/>
    </row>
    <row r="206" spans="4:8" s="16" customFormat="1">
      <c r="D206" s="19"/>
      <c r="E206" s="19"/>
      <c r="F206" s="19"/>
      <c r="G206" s="19"/>
      <c r="H206" s="19"/>
    </row>
    <row r="207" spans="4:8" s="16" customFormat="1">
      <c r="D207" s="19"/>
      <c r="E207" s="19"/>
      <c r="F207" s="19"/>
      <c r="G207" s="19"/>
      <c r="H207" s="19"/>
    </row>
    <row r="208" spans="4:8" s="16" customFormat="1">
      <c r="D208" s="19"/>
      <c r="E208" s="19"/>
      <c r="F208" s="19"/>
      <c r="G208" s="19"/>
      <c r="H208" s="19"/>
    </row>
    <row r="209" spans="4:8" s="16" customFormat="1">
      <c r="D209" s="19"/>
      <c r="E209" s="19"/>
      <c r="F209" s="19"/>
      <c r="G209" s="19"/>
      <c r="H209" s="19"/>
    </row>
    <row r="210" spans="4:8" s="16" customFormat="1">
      <c r="D210" s="19"/>
      <c r="E210" s="19"/>
      <c r="F210" s="19"/>
      <c r="G210" s="19"/>
      <c r="H210" s="19"/>
    </row>
    <row r="211" spans="4:8" s="16" customFormat="1">
      <c r="D211" s="19"/>
      <c r="E211" s="19"/>
      <c r="F211" s="19"/>
      <c r="G211" s="19"/>
      <c r="H211" s="19"/>
    </row>
    <row r="212" spans="4:8" s="16" customFormat="1">
      <c r="D212" s="19"/>
      <c r="E212" s="19"/>
      <c r="F212" s="19"/>
      <c r="G212" s="19"/>
      <c r="H212" s="19"/>
    </row>
    <row r="213" spans="4:8" s="16" customFormat="1">
      <c r="D213" s="19"/>
      <c r="E213" s="19"/>
      <c r="F213" s="19"/>
      <c r="G213" s="19"/>
      <c r="H213" s="19"/>
    </row>
    <row r="214" spans="4:8" s="16" customFormat="1">
      <c r="D214" s="19"/>
      <c r="E214" s="19"/>
      <c r="F214" s="19"/>
      <c r="G214" s="19"/>
      <c r="H214" s="19"/>
    </row>
    <row r="215" spans="4:8" s="16" customFormat="1">
      <c r="D215" s="19"/>
      <c r="E215" s="19"/>
      <c r="F215" s="19"/>
      <c r="G215" s="19"/>
      <c r="H215" s="19"/>
    </row>
    <row r="216" spans="4:8" s="16" customFormat="1">
      <c r="D216" s="19"/>
      <c r="E216" s="19"/>
      <c r="F216" s="19"/>
      <c r="G216" s="19"/>
      <c r="H216" s="19"/>
    </row>
    <row r="217" spans="4:8" s="16" customFormat="1">
      <c r="D217" s="19"/>
      <c r="E217" s="19"/>
      <c r="F217" s="19"/>
      <c r="G217" s="19"/>
      <c r="H217" s="19"/>
    </row>
    <row r="218" spans="4:8" s="16" customFormat="1">
      <c r="D218" s="19"/>
      <c r="E218" s="19"/>
      <c r="F218" s="19"/>
      <c r="G218" s="19"/>
      <c r="H218" s="19"/>
    </row>
    <row r="219" spans="4:8" s="16" customFormat="1">
      <c r="D219" s="19"/>
      <c r="E219" s="19"/>
      <c r="F219" s="19"/>
      <c r="G219" s="19"/>
      <c r="H219" s="19"/>
    </row>
    <row r="220" spans="4:8" s="16" customFormat="1">
      <c r="D220" s="19"/>
      <c r="E220" s="19"/>
      <c r="F220" s="19"/>
      <c r="G220" s="19"/>
      <c r="H220" s="19"/>
    </row>
    <row r="221" spans="4:8" s="16" customFormat="1">
      <c r="D221" s="19"/>
      <c r="E221" s="19"/>
      <c r="F221" s="19"/>
      <c r="G221" s="19"/>
      <c r="H221" s="19"/>
    </row>
    <row r="222" spans="4:8" s="16" customFormat="1">
      <c r="D222" s="19"/>
      <c r="E222" s="19"/>
      <c r="F222" s="19"/>
      <c r="G222" s="19"/>
      <c r="H222" s="19"/>
    </row>
    <row r="223" spans="4:8" s="16" customFormat="1">
      <c r="D223" s="19"/>
      <c r="E223" s="19"/>
      <c r="F223" s="19"/>
      <c r="G223" s="19"/>
      <c r="H223" s="19"/>
    </row>
    <row r="224" spans="4:8" s="16" customFormat="1">
      <c r="D224" s="19"/>
      <c r="E224" s="19"/>
      <c r="F224" s="19"/>
      <c r="G224" s="19"/>
      <c r="H224" s="19"/>
    </row>
    <row r="225" spans="4:8" s="16" customFormat="1">
      <c r="D225" s="19"/>
      <c r="E225" s="19"/>
      <c r="F225" s="19"/>
      <c r="G225" s="19"/>
      <c r="H225" s="19"/>
    </row>
    <row r="226" spans="4:8" s="16" customFormat="1">
      <c r="D226" s="19"/>
      <c r="E226" s="19"/>
      <c r="F226" s="19"/>
      <c r="G226" s="19"/>
      <c r="H226" s="19"/>
    </row>
    <row r="227" spans="4:8" s="16" customFormat="1">
      <c r="D227" s="19"/>
      <c r="E227" s="19"/>
      <c r="F227" s="19"/>
      <c r="G227" s="19"/>
      <c r="H227" s="19"/>
    </row>
    <row r="228" spans="4:8" s="16" customFormat="1">
      <c r="D228" s="19"/>
      <c r="E228" s="19"/>
      <c r="F228" s="19"/>
      <c r="G228" s="19"/>
      <c r="H228" s="19"/>
    </row>
    <row r="229" spans="4:8" s="16" customFormat="1">
      <c r="D229" s="19"/>
      <c r="E229" s="19"/>
      <c r="F229" s="19"/>
      <c r="G229" s="19"/>
      <c r="H229" s="19"/>
    </row>
    <row r="230" spans="4:8" s="16" customFormat="1">
      <c r="D230" s="19"/>
      <c r="E230" s="19"/>
      <c r="F230" s="19"/>
      <c r="G230" s="19"/>
      <c r="H230" s="19"/>
    </row>
    <row r="231" spans="4:8" s="16" customFormat="1">
      <c r="D231" s="19"/>
      <c r="E231" s="19"/>
      <c r="F231" s="19"/>
      <c r="G231" s="19"/>
      <c r="H231" s="19"/>
    </row>
    <row r="232" spans="4:8" s="16" customFormat="1">
      <c r="D232" s="19"/>
      <c r="E232" s="19"/>
      <c r="F232" s="19"/>
      <c r="G232" s="19"/>
      <c r="H232" s="19"/>
    </row>
    <row r="233" spans="4:8" s="16" customFormat="1">
      <c r="D233" s="19"/>
      <c r="E233" s="19"/>
      <c r="F233" s="19"/>
      <c r="G233" s="19"/>
      <c r="H233" s="19"/>
    </row>
    <row r="234" spans="4:8" s="16" customFormat="1">
      <c r="D234" s="19"/>
      <c r="E234" s="19"/>
      <c r="F234" s="19"/>
      <c r="G234" s="19"/>
      <c r="H234" s="19"/>
    </row>
    <row r="235" spans="4:8" s="16" customFormat="1">
      <c r="D235" s="19"/>
      <c r="E235" s="19"/>
      <c r="F235" s="19"/>
      <c r="G235" s="19"/>
      <c r="H235" s="19"/>
    </row>
    <row r="236" spans="4:8" s="16" customFormat="1">
      <c r="D236" s="19"/>
      <c r="E236" s="19"/>
      <c r="F236" s="19"/>
      <c r="G236" s="19"/>
      <c r="H236" s="19"/>
    </row>
    <row r="237" spans="4:8" s="16" customFormat="1">
      <c r="D237" s="19"/>
      <c r="E237" s="19"/>
      <c r="F237" s="19"/>
      <c r="G237" s="19"/>
      <c r="H237" s="19"/>
    </row>
    <row r="238" spans="4:8" s="16" customFormat="1">
      <c r="D238" s="19"/>
      <c r="E238" s="19"/>
      <c r="F238" s="19"/>
      <c r="G238" s="19"/>
      <c r="H238" s="19"/>
    </row>
    <row r="239" spans="4:8" s="16" customFormat="1">
      <c r="D239" s="19"/>
      <c r="E239" s="19"/>
      <c r="F239" s="19"/>
      <c r="G239" s="19"/>
      <c r="H239" s="19"/>
    </row>
    <row r="240" spans="4:8" s="16" customFormat="1">
      <c r="D240" s="19"/>
      <c r="E240" s="19"/>
      <c r="F240" s="19"/>
      <c r="G240" s="19"/>
      <c r="H240" s="19"/>
    </row>
    <row r="241" spans="4:8" s="16" customFormat="1">
      <c r="D241" s="19"/>
      <c r="E241" s="19"/>
      <c r="F241" s="19"/>
      <c r="G241" s="19"/>
      <c r="H241" s="19"/>
    </row>
    <row r="242" spans="4:8" s="16" customFormat="1">
      <c r="D242" s="19"/>
      <c r="E242" s="19"/>
      <c r="F242" s="19"/>
      <c r="G242" s="19"/>
      <c r="H242" s="19"/>
    </row>
    <row r="243" spans="4:8" s="16" customFormat="1">
      <c r="D243" s="19"/>
      <c r="E243" s="19"/>
      <c r="F243" s="19"/>
      <c r="G243" s="19"/>
      <c r="H243" s="19"/>
    </row>
    <row r="244" spans="4:8" s="16" customFormat="1">
      <c r="D244" s="19"/>
      <c r="E244" s="19"/>
      <c r="F244" s="19"/>
      <c r="G244" s="19"/>
      <c r="H244" s="19"/>
    </row>
    <row r="245" spans="4:8" s="16" customFormat="1">
      <c r="D245" s="19"/>
      <c r="E245" s="19"/>
      <c r="F245" s="19"/>
      <c r="G245" s="19"/>
      <c r="H245" s="19"/>
    </row>
    <row r="246" spans="4:8" s="16" customFormat="1">
      <c r="D246" s="19"/>
      <c r="E246" s="19"/>
      <c r="F246" s="19"/>
      <c r="G246" s="19"/>
      <c r="H246" s="19"/>
    </row>
    <row r="247" spans="4:8" s="16" customFormat="1">
      <c r="D247" s="19"/>
      <c r="E247" s="19"/>
      <c r="F247" s="19"/>
      <c r="G247" s="19"/>
      <c r="H247" s="19"/>
    </row>
    <row r="248" spans="4:8" s="16" customFormat="1">
      <c r="D248" s="19"/>
      <c r="E248" s="19"/>
      <c r="F248" s="19"/>
      <c r="G248" s="19"/>
      <c r="H248" s="19"/>
    </row>
    <row r="249" spans="4:8" s="16" customFormat="1">
      <c r="D249" s="19"/>
      <c r="E249" s="19"/>
      <c r="F249" s="19"/>
      <c r="G249" s="19"/>
      <c r="H249" s="19"/>
    </row>
    <row r="250" spans="4:8" s="16" customFormat="1">
      <c r="D250" s="19"/>
      <c r="E250" s="19"/>
      <c r="F250" s="19"/>
      <c r="G250" s="19"/>
      <c r="H250" s="19"/>
    </row>
    <row r="251" spans="4:8" s="16" customFormat="1">
      <c r="D251" s="19"/>
      <c r="E251" s="19"/>
      <c r="F251" s="19"/>
      <c r="G251" s="19"/>
      <c r="H251" s="19"/>
    </row>
    <row r="252" spans="4:8" s="16" customFormat="1">
      <c r="D252" s="19"/>
      <c r="E252" s="19"/>
      <c r="F252" s="19"/>
      <c r="G252" s="19"/>
      <c r="H252" s="19"/>
    </row>
    <row r="253" spans="4:8" s="16" customFormat="1">
      <c r="D253" s="19"/>
      <c r="E253" s="19"/>
      <c r="F253" s="19"/>
      <c r="G253" s="19"/>
      <c r="H253" s="19"/>
    </row>
    <row r="254" spans="4:8" s="16" customFormat="1">
      <c r="D254" s="19"/>
      <c r="E254" s="19"/>
      <c r="F254" s="19"/>
      <c r="G254" s="19"/>
      <c r="H254" s="19"/>
    </row>
    <row r="255" spans="4:8" s="16" customFormat="1">
      <c r="D255" s="19"/>
      <c r="E255" s="19"/>
      <c r="F255" s="19"/>
      <c r="G255" s="19"/>
      <c r="H255" s="19"/>
    </row>
    <row r="256" spans="4:8" s="16" customFormat="1">
      <c r="D256" s="19"/>
      <c r="E256" s="19"/>
      <c r="F256" s="19"/>
      <c r="G256" s="19"/>
      <c r="H256" s="19"/>
    </row>
    <row r="257" spans="4:8" s="16" customFormat="1">
      <c r="D257" s="19"/>
      <c r="E257" s="19"/>
      <c r="F257" s="19"/>
      <c r="G257" s="19"/>
      <c r="H257" s="19"/>
    </row>
    <row r="258" spans="4:8" s="16" customFormat="1">
      <c r="D258" s="19"/>
      <c r="E258" s="19"/>
      <c r="F258" s="19"/>
      <c r="G258" s="19"/>
      <c r="H258" s="19"/>
    </row>
    <row r="259" spans="4:8" s="16" customFormat="1">
      <c r="D259" s="19"/>
      <c r="E259" s="19"/>
      <c r="F259" s="19"/>
      <c r="G259" s="19"/>
      <c r="H259" s="19"/>
    </row>
    <row r="260" spans="4:8" s="16" customFormat="1">
      <c r="D260" s="19"/>
      <c r="E260" s="19"/>
      <c r="F260" s="19"/>
      <c r="G260" s="19"/>
      <c r="H260" s="19"/>
    </row>
    <row r="261" spans="4:8" s="16" customFormat="1">
      <c r="D261" s="19"/>
      <c r="E261" s="19"/>
      <c r="F261" s="19"/>
      <c r="G261" s="19"/>
      <c r="H261" s="19"/>
    </row>
    <row r="262" spans="4:8" s="16" customFormat="1">
      <c r="D262" s="19"/>
      <c r="E262" s="19"/>
      <c r="F262" s="19"/>
      <c r="G262" s="19"/>
      <c r="H262" s="19"/>
    </row>
    <row r="263" spans="4:8" s="16" customFormat="1">
      <c r="D263" s="19"/>
      <c r="E263" s="19"/>
      <c r="F263" s="19"/>
      <c r="G263" s="19"/>
      <c r="H263" s="19"/>
    </row>
    <row r="264" spans="4:8" s="16" customFormat="1">
      <c r="D264" s="19"/>
      <c r="E264" s="19"/>
      <c r="F264" s="19"/>
      <c r="G264" s="19"/>
      <c r="H264" s="19"/>
    </row>
    <row r="265" spans="4:8" s="16" customFormat="1">
      <c r="D265" s="19"/>
      <c r="E265" s="19"/>
      <c r="F265" s="19"/>
      <c r="G265" s="19"/>
      <c r="H265" s="19"/>
    </row>
    <row r="266" spans="4:8" s="16" customFormat="1">
      <c r="D266" s="19"/>
      <c r="E266" s="19"/>
      <c r="F266" s="19"/>
      <c r="G266" s="19"/>
      <c r="H266" s="19"/>
    </row>
    <row r="267" spans="4:8" s="16" customFormat="1">
      <c r="D267" s="19"/>
      <c r="E267" s="19"/>
      <c r="F267" s="19"/>
      <c r="G267" s="19"/>
      <c r="H267" s="19"/>
    </row>
    <row r="268" spans="4:8" s="16" customFormat="1">
      <c r="D268" s="19"/>
      <c r="E268" s="19"/>
      <c r="F268" s="19"/>
      <c r="G268" s="19"/>
      <c r="H268" s="19"/>
    </row>
    <row r="269" spans="4:8" s="16" customFormat="1">
      <c r="D269" s="19"/>
      <c r="E269" s="19"/>
      <c r="F269" s="19"/>
      <c r="G269" s="19"/>
      <c r="H269" s="19"/>
    </row>
    <row r="270" spans="4:8" s="16" customFormat="1">
      <c r="D270" s="19"/>
      <c r="E270" s="19"/>
      <c r="F270" s="19"/>
      <c r="G270" s="19"/>
      <c r="H270" s="19"/>
    </row>
    <row r="271" spans="4:8" s="16" customFormat="1">
      <c r="D271" s="19"/>
      <c r="E271" s="19"/>
      <c r="F271" s="19"/>
      <c r="G271" s="19"/>
      <c r="H271" s="19"/>
    </row>
    <row r="272" spans="4:8" s="16" customFormat="1">
      <c r="D272" s="19"/>
      <c r="E272" s="19"/>
      <c r="F272" s="19"/>
      <c r="G272" s="19"/>
      <c r="H272" s="19"/>
    </row>
    <row r="273" spans="4:8" s="16" customFormat="1">
      <c r="D273" s="19"/>
      <c r="E273" s="19"/>
      <c r="F273" s="19"/>
      <c r="G273" s="19"/>
      <c r="H273" s="19"/>
    </row>
    <row r="274" spans="4:8" s="16" customFormat="1">
      <c r="D274" s="19"/>
      <c r="E274" s="19"/>
      <c r="F274" s="19"/>
      <c r="G274" s="19"/>
      <c r="H274" s="19"/>
    </row>
    <row r="275" spans="4:8" s="16" customFormat="1">
      <c r="D275" s="19"/>
      <c r="E275" s="19"/>
      <c r="F275" s="19"/>
      <c r="G275" s="19"/>
      <c r="H275" s="19"/>
    </row>
    <row r="276" spans="4:8" s="16" customFormat="1">
      <c r="D276" s="19"/>
      <c r="E276" s="19"/>
      <c r="F276" s="19"/>
      <c r="G276" s="19"/>
      <c r="H276" s="19"/>
    </row>
    <row r="277" spans="4:8" s="16" customFormat="1">
      <c r="D277" s="19"/>
      <c r="E277" s="19"/>
      <c r="F277" s="19"/>
      <c r="G277" s="19"/>
      <c r="H277" s="19"/>
    </row>
    <row r="278" spans="4:8" s="16" customFormat="1">
      <c r="D278" s="19"/>
      <c r="E278" s="19"/>
      <c r="F278" s="19"/>
      <c r="G278" s="19"/>
      <c r="H278" s="19"/>
    </row>
    <row r="279" spans="4:8" s="16" customFormat="1">
      <c r="D279" s="19"/>
      <c r="E279" s="19"/>
      <c r="F279" s="19"/>
      <c r="G279" s="19"/>
      <c r="H279" s="19"/>
    </row>
    <row r="280" spans="4:8" s="16" customFormat="1">
      <c r="D280" s="19"/>
      <c r="E280" s="19"/>
      <c r="F280" s="19"/>
      <c r="G280" s="19"/>
      <c r="H280" s="19"/>
    </row>
    <row r="281" spans="4:8" s="16" customFormat="1">
      <c r="D281" s="19"/>
      <c r="E281" s="19"/>
      <c r="F281" s="19"/>
      <c r="G281" s="19"/>
      <c r="H281" s="19"/>
    </row>
    <row r="282" spans="4:8" s="16" customFormat="1">
      <c r="D282" s="19"/>
      <c r="E282" s="19"/>
      <c r="F282" s="19"/>
      <c r="G282" s="19"/>
      <c r="H282" s="19"/>
    </row>
    <row r="283" spans="4:8" s="16" customFormat="1">
      <c r="D283" s="19"/>
      <c r="E283" s="19"/>
      <c r="F283" s="19"/>
      <c r="G283" s="19"/>
      <c r="H283" s="19"/>
    </row>
    <row r="284" spans="4:8" s="16" customFormat="1">
      <c r="D284" s="19"/>
      <c r="E284" s="19"/>
      <c r="F284" s="19"/>
      <c r="G284" s="19"/>
      <c r="H284" s="19"/>
    </row>
    <row r="285" spans="4:8" s="16" customFormat="1">
      <c r="D285" s="19"/>
      <c r="E285" s="19"/>
      <c r="F285" s="19"/>
      <c r="G285" s="19"/>
      <c r="H285" s="19"/>
    </row>
    <row r="286" spans="4:8" s="16" customFormat="1">
      <c r="D286" s="19"/>
      <c r="E286" s="19"/>
      <c r="F286" s="19"/>
      <c r="G286" s="19"/>
      <c r="H286" s="19"/>
    </row>
    <row r="287" spans="4:8" s="16" customFormat="1">
      <c r="D287" s="19"/>
      <c r="E287" s="19"/>
      <c r="F287" s="19"/>
      <c r="G287" s="19"/>
      <c r="H287" s="19"/>
    </row>
    <row r="288" spans="4:8" s="16" customFormat="1">
      <c r="D288" s="19"/>
      <c r="E288" s="19"/>
      <c r="F288" s="19"/>
      <c r="G288" s="19"/>
      <c r="H288" s="19"/>
    </row>
    <row r="289" spans="4:8" s="16" customFormat="1">
      <c r="D289" s="19"/>
      <c r="E289" s="19"/>
      <c r="F289" s="19"/>
      <c r="G289" s="19"/>
      <c r="H289" s="19"/>
    </row>
    <row r="290" spans="4:8" s="16" customFormat="1">
      <c r="D290" s="19"/>
      <c r="E290" s="19"/>
      <c r="F290" s="19"/>
      <c r="G290" s="19"/>
      <c r="H290" s="19"/>
    </row>
    <row r="291" spans="4:8" s="16" customFormat="1">
      <c r="D291" s="19"/>
      <c r="E291" s="19"/>
      <c r="F291" s="19"/>
      <c r="G291" s="19"/>
      <c r="H291" s="19"/>
    </row>
    <row r="292" spans="4:8" s="16" customFormat="1">
      <c r="D292" s="19"/>
      <c r="E292" s="19"/>
      <c r="F292" s="19"/>
      <c r="G292" s="19"/>
      <c r="H292" s="19"/>
    </row>
    <row r="293" spans="4:8" s="16" customFormat="1">
      <c r="D293" s="19"/>
      <c r="E293" s="19"/>
      <c r="F293" s="19"/>
      <c r="G293" s="19"/>
      <c r="H293" s="19"/>
    </row>
    <row r="294" spans="4:8" s="16" customFormat="1">
      <c r="D294" s="19"/>
      <c r="E294" s="19"/>
      <c r="F294" s="19"/>
      <c r="G294" s="19"/>
      <c r="H294" s="19"/>
    </row>
    <row r="295" spans="4:8" s="16" customFormat="1">
      <c r="D295" s="19"/>
      <c r="E295" s="19"/>
      <c r="F295" s="19"/>
      <c r="G295" s="19"/>
      <c r="H295" s="19"/>
    </row>
    <row r="296" spans="4:8" s="16" customFormat="1">
      <c r="D296" s="19"/>
      <c r="E296" s="19"/>
      <c r="F296" s="19"/>
      <c r="G296" s="19"/>
      <c r="H296" s="19"/>
    </row>
    <row r="297" spans="4:8" s="16" customFormat="1">
      <c r="D297" s="19"/>
      <c r="E297" s="19"/>
      <c r="F297" s="19"/>
      <c r="G297" s="19"/>
      <c r="H297" s="19"/>
    </row>
    <row r="298" spans="4:8" s="16" customFormat="1">
      <c r="D298" s="19"/>
      <c r="E298" s="19"/>
      <c r="F298" s="19"/>
      <c r="G298" s="19"/>
      <c r="H298" s="19"/>
    </row>
    <row r="299" spans="4:8" s="16" customFormat="1">
      <c r="D299" s="19"/>
      <c r="E299" s="19"/>
      <c r="F299" s="19"/>
      <c r="G299" s="19"/>
      <c r="H299" s="19"/>
    </row>
    <row r="300" spans="4:8" s="16" customFormat="1">
      <c r="D300" s="19"/>
      <c r="E300" s="19"/>
      <c r="F300" s="19"/>
      <c r="G300" s="19"/>
      <c r="H300" s="19"/>
    </row>
    <row r="301" spans="4:8" s="16" customFormat="1">
      <c r="D301" s="19"/>
      <c r="E301" s="19"/>
      <c r="F301" s="19"/>
      <c r="G301" s="19"/>
      <c r="H301" s="19"/>
    </row>
    <row r="302" spans="4:8" s="16" customFormat="1">
      <c r="D302" s="19"/>
      <c r="E302" s="19"/>
      <c r="F302" s="19"/>
      <c r="G302" s="19"/>
      <c r="H302" s="19"/>
    </row>
    <row r="303" spans="4:8" s="16" customFormat="1">
      <c r="D303" s="19"/>
      <c r="E303" s="19"/>
      <c r="F303" s="19"/>
      <c r="G303" s="19"/>
      <c r="H303" s="19"/>
    </row>
    <row r="304" spans="4:8" s="16" customFormat="1">
      <c r="D304" s="19"/>
      <c r="E304" s="19"/>
      <c r="F304" s="19"/>
      <c r="G304" s="19"/>
      <c r="H304" s="19"/>
    </row>
    <row r="305" spans="4:8" s="16" customFormat="1">
      <c r="D305" s="19"/>
      <c r="E305" s="19"/>
      <c r="F305" s="19"/>
      <c r="G305" s="19"/>
      <c r="H305" s="19"/>
    </row>
    <row r="306" spans="4:8" s="16" customFormat="1">
      <c r="D306" s="19"/>
      <c r="E306" s="19"/>
      <c r="F306" s="19"/>
      <c r="G306" s="19"/>
      <c r="H306" s="19"/>
    </row>
    <row r="307" spans="4:8" s="16" customFormat="1">
      <c r="D307" s="19"/>
      <c r="E307" s="19"/>
      <c r="F307" s="19"/>
      <c r="G307" s="19"/>
      <c r="H307" s="19"/>
    </row>
    <row r="308" spans="4:8" s="16" customFormat="1">
      <c r="D308" s="19"/>
      <c r="E308" s="19"/>
      <c r="F308" s="19"/>
      <c r="G308" s="19"/>
      <c r="H308" s="19"/>
    </row>
    <row r="309" spans="4:8" s="16" customFormat="1">
      <c r="D309" s="19"/>
      <c r="E309" s="19"/>
      <c r="F309" s="19"/>
      <c r="G309" s="19"/>
      <c r="H309" s="19"/>
    </row>
    <row r="310" spans="4:8" s="16" customFormat="1">
      <c r="D310" s="19"/>
      <c r="E310" s="19"/>
      <c r="F310" s="19"/>
      <c r="G310" s="19"/>
      <c r="H310" s="19"/>
    </row>
    <row r="311" spans="4:8" s="16" customFormat="1">
      <c r="D311" s="19"/>
      <c r="E311" s="19"/>
      <c r="F311" s="19"/>
      <c r="G311" s="19"/>
      <c r="H311" s="19"/>
    </row>
    <row r="312" spans="4:8" s="16" customFormat="1">
      <c r="D312" s="19"/>
      <c r="E312" s="19"/>
      <c r="F312" s="19"/>
      <c r="G312" s="19"/>
      <c r="H312" s="19"/>
    </row>
    <row r="313" spans="4:8" s="16" customFormat="1">
      <c r="D313" s="19"/>
      <c r="E313" s="19"/>
      <c r="F313" s="19"/>
      <c r="G313" s="19"/>
      <c r="H313" s="19"/>
    </row>
    <row r="314" spans="4:8" s="16" customFormat="1">
      <c r="D314" s="19"/>
      <c r="E314" s="19"/>
      <c r="F314" s="19"/>
      <c r="G314" s="19"/>
      <c r="H314" s="19"/>
    </row>
    <row r="315" spans="4:8" s="16" customFormat="1">
      <c r="D315" s="19"/>
      <c r="E315" s="19"/>
      <c r="F315" s="19"/>
      <c r="G315" s="19"/>
      <c r="H315" s="19"/>
    </row>
    <row r="316" spans="4:8" s="16" customFormat="1">
      <c r="D316" s="19"/>
      <c r="E316" s="19"/>
      <c r="F316" s="19"/>
      <c r="G316" s="19"/>
      <c r="H316" s="19"/>
    </row>
    <row r="317" spans="4:8" s="16" customFormat="1">
      <c r="D317" s="19"/>
      <c r="E317" s="19"/>
      <c r="F317" s="19"/>
      <c r="G317" s="19"/>
      <c r="H317" s="19"/>
    </row>
    <row r="318" spans="4:8" s="16" customFormat="1">
      <c r="D318" s="19"/>
      <c r="E318" s="19"/>
      <c r="F318" s="19"/>
      <c r="G318" s="19"/>
      <c r="H318" s="19"/>
    </row>
    <row r="319" spans="4:8" s="16" customFormat="1">
      <c r="D319" s="19"/>
      <c r="E319" s="19"/>
      <c r="F319" s="19"/>
      <c r="G319" s="19"/>
      <c r="H319" s="19"/>
    </row>
    <row r="320" spans="4:8" s="16" customFormat="1">
      <c r="D320" s="19"/>
      <c r="E320" s="19"/>
      <c r="F320" s="19"/>
      <c r="G320" s="19"/>
      <c r="H320" s="19"/>
    </row>
    <row r="321" spans="4:8" s="16" customFormat="1">
      <c r="D321" s="19"/>
      <c r="E321" s="19"/>
      <c r="F321" s="19"/>
      <c r="G321" s="19"/>
      <c r="H321" s="19"/>
    </row>
    <row r="322" spans="4:8" s="16" customFormat="1">
      <c r="D322" s="19"/>
      <c r="E322" s="19"/>
      <c r="F322" s="19"/>
      <c r="G322" s="19"/>
      <c r="H322" s="19"/>
    </row>
    <row r="323" spans="4:8" s="16" customFormat="1">
      <c r="D323" s="19"/>
      <c r="E323" s="19"/>
      <c r="F323" s="19"/>
      <c r="G323" s="19"/>
      <c r="H323" s="19"/>
    </row>
    <row r="324" spans="4:8" s="16" customFormat="1">
      <c r="D324" s="19"/>
      <c r="E324" s="19"/>
      <c r="F324" s="19"/>
      <c r="G324" s="19"/>
      <c r="H324" s="19"/>
    </row>
    <row r="325" spans="4:8" s="16" customFormat="1">
      <c r="D325" s="19"/>
      <c r="E325" s="19"/>
      <c r="F325" s="19"/>
      <c r="G325" s="19"/>
      <c r="H325" s="19"/>
    </row>
    <row r="326" spans="4:8" s="16" customFormat="1">
      <c r="D326" s="19"/>
      <c r="E326" s="19"/>
      <c r="F326" s="19"/>
      <c r="G326" s="19"/>
      <c r="H326" s="19"/>
    </row>
    <row r="327" spans="4:8" s="16" customFormat="1">
      <c r="D327" s="19"/>
      <c r="E327" s="19"/>
      <c r="F327" s="19"/>
      <c r="G327" s="19"/>
      <c r="H327" s="19"/>
    </row>
    <row r="328" spans="4:8" s="16" customFormat="1">
      <c r="D328" s="19"/>
      <c r="E328" s="19"/>
      <c r="F328" s="19"/>
      <c r="G328" s="19"/>
      <c r="H328" s="19"/>
    </row>
    <row r="329" spans="4:8" s="16" customFormat="1">
      <c r="D329" s="19"/>
      <c r="E329" s="19"/>
      <c r="F329" s="19"/>
      <c r="G329" s="19"/>
      <c r="H329" s="19"/>
    </row>
    <row r="330" spans="4:8" s="16" customFormat="1">
      <c r="D330" s="19"/>
      <c r="E330" s="19"/>
      <c r="F330" s="19"/>
      <c r="G330" s="19"/>
      <c r="H330" s="19"/>
    </row>
    <row r="331" spans="4:8" s="16" customFormat="1">
      <c r="D331" s="19"/>
      <c r="E331" s="19"/>
      <c r="F331" s="19"/>
      <c r="G331" s="19"/>
      <c r="H331" s="19"/>
    </row>
    <row r="332" spans="4:8" s="16" customFormat="1">
      <c r="D332" s="19"/>
      <c r="E332" s="19"/>
      <c r="F332" s="19"/>
      <c r="G332" s="19"/>
      <c r="H332" s="19"/>
    </row>
    <row r="333" spans="4:8" s="16" customFormat="1">
      <c r="D333" s="19"/>
      <c r="E333" s="19"/>
      <c r="F333" s="19"/>
      <c r="G333" s="19"/>
      <c r="H333" s="19"/>
    </row>
    <row r="334" spans="4:8" s="16" customFormat="1">
      <c r="D334" s="19"/>
      <c r="E334" s="19"/>
      <c r="F334" s="19"/>
      <c r="G334" s="19"/>
      <c r="H334" s="19"/>
    </row>
    <row r="335" spans="4:8" s="16" customFormat="1">
      <c r="D335" s="19"/>
      <c r="E335" s="19"/>
      <c r="F335" s="19"/>
      <c r="G335" s="19"/>
      <c r="H335" s="19"/>
    </row>
    <row r="336" spans="4:8" s="16" customFormat="1">
      <c r="D336" s="19"/>
      <c r="E336" s="19"/>
      <c r="F336" s="19"/>
      <c r="G336" s="19"/>
      <c r="H336" s="19"/>
    </row>
    <row r="337" spans="4:8" s="16" customFormat="1">
      <c r="D337" s="19"/>
      <c r="E337" s="19"/>
      <c r="F337" s="19"/>
      <c r="G337" s="19"/>
      <c r="H337" s="19"/>
    </row>
    <row r="338" spans="4:8" s="16" customFormat="1">
      <c r="D338" s="19"/>
      <c r="E338" s="19"/>
      <c r="F338" s="19"/>
      <c r="G338" s="19"/>
      <c r="H338" s="19"/>
    </row>
    <row r="339" spans="4:8" s="16" customFormat="1">
      <c r="D339" s="19"/>
      <c r="E339" s="19"/>
      <c r="F339" s="19"/>
      <c r="G339" s="19"/>
      <c r="H339" s="19"/>
    </row>
    <row r="340" spans="4:8" s="16" customFormat="1">
      <c r="D340" s="19"/>
      <c r="E340" s="19"/>
      <c r="F340" s="19"/>
      <c r="G340" s="19"/>
      <c r="H340" s="19"/>
    </row>
    <row r="341" spans="4:8" s="16" customFormat="1">
      <c r="D341" s="19"/>
      <c r="E341" s="19"/>
      <c r="F341" s="19"/>
      <c r="G341" s="19"/>
      <c r="H341" s="19"/>
    </row>
    <row r="342" spans="4:8" s="16" customFormat="1">
      <c r="D342" s="19"/>
      <c r="E342" s="19"/>
      <c r="F342" s="19"/>
      <c r="G342" s="19"/>
      <c r="H342" s="19"/>
    </row>
    <row r="343" spans="4:8" s="16" customFormat="1">
      <c r="D343" s="19"/>
      <c r="E343" s="19"/>
      <c r="F343" s="19"/>
      <c r="G343" s="19"/>
      <c r="H343" s="19"/>
    </row>
    <row r="344" spans="4:8" s="16" customFormat="1">
      <c r="D344" s="19"/>
      <c r="E344" s="19"/>
      <c r="F344" s="19"/>
      <c r="G344" s="19"/>
      <c r="H344" s="19"/>
    </row>
    <row r="345" spans="4:8" s="16" customFormat="1">
      <c r="D345" s="19"/>
      <c r="E345" s="19"/>
      <c r="F345" s="19"/>
      <c r="G345" s="19"/>
      <c r="H345" s="19"/>
    </row>
    <row r="346" spans="4:8" s="16" customFormat="1">
      <c r="D346" s="19"/>
      <c r="E346" s="19"/>
      <c r="F346" s="19"/>
      <c r="G346" s="19"/>
      <c r="H346" s="19"/>
    </row>
    <row r="347" spans="4:8" s="16" customFormat="1">
      <c r="D347" s="19"/>
      <c r="E347" s="19"/>
      <c r="F347" s="19"/>
      <c r="G347" s="19"/>
      <c r="H347" s="19"/>
    </row>
    <row r="348" spans="4:8" s="16" customFormat="1">
      <c r="D348" s="19"/>
      <c r="E348" s="19"/>
      <c r="F348" s="19"/>
      <c r="G348" s="19"/>
      <c r="H348" s="19"/>
    </row>
    <row r="349" spans="4:8" s="16" customFormat="1">
      <c r="D349" s="19"/>
      <c r="E349" s="19"/>
      <c r="F349" s="19"/>
      <c r="G349" s="19"/>
      <c r="H349" s="19"/>
    </row>
    <row r="350" spans="4:8" s="16" customFormat="1">
      <c r="D350" s="19"/>
      <c r="E350" s="19"/>
      <c r="F350" s="19"/>
      <c r="G350" s="19"/>
      <c r="H350" s="19"/>
    </row>
    <row r="351" spans="4:8" s="16" customFormat="1">
      <c r="D351" s="19"/>
      <c r="E351" s="19"/>
      <c r="F351" s="19"/>
      <c r="G351" s="19"/>
      <c r="H351" s="19"/>
    </row>
    <row r="352" spans="4:8" s="16" customFormat="1">
      <c r="D352" s="19"/>
      <c r="E352" s="19"/>
      <c r="F352" s="19"/>
      <c r="G352" s="19"/>
      <c r="H352" s="19"/>
    </row>
    <row r="353" spans="4:8" s="16" customFormat="1">
      <c r="D353" s="19"/>
      <c r="E353" s="19"/>
      <c r="F353" s="19"/>
      <c r="G353" s="19"/>
      <c r="H353" s="19"/>
    </row>
    <row r="354" spans="4:8" s="16" customFormat="1">
      <c r="D354" s="19"/>
      <c r="E354" s="19"/>
      <c r="F354" s="19"/>
      <c r="G354" s="19"/>
      <c r="H354" s="19"/>
    </row>
    <row r="355" spans="4:8" s="16" customFormat="1">
      <c r="D355" s="19"/>
      <c r="E355" s="19"/>
      <c r="F355" s="19"/>
      <c r="G355" s="19"/>
      <c r="H355" s="19"/>
    </row>
    <row r="356" spans="4:8" s="16" customFormat="1">
      <c r="D356" s="19"/>
      <c r="E356" s="19"/>
      <c r="F356" s="19"/>
      <c r="G356" s="19"/>
      <c r="H356" s="19"/>
    </row>
    <row r="357" spans="4:8" s="16" customFormat="1">
      <c r="D357" s="19"/>
      <c r="E357" s="19"/>
      <c r="F357" s="19"/>
      <c r="G357" s="19"/>
      <c r="H357" s="19"/>
    </row>
    <row r="358" spans="4:8" s="16" customFormat="1">
      <c r="D358" s="19"/>
      <c r="E358" s="19"/>
      <c r="F358" s="19"/>
      <c r="G358" s="19"/>
      <c r="H358" s="19"/>
    </row>
    <row r="359" spans="4:8" s="16" customFormat="1">
      <c r="D359" s="19"/>
      <c r="E359" s="19"/>
      <c r="F359" s="19"/>
      <c r="G359" s="19"/>
      <c r="H359" s="19"/>
    </row>
    <row r="360" spans="4:8" s="16" customFormat="1">
      <c r="D360" s="19"/>
      <c r="E360" s="19"/>
      <c r="F360" s="19"/>
      <c r="G360" s="19"/>
      <c r="H360" s="19"/>
    </row>
    <row r="361" spans="4:8" s="16" customFormat="1">
      <c r="D361" s="19"/>
      <c r="E361" s="19"/>
      <c r="F361" s="19"/>
      <c r="G361" s="19"/>
      <c r="H361" s="19"/>
    </row>
    <row r="362" spans="4:8" s="16" customFormat="1">
      <c r="D362" s="19"/>
      <c r="E362" s="19"/>
      <c r="F362" s="19"/>
      <c r="G362" s="19"/>
      <c r="H362" s="19"/>
    </row>
    <row r="363" spans="4:8" s="16" customFormat="1">
      <c r="D363" s="19"/>
      <c r="E363" s="19"/>
      <c r="F363" s="19"/>
      <c r="G363" s="19"/>
      <c r="H363" s="19"/>
    </row>
    <row r="364" spans="4:8" s="16" customFormat="1">
      <c r="D364" s="19"/>
      <c r="E364" s="19"/>
      <c r="F364" s="19"/>
      <c r="G364" s="19"/>
      <c r="H364" s="19"/>
    </row>
    <row r="365" spans="4:8" s="16" customFormat="1">
      <c r="D365" s="19"/>
      <c r="E365" s="19"/>
      <c r="F365" s="19"/>
      <c r="G365" s="19"/>
      <c r="H365" s="19"/>
    </row>
    <row r="366" spans="4:8" s="16" customFormat="1">
      <c r="D366" s="19"/>
      <c r="E366" s="19"/>
      <c r="F366" s="19"/>
      <c r="G366" s="19"/>
      <c r="H366" s="19"/>
    </row>
    <row r="367" spans="4:8" s="16" customFormat="1">
      <c r="D367" s="19"/>
      <c r="E367" s="19"/>
      <c r="F367" s="19"/>
      <c r="G367" s="19"/>
      <c r="H367" s="19"/>
    </row>
    <row r="368" spans="4:8" s="16" customFormat="1">
      <c r="D368" s="19"/>
      <c r="E368" s="19"/>
      <c r="F368" s="19"/>
      <c r="G368" s="19"/>
      <c r="H368" s="19"/>
    </row>
    <row r="369" spans="4:8" s="16" customFormat="1">
      <c r="D369" s="19"/>
      <c r="E369" s="19"/>
      <c r="F369" s="19"/>
      <c r="G369" s="19"/>
      <c r="H369" s="19"/>
    </row>
    <row r="370" spans="4:8" s="16" customFormat="1">
      <c r="D370" s="19"/>
      <c r="E370" s="19"/>
      <c r="F370" s="19"/>
      <c r="G370" s="19"/>
      <c r="H370" s="19"/>
    </row>
    <row r="371" spans="4:8" s="16" customFormat="1">
      <c r="D371" s="19"/>
      <c r="E371" s="19"/>
      <c r="F371" s="19"/>
      <c r="G371" s="19"/>
      <c r="H371" s="19"/>
    </row>
    <row r="372" spans="4:8" s="16" customFormat="1">
      <c r="D372" s="19"/>
      <c r="E372" s="19"/>
      <c r="F372" s="19"/>
      <c r="G372" s="19"/>
      <c r="H372" s="19"/>
    </row>
    <row r="373" spans="4:8" s="16" customFormat="1">
      <c r="D373" s="19"/>
      <c r="E373" s="19"/>
      <c r="F373" s="19"/>
      <c r="G373" s="19"/>
      <c r="H373" s="19"/>
    </row>
    <row r="374" spans="4:8" s="16" customFormat="1">
      <c r="D374" s="19"/>
      <c r="E374" s="19"/>
      <c r="F374" s="19"/>
      <c r="G374" s="19"/>
      <c r="H374" s="19"/>
    </row>
    <row r="375" spans="4:8" s="16" customFormat="1">
      <c r="D375" s="19"/>
      <c r="E375" s="19"/>
      <c r="F375" s="19"/>
      <c r="G375" s="19"/>
      <c r="H375" s="19"/>
    </row>
    <row r="376" spans="4:8" s="16" customFormat="1">
      <c r="D376" s="19"/>
      <c r="E376" s="19"/>
      <c r="F376" s="19"/>
      <c r="G376" s="19"/>
      <c r="H376" s="19"/>
    </row>
    <row r="377" spans="4:8" s="16" customFormat="1">
      <c r="D377" s="19"/>
      <c r="E377" s="19"/>
      <c r="F377" s="19"/>
      <c r="G377" s="19"/>
      <c r="H377" s="19"/>
    </row>
    <row r="378" spans="4:8" s="16" customFormat="1">
      <c r="D378" s="19"/>
      <c r="E378" s="19"/>
      <c r="F378" s="19"/>
      <c r="G378" s="19"/>
      <c r="H378" s="19"/>
    </row>
    <row r="379" spans="4:8" s="16" customFormat="1">
      <c r="D379" s="19"/>
      <c r="E379" s="19"/>
      <c r="F379" s="19"/>
      <c r="G379" s="19"/>
      <c r="H379" s="19"/>
    </row>
    <row r="380" spans="4:8" s="16" customFormat="1">
      <c r="D380" s="19"/>
      <c r="E380" s="19"/>
      <c r="F380" s="19"/>
      <c r="G380" s="19"/>
      <c r="H380" s="19"/>
    </row>
    <row r="381" spans="4:8" s="16" customFormat="1">
      <c r="D381" s="19"/>
      <c r="E381" s="19"/>
      <c r="F381" s="19"/>
      <c r="G381" s="19"/>
      <c r="H381" s="19"/>
    </row>
    <row r="382" spans="4:8" s="16" customFormat="1">
      <c r="D382" s="19"/>
      <c r="E382" s="19"/>
      <c r="F382" s="19"/>
      <c r="G382" s="19"/>
      <c r="H382" s="19"/>
    </row>
    <row r="383" spans="4:8" s="16" customFormat="1">
      <c r="D383" s="19"/>
      <c r="E383" s="19"/>
      <c r="F383" s="19"/>
      <c r="G383" s="19"/>
      <c r="H383" s="19"/>
    </row>
    <row r="384" spans="4:8" s="16" customFormat="1">
      <c r="D384" s="19"/>
      <c r="E384" s="19"/>
      <c r="F384" s="19"/>
      <c r="G384" s="19"/>
      <c r="H384" s="19"/>
    </row>
    <row r="385" spans="4:8" s="16" customFormat="1">
      <c r="D385" s="19"/>
      <c r="E385" s="19"/>
      <c r="F385" s="19"/>
      <c r="G385" s="19"/>
      <c r="H385" s="19"/>
    </row>
    <row r="386" spans="4:8" s="16" customFormat="1">
      <c r="D386" s="19"/>
      <c r="E386" s="19"/>
      <c r="F386" s="19"/>
      <c r="G386" s="19"/>
      <c r="H386" s="19"/>
    </row>
    <row r="387" spans="4:8" s="16" customFormat="1">
      <c r="D387" s="19"/>
      <c r="E387" s="19"/>
      <c r="F387" s="19"/>
      <c r="G387" s="19"/>
      <c r="H387" s="19"/>
    </row>
    <row r="388" spans="4:8" s="16" customFormat="1">
      <c r="D388" s="19"/>
      <c r="E388" s="19"/>
      <c r="F388" s="19"/>
      <c r="G388" s="19"/>
      <c r="H388" s="19"/>
    </row>
    <row r="389" spans="4:8" s="16" customFormat="1">
      <c r="D389" s="19"/>
      <c r="E389" s="19"/>
      <c r="F389" s="19"/>
      <c r="G389" s="19"/>
      <c r="H389" s="19"/>
    </row>
    <row r="390" spans="4:8" s="16" customFormat="1">
      <c r="D390" s="19"/>
      <c r="E390" s="19"/>
      <c r="F390" s="19"/>
      <c r="G390" s="19"/>
      <c r="H390" s="19"/>
    </row>
    <row r="391" spans="4:8" s="16" customFormat="1">
      <c r="D391" s="19"/>
      <c r="E391" s="19"/>
      <c r="F391" s="19"/>
      <c r="G391" s="19"/>
      <c r="H391" s="19"/>
    </row>
    <row r="392" spans="4:8" s="16" customFormat="1">
      <c r="D392" s="19"/>
      <c r="E392" s="19"/>
      <c r="F392" s="19"/>
      <c r="G392" s="19"/>
      <c r="H392" s="19"/>
    </row>
    <row r="393" spans="4:8" s="16" customFormat="1">
      <c r="D393" s="19"/>
      <c r="E393" s="19"/>
      <c r="F393" s="19"/>
      <c r="G393" s="19"/>
      <c r="H393" s="19"/>
    </row>
    <row r="394" spans="4:8" s="16" customFormat="1">
      <c r="D394" s="19"/>
      <c r="E394" s="19"/>
      <c r="F394" s="19"/>
      <c r="G394" s="19"/>
      <c r="H394" s="19"/>
    </row>
    <row r="395" spans="4:8" s="16" customFormat="1">
      <c r="D395" s="19"/>
      <c r="E395" s="19"/>
      <c r="F395" s="19"/>
      <c r="G395" s="19"/>
      <c r="H395" s="19"/>
    </row>
    <row r="396" spans="4:8" s="16" customFormat="1">
      <c r="D396" s="19"/>
      <c r="E396" s="19"/>
      <c r="F396" s="19"/>
      <c r="G396" s="19"/>
      <c r="H396" s="19"/>
    </row>
    <row r="397" spans="4:8" s="16" customFormat="1">
      <c r="D397" s="19"/>
      <c r="E397" s="19"/>
      <c r="F397" s="19"/>
      <c r="G397" s="19"/>
      <c r="H397" s="19"/>
    </row>
    <row r="398" spans="4:8" s="16" customFormat="1">
      <c r="D398" s="19"/>
      <c r="E398" s="19"/>
      <c r="F398" s="19"/>
      <c r="G398" s="19"/>
      <c r="H398" s="19"/>
    </row>
    <row r="399" spans="4:8" s="16" customFormat="1">
      <c r="D399" s="19"/>
      <c r="E399" s="19"/>
      <c r="F399" s="19"/>
      <c r="G399" s="19"/>
      <c r="H399" s="19"/>
    </row>
    <row r="400" spans="4:8" s="16" customFormat="1">
      <c r="D400" s="19"/>
      <c r="E400" s="19"/>
      <c r="F400" s="19"/>
      <c r="G400" s="19"/>
      <c r="H400" s="19"/>
    </row>
    <row r="401" spans="4:8" s="16" customFormat="1">
      <c r="D401" s="19"/>
      <c r="E401" s="19"/>
      <c r="F401" s="19"/>
      <c r="G401" s="19"/>
      <c r="H401" s="19"/>
    </row>
    <row r="402" spans="4:8" s="16" customFormat="1">
      <c r="D402" s="19"/>
      <c r="E402" s="19"/>
      <c r="F402" s="19"/>
      <c r="G402" s="19"/>
      <c r="H402" s="19"/>
    </row>
    <row r="403" spans="4:8" s="16" customFormat="1">
      <c r="D403" s="19"/>
      <c r="E403" s="19"/>
      <c r="F403" s="19"/>
      <c r="G403" s="19"/>
      <c r="H403" s="19"/>
    </row>
    <row r="404" spans="4:8" s="16" customFormat="1">
      <c r="D404" s="19"/>
      <c r="E404" s="19"/>
      <c r="F404" s="19"/>
      <c r="G404" s="19"/>
      <c r="H404" s="19"/>
    </row>
    <row r="405" spans="4:8" s="16" customFormat="1">
      <c r="D405" s="19"/>
      <c r="E405" s="19"/>
      <c r="F405" s="19"/>
      <c r="G405" s="19"/>
      <c r="H405" s="19"/>
    </row>
    <row r="406" spans="4:8" s="16" customFormat="1">
      <c r="D406" s="19"/>
      <c r="E406" s="19"/>
      <c r="F406" s="19"/>
      <c r="G406" s="19"/>
      <c r="H406" s="19"/>
    </row>
    <row r="407" spans="4:8" s="16" customFormat="1">
      <c r="D407" s="19"/>
      <c r="E407" s="19"/>
      <c r="F407" s="19"/>
      <c r="G407" s="19"/>
      <c r="H407" s="19"/>
    </row>
    <row r="408" spans="4:8" s="16" customFormat="1">
      <c r="D408" s="19"/>
      <c r="E408" s="19"/>
      <c r="F408" s="19"/>
      <c r="G408" s="19"/>
      <c r="H408" s="19"/>
    </row>
    <row r="409" spans="4:8" s="16" customFormat="1">
      <c r="D409" s="19"/>
      <c r="E409" s="19"/>
      <c r="F409" s="19"/>
      <c r="G409" s="19"/>
      <c r="H409" s="19"/>
    </row>
    <row r="410" spans="4:8" s="16" customFormat="1">
      <c r="D410" s="19"/>
      <c r="E410" s="19"/>
      <c r="F410" s="19"/>
      <c r="G410" s="19"/>
      <c r="H410" s="19"/>
    </row>
    <row r="411" spans="4:8" s="16" customFormat="1">
      <c r="D411" s="19"/>
      <c r="E411" s="19"/>
      <c r="F411" s="19"/>
      <c r="G411" s="19"/>
      <c r="H411" s="19"/>
    </row>
    <row r="412" spans="4:8" s="16" customFormat="1">
      <c r="D412" s="19"/>
      <c r="E412" s="19"/>
      <c r="F412" s="19"/>
      <c r="G412" s="19"/>
      <c r="H412" s="19"/>
    </row>
    <row r="413" spans="4:8" s="16" customFormat="1">
      <c r="D413" s="19"/>
      <c r="E413" s="19"/>
      <c r="F413" s="19"/>
      <c r="G413" s="19"/>
      <c r="H413" s="19"/>
    </row>
    <row r="414" spans="4:8" s="16" customFormat="1">
      <c r="D414" s="19"/>
      <c r="E414" s="19"/>
      <c r="F414" s="19"/>
      <c r="G414" s="19"/>
      <c r="H414" s="19"/>
    </row>
    <row r="415" spans="4:8" s="16" customFormat="1">
      <c r="D415" s="19"/>
      <c r="E415" s="19"/>
      <c r="F415" s="19"/>
      <c r="G415" s="19"/>
      <c r="H415" s="19"/>
    </row>
    <row r="416" spans="4:8" s="16" customFormat="1">
      <c r="D416" s="19"/>
      <c r="E416" s="19"/>
      <c r="F416" s="19"/>
      <c r="G416" s="19"/>
      <c r="H416" s="19"/>
    </row>
    <row r="417" spans="4:8" s="16" customFormat="1">
      <c r="D417" s="19"/>
      <c r="E417" s="19"/>
      <c r="F417" s="19"/>
      <c r="G417" s="19"/>
      <c r="H417" s="19"/>
    </row>
    <row r="418" spans="4:8" s="16" customFormat="1">
      <c r="D418" s="19"/>
      <c r="E418" s="19"/>
      <c r="F418" s="19"/>
      <c r="G418" s="19"/>
      <c r="H418" s="19"/>
    </row>
    <row r="419" spans="4:8" s="16" customFormat="1">
      <c r="D419" s="19"/>
      <c r="E419" s="19"/>
      <c r="F419" s="19"/>
      <c r="G419" s="19"/>
      <c r="H419" s="19"/>
    </row>
    <row r="420" spans="4:8" s="16" customFormat="1">
      <c r="D420" s="19"/>
      <c r="E420" s="19"/>
      <c r="F420" s="19"/>
      <c r="G420" s="19"/>
      <c r="H420" s="19"/>
    </row>
    <row r="421" spans="4:8" s="16" customFormat="1">
      <c r="D421" s="19"/>
      <c r="E421" s="19"/>
      <c r="F421" s="19"/>
      <c r="G421" s="19"/>
      <c r="H421" s="19"/>
    </row>
    <row r="422" spans="4:8" s="16" customFormat="1">
      <c r="D422" s="19"/>
      <c r="E422" s="19"/>
      <c r="F422" s="19"/>
      <c r="G422" s="19"/>
      <c r="H422" s="19"/>
    </row>
    <row r="423" spans="4:8" s="16" customFormat="1">
      <c r="D423" s="19"/>
      <c r="E423" s="19"/>
      <c r="F423" s="19"/>
      <c r="G423" s="19"/>
      <c r="H423" s="19"/>
    </row>
    <row r="424" spans="4:8" s="16" customFormat="1">
      <c r="D424" s="19"/>
      <c r="E424" s="19"/>
      <c r="F424" s="19"/>
      <c r="G424" s="19"/>
      <c r="H424" s="19"/>
    </row>
    <row r="425" spans="4:8" s="16" customFormat="1">
      <c r="D425" s="19"/>
      <c r="E425" s="19"/>
      <c r="F425" s="19"/>
      <c r="G425" s="19"/>
      <c r="H425" s="19"/>
    </row>
    <row r="426" spans="4:8" s="16" customFormat="1">
      <c r="D426" s="19"/>
      <c r="E426" s="19"/>
      <c r="F426" s="19"/>
      <c r="G426" s="19"/>
      <c r="H426" s="19"/>
    </row>
    <row r="427" spans="4:8" s="16" customFormat="1">
      <c r="D427" s="19"/>
      <c r="E427" s="19"/>
      <c r="F427" s="19"/>
      <c r="G427" s="19"/>
      <c r="H427" s="19"/>
    </row>
    <row r="428" spans="4:8" s="16" customFormat="1">
      <c r="D428" s="19"/>
      <c r="E428" s="19"/>
      <c r="F428" s="19"/>
      <c r="G428" s="19"/>
      <c r="H428" s="19"/>
    </row>
    <row r="429" spans="4:8" s="16" customFormat="1">
      <c r="D429" s="19"/>
      <c r="E429" s="19"/>
      <c r="F429" s="19"/>
      <c r="G429" s="19"/>
      <c r="H429" s="19"/>
    </row>
    <row r="430" spans="4:8" s="16" customFormat="1">
      <c r="D430" s="19"/>
      <c r="E430" s="19"/>
      <c r="F430" s="19"/>
      <c r="G430" s="19"/>
      <c r="H430" s="19"/>
    </row>
    <row r="431" spans="4:8" s="16" customFormat="1">
      <c r="D431" s="19"/>
      <c r="E431" s="19"/>
      <c r="F431" s="19"/>
      <c r="G431" s="19"/>
      <c r="H431" s="19"/>
    </row>
    <row r="432" spans="4:8" s="16" customFormat="1">
      <c r="D432" s="19"/>
      <c r="E432" s="19"/>
      <c r="F432" s="19"/>
      <c r="G432" s="19"/>
      <c r="H432" s="19"/>
    </row>
    <row r="433" spans="4:8" s="16" customFormat="1">
      <c r="D433" s="19"/>
      <c r="E433" s="19"/>
      <c r="F433" s="19"/>
      <c r="G433" s="19"/>
      <c r="H433" s="19"/>
    </row>
    <row r="434" spans="4:8" s="16" customFormat="1">
      <c r="D434" s="19"/>
      <c r="E434" s="19"/>
      <c r="F434" s="19"/>
      <c r="G434" s="19"/>
      <c r="H434" s="19"/>
    </row>
    <row r="435" spans="4:8" s="16" customFormat="1">
      <c r="D435" s="19"/>
      <c r="E435" s="19"/>
      <c r="F435" s="19"/>
      <c r="G435" s="19"/>
      <c r="H435" s="19"/>
    </row>
    <row r="436" spans="4:8" s="16" customFormat="1">
      <c r="D436" s="19"/>
      <c r="E436" s="19"/>
      <c r="F436" s="19"/>
      <c r="G436" s="19"/>
      <c r="H436" s="19"/>
    </row>
    <row r="437" spans="4:8" s="16" customFormat="1">
      <c r="D437" s="19"/>
      <c r="E437" s="19"/>
      <c r="F437" s="19"/>
      <c r="G437" s="19"/>
      <c r="H437" s="19"/>
    </row>
    <row r="438" spans="4:8" s="16" customFormat="1">
      <c r="D438" s="19"/>
      <c r="E438" s="19"/>
      <c r="F438" s="19"/>
      <c r="G438" s="19"/>
      <c r="H438" s="19"/>
    </row>
    <row r="439" spans="4:8" s="16" customFormat="1">
      <c r="D439" s="19"/>
      <c r="E439" s="19"/>
      <c r="F439" s="19"/>
      <c r="G439" s="19"/>
      <c r="H439" s="19"/>
    </row>
    <row r="440" spans="4:8" s="16" customFormat="1">
      <c r="D440" s="19"/>
      <c r="E440" s="19"/>
      <c r="F440" s="19"/>
      <c r="G440" s="19"/>
      <c r="H440" s="19"/>
    </row>
    <row r="441" spans="4:8" s="16" customFormat="1">
      <c r="D441" s="19"/>
      <c r="E441" s="19"/>
      <c r="F441" s="19"/>
      <c r="G441" s="19"/>
      <c r="H441" s="19"/>
    </row>
    <row r="442" spans="4:8" s="16" customFormat="1">
      <c r="D442" s="19"/>
      <c r="E442" s="19"/>
      <c r="F442" s="19"/>
      <c r="G442" s="19"/>
      <c r="H442" s="19"/>
    </row>
    <row r="443" spans="4:8" s="16" customFormat="1">
      <c r="D443" s="19"/>
      <c r="E443" s="19"/>
      <c r="F443" s="19"/>
      <c r="G443" s="19"/>
      <c r="H443" s="19"/>
    </row>
    <row r="444" spans="4:8" s="16" customFormat="1">
      <c r="D444" s="19"/>
      <c r="E444" s="19"/>
      <c r="F444" s="19"/>
      <c r="G444" s="19"/>
      <c r="H444" s="19"/>
    </row>
    <row r="445" spans="4:8" s="16" customFormat="1">
      <c r="D445" s="19"/>
      <c r="E445" s="19"/>
      <c r="F445" s="19"/>
      <c r="G445" s="19"/>
      <c r="H445" s="19"/>
    </row>
    <row r="446" spans="4:8" s="16" customFormat="1">
      <c r="D446" s="19"/>
      <c r="E446" s="19"/>
      <c r="F446" s="19"/>
      <c r="G446" s="19"/>
      <c r="H446" s="19"/>
    </row>
    <row r="447" spans="4:8" s="16" customFormat="1">
      <c r="D447" s="19"/>
      <c r="E447" s="19"/>
      <c r="F447" s="19"/>
      <c r="G447" s="19"/>
      <c r="H447" s="19"/>
    </row>
    <row r="448" spans="4:8" s="16" customFormat="1">
      <c r="D448" s="19"/>
      <c r="E448" s="19"/>
      <c r="F448" s="19"/>
      <c r="G448" s="19"/>
      <c r="H448" s="19"/>
    </row>
    <row r="449" spans="4:8" s="16" customFormat="1">
      <c r="D449" s="19"/>
      <c r="E449" s="19"/>
      <c r="F449" s="19"/>
      <c r="G449" s="19"/>
      <c r="H449" s="19"/>
    </row>
    <row r="450" spans="4:8" s="16" customFormat="1">
      <c r="D450" s="19"/>
      <c r="E450" s="19"/>
      <c r="F450" s="19"/>
      <c r="G450" s="19"/>
      <c r="H450" s="19"/>
    </row>
    <row r="451" spans="4:8" s="16" customFormat="1">
      <c r="D451" s="19"/>
      <c r="E451" s="19"/>
      <c r="F451" s="19"/>
      <c r="G451" s="19"/>
      <c r="H451" s="19"/>
    </row>
    <row r="452" spans="4:8" s="16" customFormat="1">
      <c r="D452" s="19"/>
      <c r="E452" s="19"/>
      <c r="F452" s="19"/>
      <c r="G452" s="19"/>
      <c r="H452" s="19"/>
    </row>
    <row r="453" spans="4:8" s="16" customFormat="1">
      <c r="D453" s="19"/>
      <c r="E453" s="19"/>
      <c r="F453" s="19"/>
      <c r="G453" s="19"/>
      <c r="H453" s="19"/>
    </row>
    <row r="454" spans="4:8" s="16" customFormat="1">
      <c r="D454" s="19"/>
      <c r="E454" s="19"/>
      <c r="F454" s="19"/>
      <c r="G454" s="19"/>
      <c r="H454" s="19"/>
    </row>
    <row r="455" spans="4:8" s="16" customFormat="1">
      <c r="D455" s="19"/>
      <c r="E455" s="19"/>
      <c r="F455" s="19"/>
      <c r="G455" s="19"/>
      <c r="H455" s="19"/>
    </row>
    <row r="456" spans="4:8" s="16" customFormat="1">
      <c r="D456" s="19"/>
      <c r="E456" s="19"/>
      <c r="F456" s="19"/>
      <c r="G456" s="19"/>
      <c r="H456" s="19"/>
    </row>
    <row r="457" spans="4:8" s="16" customFormat="1">
      <c r="D457" s="19"/>
      <c r="E457" s="19"/>
      <c r="F457" s="19"/>
      <c r="G457" s="19"/>
      <c r="H457" s="19"/>
    </row>
    <row r="458" spans="4:8" s="16" customFormat="1">
      <c r="D458" s="19"/>
      <c r="E458" s="19"/>
      <c r="F458" s="19"/>
      <c r="G458" s="19"/>
      <c r="H458" s="19"/>
    </row>
    <row r="459" spans="4:8" s="16" customFormat="1">
      <c r="D459" s="19"/>
      <c r="E459" s="19"/>
      <c r="F459" s="19"/>
      <c r="G459" s="19"/>
      <c r="H459" s="19"/>
    </row>
    <row r="460" spans="4:8" s="16" customFormat="1">
      <c r="D460" s="19"/>
      <c r="E460" s="19"/>
      <c r="F460" s="19"/>
      <c r="G460" s="19"/>
      <c r="H460" s="19"/>
    </row>
    <row r="461" spans="4:8" s="16" customFormat="1">
      <c r="D461" s="19"/>
      <c r="E461" s="19"/>
      <c r="F461" s="19"/>
      <c r="G461" s="19"/>
      <c r="H461" s="19"/>
    </row>
    <row r="462" spans="4:8" s="16" customFormat="1">
      <c r="D462" s="19"/>
      <c r="E462" s="19"/>
      <c r="F462" s="19"/>
      <c r="G462" s="19"/>
      <c r="H462" s="19"/>
    </row>
    <row r="463" spans="4:8" s="16" customFormat="1">
      <c r="D463" s="19"/>
      <c r="E463" s="19"/>
      <c r="F463" s="19"/>
      <c r="G463" s="19"/>
      <c r="H463" s="19"/>
    </row>
    <row r="464" spans="4:8" s="16" customFormat="1">
      <c r="D464" s="19"/>
      <c r="E464" s="19"/>
      <c r="F464" s="19"/>
      <c r="G464" s="19"/>
      <c r="H464" s="19"/>
    </row>
    <row r="465" spans="4:8" s="16" customFormat="1">
      <c r="D465" s="19"/>
      <c r="E465" s="19"/>
      <c r="F465" s="19"/>
      <c r="G465" s="19"/>
      <c r="H465" s="19"/>
    </row>
    <row r="466" spans="4:8" s="16" customFormat="1">
      <c r="D466" s="19"/>
      <c r="E466" s="19"/>
      <c r="F466" s="19"/>
      <c r="G466" s="19"/>
      <c r="H466" s="19"/>
    </row>
    <row r="467" spans="4:8" s="16" customFormat="1">
      <c r="D467" s="19"/>
      <c r="E467" s="19"/>
      <c r="F467" s="19"/>
      <c r="G467" s="19"/>
      <c r="H467" s="19"/>
    </row>
    <row r="468" spans="4:8" s="16" customFormat="1">
      <c r="D468" s="19"/>
      <c r="E468" s="19"/>
      <c r="F468" s="19"/>
      <c r="G468" s="19"/>
      <c r="H468" s="19"/>
    </row>
    <row r="469" spans="4:8" s="16" customFormat="1">
      <c r="D469" s="19"/>
      <c r="E469" s="19"/>
      <c r="F469" s="19"/>
      <c r="G469" s="19"/>
      <c r="H469" s="19"/>
    </row>
    <row r="470" spans="4:8" s="16" customFormat="1">
      <c r="D470" s="19"/>
      <c r="E470" s="19"/>
      <c r="F470" s="19"/>
      <c r="G470" s="19"/>
      <c r="H470" s="19"/>
    </row>
    <row r="471" spans="4:8" s="16" customFormat="1">
      <c r="D471" s="19"/>
      <c r="E471" s="19"/>
      <c r="F471" s="19"/>
      <c r="G471" s="19"/>
      <c r="H471" s="19"/>
    </row>
    <row r="472" spans="4:8" s="16" customFormat="1">
      <c r="D472" s="19"/>
      <c r="E472" s="19"/>
      <c r="F472" s="19"/>
      <c r="G472" s="19"/>
      <c r="H472" s="19"/>
    </row>
    <row r="473" spans="4:8" s="16" customFormat="1">
      <c r="D473" s="19"/>
      <c r="E473" s="19"/>
      <c r="F473" s="19"/>
      <c r="G473" s="19"/>
      <c r="H473" s="19"/>
    </row>
    <row r="474" spans="4:8" s="16" customFormat="1">
      <c r="D474" s="19"/>
      <c r="E474" s="19"/>
      <c r="F474" s="19"/>
      <c r="G474" s="19"/>
      <c r="H474" s="19"/>
    </row>
    <row r="475" spans="4:8" s="16" customFormat="1">
      <c r="D475" s="19"/>
      <c r="E475" s="19"/>
      <c r="F475" s="19"/>
      <c r="G475" s="19"/>
      <c r="H475" s="19"/>
    </row>
    <row r="476" spans="4:8" s="16" customFormat="1">
      <c r="D476" s="19"/>
      <c r="E476" s="19"/>
      <c r="F476" s="19"/>
      <c r="G476" s="19"/>
      <c r="H476" s="19"/>
    </row>
    <row r="477" spans="4:8" s="16" customFormat="1">
      <c r="D477" s="19"/>
      <c r="E477" s="19"/>
      <c r="F477" s="19"/>
      <c r="G477" s="19"/>
      <c r="H477" s="19"/>
    </row>
    <row r="478" spans="4:8" s="16" customFormat="1">
      <c r="D478" s="19"/>
      <c r="E478" s="19"/>
      <c r="F478" s="19"/>
      <c r="G478" s="19"/>
      <c r="H478" s="19"/>
    </row>
    <row r="479" spans="4:8" s="16" customFormat="1">
      <c r="D479" s="19"/>
      <c r="E479" s="19"/>
      <c r="F479" s="19"/>
      <c r="G479" s="19"/>
      <c r="H479" s="19"/>
    </row>
    <row r="480" spans="4:8" s="16" customFormat="1">
      <c r="D480" s="19"/>
      <c r="E480" s="19"/>
      <c r="F480" s="19"/>
      <c r="G480" s="19"/>
      <c r="H480" s="19"/>
    </row>
    <row r="481" spans="4:8" s="16" customFormat="1">
      <c r="D481" s="19"/>
      <c r="E481" s="19"/>
      <c r="F481" s="19"/>
      <c r="G481" s="19"/>
      <c r="H481" s="19"/>
    </row>
    <row r="482" spans="4:8" s="16" customFormat="1">
      <c r="D482" s="19"/>
      <c r="E482" s="19"/>
      <c r="F482" s="19"/>
      <c r="G482" s="19"/>
      <c r="H482" s="19"/>
    </row>
    <row r="483" spans="4:8" s="16" customFormat="1">
      <c r="D483" s="19"/>
      <c r="E483" s="19"/>
      <c r="F483" s="19"/>
      <c r="G483" s="19"/>
      <c r="H483" s="19"/>
    </row>
    <row r="484" spans="4:8" s="16" customFormat="1">
      <c r="D484" s="19"/>
      <c r="E484" s="19"/>
      <c r="F484" s="19"/>
      <c r="G484" s="19"/>
      <c r="H484" s="19"/>
    </row>
    <row r="485" spans="4:8" s="16" customFormat="1">
      <c r="D485" s="19"/>
      <c r="E485" s="19"/>
      <c r="F485" s="19"/>
      <c r="G485" s="19"/>
      <c r="H485" s="19"/>
    </row>
    <row r="486" spans="4:8" s="16" customFormat="1">
      <c r="D486" s="19"/>
      <c r="E486" s="19"/>
      <c r="F486" s="19"/>
      <c r="G486" s="19"/>
      <c r="H486" s="19"/>
    </row>
    <row r="487" spans="4:8" s="16" customFormat="1">
      <c r="D487" s="19"/>
      <c r="E487" s="19"/>
      <c r="F487" s="19"/>
      <c r="G487" s="19"/>
      <c r="H487" s="19"/>
    </row>
    <row r="488" spans="4:8" s="16" customFormat="1">
      <c r="D488" s="19"/>
      <c r="E488" s="19"/>
      <c r="F488" s="19"/>
      <c r="G488" s="19"/>
      <c r="H488" s="19"/>
    </row>
    <row r="489" spans="4:8" s="16" customFormat="1">
      <c r="D489" s="19"/>
      <c r="E489" s="19"/>
      <c r="F489" s="19"/>
      <c r="G489" s="19"/>
      <c r="H489" s="19"/>
    </row>
    <row r="490" spans="4:8" s="16" customFormat="1">
      <c r="D490" s="19"/>
      <c r="E490" s="19"/>
      <c r="F490" s="19"/>
      <c r="G490" s="19"/>
      <c r="H490" s="19"/>
    </row>
    <row r="491" spans="4:8" s="16" customFormat="1">
      <c r="D491" s="19"/>
      <c r="E491" s="19"/>
      <c r="F491" s="19"/>
      <c r="G491" s="19"/>
      <c r="H491" s="19"/>
    </row>
    <row r="492" spans="4:8" s="16" customFormat="1">
      <c r="D492" s="19"/>
      <c r="E492" s="19"/>
      <c r="F492" s="19"/>
      <c r="G492" s="19"/>
      <c r="H492" s="19"/>
    </row>
    <row r="493" spans="4:8" s="16" customFormat="1">
      <c r="D493" s="19"/>
      <c r="E493" s="19"/>
      <c r="F493" s="19"/>
      <c r="G493" s="19"/>
      <c r="H493" s="19"/>
    </row>
    <row r="494" spans="4:8" s="16" customFormat="1">
      <c r="D494" s="19"/>
      <c r="E494" s="19"/>
      <c r="F494" s="19"/>
      <c r="G494" s="19"/>
      <c r="H494" s="19"/>
    </row>
    <row r="495" spans="4:8" s="16" customFormat="1">
      <c r="D495" s="19"/>
      <c r="E495" s="19"/>
      <c r="F495" s="19"/>
      <c r="G495" s="19"/>
      <c r="H495" s="19"/>
    </row>
    <row r="496" spans="4:8" s="16" customFormat="1">
      <c r="D496" s="19"/>
      <c r="E496" s="19"/>
      <c r="F496" s="19"/>
      <c r="G496" s="19"/>
      <c r="H496" s="19"/>
    </row>
    <row r="497" spans="4:8" s="16" customFormat="1">
      <c r="D497" s="19"/>
      <c r="E497" s="19"/>
      <c r="F497" s="19"/>
      <c r="G497" s="19"/>
      <c r="H497" s="19"/>
    </row>
    <row r="498" spans="4:8" s="16" customFormat="1">
      <c r="D498" s="19"/>
      <c r="E498" s="19"/>
      <c r="F498" s="19"/>
      <c r="G498" s="19"/>
      <c r="H498" s="19"/>
    </row>
    <row r="499" spans="4:8" s="16" customFormat="1">
      <c r="D499" s="19"/>
      <c r="E499" s="19"/>
      <c r="F499" s="19"/>
      <c r="G499" s="19"/>
      <c r="H499" s="19"/>
    </row>
    <row r="500" spans="4:8" s="16" customFormat="1">
      <c r="D500" s="19"/>
      <c r="E500" s="19"/>
      <c r="F500" s="19"/>
      <c r="G500" s="19"/>
      <c r="H500" s="19"/>
    </row>
    <row r="501" spans="4:8" s="16" customFormat="1">
      <c r="D501" s="19"/>
      <c r="E501" s="19"/>
      <c r="F501" s="19"/>
      <c r="G501" s="19"/>
      <c r="H501" s="19"/>
    </row>
    <row r="502" spans="4:8" s="16" customFormat="1">
      <c r="D502" s="19"/>
      <c r="E502" s="19"/>
      <c r="F502" s="19"/>
      <c r="G502" s="19"/>
      <c r="H502" s="19"/>
    </row>
    <row r="503" spans="4:8" s="16" customFormat="1">
      <c r="D503" s="19"/>
      <c r="E503" s="19"/>
      <c r="F503" s="19"/>
      <c r="G503" s="19"/>
      <c r="H503" s="19"/>
    </row>
    <row r="504" spans="4:8" s="16" customFormat="1">
      <c r="D504" s="19"/>
      <c r="E504" s="19"/>
      <c r="F504" s="19"/>
      <c r="G504" s="19"/>
      <c r="H504" s="19"/>
    </row>
    <row r="505" spans="4:8" s="16" customFormat="1">
      <c r="D505" s="19"/>
      <c r="E505" s="19"/>
      <c r="F505" s="19"/>
      <c r="G505" s="19"/>
      <c r="H505" s="19"/>
    </row>
    <row r="506" spans="4:8" s="16" customFormat="1">
      <c r="D506" s="19"/>
      <c r="E506" s="19"/>
      <c r="F506" s="19"/>
      <c r="G506" s="19"/>
      <c r="H506" s="19"/>
    </row>
    <row r="507" spans="4:8" s="16" customFormat="1">
      <c r="D507" s="19"/>
      <c r="E507" s="19"/>
      <c r="F507" s="19"/>
      <c r="G507" s="19"/>
      <c r="H507" s="19"/>
    </row>
    <row r="508" spans="4:8" s="16" customFormat="1">
      <c r="D508" s="19"/>
      <c r="E508" s="19"/>
      <c r="F508" s="19"/>
      <c r="G508" s="19"/>
      <c r="H508" s="19"/>
    </row>
    <row r="509" spans="4:8" s="16" customFormat="1">
      <c r="D509" s="19"/>
      <c r="E509" s="19"/>
      <c r="F509" s="19"/>
      <c r="G509" s="19"/>
      <c r="H509" s="19"/>
    </row>
    <row r="510" spans="4:8" s="16" customFormat="1">
      <c r="D510" s="19"/>
      <c r="E510" s="19"/>
      <c r="F510" s="19"/>
      <c r="G510" s="19"/>
      <c r="H510" s="19"/>
    </row>
    <row r="511" spans="4:8" s="16" customFormat="1">
      <c r="D511" s="19"/>
      <c r="E511" s="19"/>
      <c r="F511" s="19"/>
      <c r="G511" s="19"/>
      <c r="H511" s="19"/>
    </row>
    <row r="512" spans="4:8" s="16" customFormat="1">
      <c r="D512" s="19"/>
      <c r="E512" s="19"/>
      <c r="F512" s="19"/>
      <c r="G512" s="19"/>
      <c r="H512" s="19"/>
    </row>
    <row r="513" spans="4:8" s="16" customFormat="1">
      <c r="D513" s="19"/>
      <c r="E513" s="19"/>
      <c r="F513" s="19"/>
      <c r="G513" s="19"/>
      <c r="H513" s="19"/>
    </row>
    <row r="514" spans="4:8" s="16" customFormat="1">
      <c r="D514" s="19"/>
      <c r="E514" s="19"/>
      <c r="F514" s="19"/>
      <c r="G514" s="19"/>
      <c r="H514" s="19"/>
    </row>
    <row r="515" spans="4:8" s="16" customFormat="1">
      <c r="D515" s="19"/>
      <c r="E515" s="19"/>
      <c r="F515" s="19"/>
      <c r="G515" s="19"/>
      <c r="H515" s="19"/>
    </row>
    <row r="516" spans="4:8" s="16" customFormat="1">
      <c r="D516" s="19"/>
      <c r="E516" s="19"/>
      <c r="F516" s="19"/>
      <c r="G516" s="19"/>
      <c r="H516" s="19"/>
    </row>
    <row r="517" spans="4:8" s="16" customFormat="1">
      <c r="D517" s="19"/>
      <c r="E517" s="19"/>
      <c r="F517" s="19"/>
      <c r="G517" s="19"/>
      <c r="H517" s="19"/>
    </row>
    <row r="518" spans="4:8" s="16" customFormat="1">
      <c r="D518" s="19"/>
      <c r="E518" s="19"/>
      <c r="F518" s="19"/>
      <c r="G518" s="19"/>
      <c r="H518" s="19"/>
    </row>
    <row r="519" spans="4:8" s="16" customFormat="1">
      <c r="D519" s="19"/>
      <c r="E519" s="19"/>
      <c r="F519" s="19"/>
      <c r="G519" s="19"/>
      <c r="H519" s="19"/>
    </row>
    <row r="520" spans="4:8" s="16" customFormat="1">
      <c r="D520" s="19"/>
      <c r="E520" s="19"/>
      <c r="F520" s="19"/>
      <c r="G520" s="19"/>
      <c r="H520" s="19"/>
    </row>
    <row r="521" spans="4:8" s="16" customFormat="1">
      <c r="D521" s="19"/>
      <c r="E521" s="19"/>
      <c r="F521" s="19"/>
      <c r="G521" s="19"/>
      <c r="H521" s="19"/>
    </row>
    <row r="522" spans="4:8" s="16" customFormat="1">
      <c r="D522" s="19"/>
      <c r="E522" s="19"/>
      <c r="F522" s="19"/>
      <c r="G522" s="19"/>
      <c r="H522" s="19"/>
    </row>
    <row r="523" spans="4:8" s="16" customFormat="1">
      <c r="D523" s="19"/>
      <c r="E523" s="19"/>
      <c r="F523" s="19"/>
      <c r="G523" s="19"/>
      <c r="H523" s="19"/>
    </row>
    <row r="524" spans="4:8" s="16" customFormat="1">
      <c r="D524" s="19"/>
      <c r="E524" s="19"/>
      <c r="F524" s="19"/>
      <c r="G524" s="19"/>
      <c r="H524" s="19"/>
    </row>
    <row r="525" spans="4:8" s="16" customFormat="1">
      <c r="D525" s="19"/>
      <c r="E525" s="19"/>
      <c r="F525" s="19"/>
      <c r="G525" s="19"/>
      <c r="H525" s="19"/>
    </row>
    <row r="526" spans="4:8" s="16" customFormat="1">
      <c r="D526" s="19"/>
      <c r="E526" s="19"/>
      <c r="F526" s="19"/>
      <c r="G526" s="19"/>
      <c r="H526" s="19"/>
    </row>
    <row r="527" spans="4:8" s="16" customFormat="1">
      <c r="D527" s="19"/>
      <c r="E527" s="19"/>
      <c r="F527" s="19"/>
      <c r="G527" s="19"/>
      <c r="H527" s="19"/>
    </row>
    <row r="528" spans="4:8" s="16" customFormat="1">
      <c r="D528" s="19"/>
      <c r="E528" s="19"/>
      <c r="F528" s="19"/>
      <c r="G528" s="19"/>
      <c r="H528" s="19"/>
    </row>
    <row r="529" spans="4:8" s="16" customFormat="1">
      <c r="D529" s="19"/>
      <c r="E529" s="19"/>
      <c r="F529" s="19"/>
      <c r="G529" s="19"/>
      <c r="H529" s="19"/>
    </row>
    <row r="530" spans="4:8" s="16" customFormat="1">
      <c r="D530" s="19"/>
      <c r="E530" s="19"/>
      <c r="F530" s="19"/>
      <c r="G530" s="19"/>
      <c r="H530" s="19"/>
    </row>
    <row r="531" spans="4:8" s="16" customFormat="1">
      <c r="D531" s="19"/>
      <c r="E531" s="19"/>
      <c r="F531" s="19"/>
      <c r="G531" s="19"/>
      <c r="H531" s="19"/>
    </row>
    <row r="532" spans="4:8" s="16" customFormat="1">
      <c r="D532" s="19"/>
      <c r="E532" s="19"/>
      <c r="F532" s="19"/>
      <c r="G532" s="19"/>
      <c r="H532" s="19"/>
    </row>
    <row r="533" spans="4:8" s="16" customFormat="1">
      <c r="D533" s="19"/>
      <c r="E533" s="19"/>
      <c r="F533" s="19"/>
      <c r="G533" s="19"/>
      <c r="H533" s="19"/>
    </row>
    <row r="534" spans="4:8" s="16" customFormat="1">
      <c r="D534" s="19"/>
      <c r="E534" s="19"/>
      <c r="F534" s="19"/>
      <c r="G534" s="19"/>
      <c r="H534" s="19"/>
    </row>
    <row r="535" spans="4:8" s="16" customFormat="1">
      <c r="D535" s="19"/>
      <c r="E535" s="19"/>
      <c r="F535" s="19"/>
      <c r="G535" s="19"/>
      <c r="H535" s="19"/>
    </row>
    <row r="536" spans="4:8" s="16" customFormat="1">
      <c r="D536" s="19"/>
      <c r="E536" s="19"/>
      <c r="F536" s="19"/>
      <c r="G536" s="19"/>
      <c r="H536" s="19"/>
    </row>
    <row r="537" spans="4:8" s="16" customFormat="1">
      <c r="D537" s="19"/>
      <c r="E537" s="19"/>
      <c r="F537" s="19"/>
      <c r="G537" s="19"/>
      <c r="H537" s="19"/>
    </row>
    <row r="538" spans="4:8" s="16" customFormat="1">
      <c r="D538" s="19"/>
      <c r="E538" s="19"/>
      <c r="F538" s="19"/>
      <c r="G538" s="19"/>
      <c r="H538" s="19"/>
    </row>
    <row r="539" spans="4:8" s="16" customFormat="1">
      <c r="D539" s="19"/>
      <c r="E539" s="19"/>
      <c r="F539" s="19"/>
      <c r="G539" s="19"/>
      <c r="H539" s="19"/>
    </row>
    <row r="540" spans="4:8" s="16" customFormat="1">
      <c r="D540" s="19"/>
      <c r="E540" s="19"/>
      <c r="F540" s="19"/>
      <c r="G540" s="19"/>
      <c r="H540" s="19"/>
    </row>
    <row r="541" spans="4:8" s="16" customFormat="1">
      <c r="D541" s="19"/>
      <c r="E541" s="19"/>
      <c r="F541" s="19"/>
      <c r="G541" s="19"/>
      <c r="H541" s="19"/>
    </row>
    <row r="542" spans="4:8" s="16" customFormat="1">
      <c r="D542" s="19"/>
      <c r="E542" s="19"/>
      <c r="F542" s="19"/>
      <c r="G542" s="19"/>
      <c r="H542" s="19"/>
    </row>
    <row r="543" spans="4:8" s="16" customFormat="1">
      <c r="D543" s="19"/>
      <c r="E543" s="19"/>
      <c r="F543" s="19"/>
      <c r="G543" s="19"/>
      <c r="H543" s="19"/>
    </row>
    <row r="544" spans="4:8" s="16" customFormat="1">
      <c r="D544" s="19"/>
      <c r="E544" s="19"/>
      <c r="F544" s="19"/>
      <c r="G544" s="19"/>
      <c r="H544" s="19"/>
    </row>
    <row r="545" spans="4:8" s="16" customFormat="1">
      <c r="D545" s="19"/>
      <c r="E545" s="19"/>
      <c r="F545" s="19"/>
      <c r="G545" s="19"/>
      <c r="H545" s="19"/>
    </row>
    <row r="546" spans="4:8" s="16" customFormat="1">
      <c r="D546" s="19"/>
      <c r="E546" s="19"/>
      <c r="F546" s="19"/>
      <c r="G546" s="19"/>
      <c r="H546" s="19"/>
    </row>
    <row r="547" spans="4:8" s="16" customFormat="1">
      <c r="D547" s="19"/>
      <c r="E547" s="19"/>
      <c r="F547" s="19"/>
      <c r="G547" s="19"/>
      <c r="H547" s="19"/>
    </row>
    <row r="548" spans="4:8" s="16" customFormat="1">
      <c r="D548" s="19"/>
      <c r="E548" s="19"/>
      <c r="F548" s="19"/>
      <c r="G548" s="19"/>
      <c r="H548" s="19"/>
    </row>
    <row r="549" spans="4:8" s="16" customFormat="1">
      <c r="D549" s="19"/>
      <c r="E549" s="19"/>
      <c r="F549" s="19"/>
      <c r="G549" s="19"/>
      <c r="H549" s="19"/>
    </row>
    <row r="550" spans="4:8" s="16" customFormat="1">
      <c r="D550" s="19"/>
      <c r="E550" s="19"/>
      <c r="F550" s="19"/>
      <c r="G550" s="19"/>
      <c r="H550" s="19"/>
    </row>
    <row r="551" spans="4:8" s="16" customFormat="1">
      <c r="D551" s="19"/>
      <c r="E551" s="19"/>
      <c r="F551" s="19"/>
      <c r="G551" s="19"/>
      <c r="H551" s="19"/>
    </row>
    <row r="552" spans="4:8" s="16" customFormat="1">
      <c r="D552" s="19"/>
      <c r="E552" s="19"/>
      <c r="F552" s="19"/>
      <c r="G552" s="19"/>
      <c r="H552" s="19"/>
    </row>
    <row r="553" spans="4:8" s="16" customFormat="1">
      <c r="D553" s="19"/>
      <c r="E553" s="19"/>
      <c r="F553" s="19"/>
      <c r="G553" s="19"/>
      <c r="H553" s="19"/>
    </row>
    <row r="554" spans="4:8" s="16" customFormat="1">
      <c r="D554" s="19"/>
      <c r="E554" s="19"/>
      <c r="F554" s="19"/>
      <c r="G554" s="19"/>
      <c r="H554" s="19"/>
    </row>
    <row r="555" spans="4:8" s="16" customFormat="1">
      <c r="D555" s="19"/>
      <c r="E555" s="19"/>
      <c r="F555" s="19"/>
      <c r="G555" s="19"/>
      <c r="H555" s="19"/>
    </row>
    <row r="556" spans="4:8" s="16" customFormat="1">
      <c r="D556" s="19"/>
      <c r="E556" s="19"/>
      <c r="F556" s="19"/>
      <c r="G556" s="19"/>
      <c r="H556" s="19"/>
    </row>
    <row r="557" spans="4:8" s="16" customFormat="1">
      <c r="D557" s="19"/>
      <c r="E557" s="19"/>
      <c r="F557" s="19"/>
      <c r="G557" s="19"/>
      <c r="H557" s="19"/>
    </row>
    <row r="558" spans="4:8" s="16" customFormat="1">
      <c r="D558" s="19"/>
      <c r="E558" s="19"/>
      <c r="F558" s="19"/>
      <c r="G558" s="19"/>
      <c r="H558" s="19"/>
    </row>
    <row r="559" spans="4:8" s="16" customFormat="1">
      <c r="D559" s="19"/>
      <c r="E559" s="19"/>
      <c r="F559" s="19"/>
      <c r="G559" s="19"/>
      <c r="H559" s="19"/>
    </row>
    <row r="560" spans="4:8" s="16" customFormat="1">
      <c r="D560" s="19"/>
      <c r="E560" s="19"/>
      <c r="F560" s="19"/>
      <c r="G560" s="19"/>
      <c r="H560" s="19"/>
    </row>
    <row r="561" spans="4:8" s="16" customFormat="1">
      <c r="D561" s="19"/>
      <c r="E561" s="19"/>
      <c r="F561" s="19"/>
      <c r="G561" s="19"/>
      <c r="H561" s="19"/>
    </row>
    <row r="562" spans="4:8" s="16" customFormat="1">
      <c r="D562" s="19"/>
      <c r="E562" s="19"/>
      <c r="F562" s="19"/>
      <c r="G562" s="19"/>
      <c r="H562" s="19"/>
    </row>
    <row r="563" spans="4:8" s="16" customFormat="1">
      <c r="D563" s="19"/>
      <c r="E563" s="19"/>
      <c r="F563" s="19"/>
      <c r="G563" s="19"/>
      <c r="H563" s="19"/>
    </row>
    <row r="564" spans="4:8" s="16" customFormat="1">
      <c r="D564" s="19"/>
      <c r="E564" s="19"/>
      <c r="F564" s="19"/>
      <c r="G564" s="19"/>
      <c r="H564" s="19"/>
    </row>
    <row r="565" spans="4:8" s="16" customFormat="1">
      <c r="D565" s="19"/>
      <c r="E565" s="19"/>
      <c r="F565" s="19"/>
      <c r="G565" s="19"/>
      <c r="H565" s="19"/>
    </row>
    <row r="566" spans="4:8" s="16" customFormat="1">
      <c r="D566" s="19"/>
      <c r="E566" s="19"/>
      <c r="F566" s="19"/>
      <c r="G566" s="19"/>
      <c r="H566" s="19"/>
    </row>
    <row r="567" spans="4:8" s="16" customFormat="1">
      <c r="D567" s="19"/>
      <c r="E567" s="19"/>
      <c r="F567" s="19"/>
      <c r="G567" s="19"/>
      <c r="H567" s="19"/>
    </row>
    <row r="568" spans="4:8" s="16" customFormat="1">
      <c r="D568" s="19"/>
      <c r="E568" s="19"/>
      <c r="F568" s="19"/>
      <c r="G568" s="19"/>
      <c r="H568" s="19"/>
    </row>
    <row r="569" spans="4:8" s="16" customFormat="1">
      <c r="D569" s="19"/>
      <c r="E569" s="19"/>
      <c r="F569" s="19"/>
      <c r="G569" s="19"/>
      <c r="H569" s="19"/>
    </row>
    <row r="570" spans="4:8" s="16" customFormat="1">
      <c r="D570" s="19"/>
      <c r="E570" s="19"/>
      <c r="F570" s="19"/>
      <c r="G570" s="19"/>
      <c r="H570" s="19"/>
    </row>
    <row r="571" spans="4:8" s="16" customFormat="1">
      <c r="D571" s="19"/>
      <c r="E571" s="19"/>
      <c r="F571" s="19"/>
      <c r="G571" s="19"/>
      <c r="H571" s="19"/>
    </row>
    <row r="572" spans="4:8" s="16" customFormat="1">
      <c r="D572" s="19"/>
      <c r="E572" s="19"/>
      <c r="F572" s="19"/>
      <c r="G572" s="19"/>
      <c r="H572" s="19"/>
    </row>
    <row r="573" spans="4:8" s="16" customFormat="1">
      <c r="D573" s="19"/>
      <c r="E573" s="19"/>
      <c r="F573" s="19"/>
      <c r="G573" s="19"/>
      <c r="H573" s="19"/>
    </row>
    <row r="574" spans="4:8" s="16" customFormat="1">
      <c r="D574" s="19"/>
      <c r="E574" s="19"/>
      <c r="F574" s="19"/>
      <c r="G574" s="19"/>
      <c r="H574" s="19"/>
    </row>
    <row r="575" spans="4:8" s="16" customFormat="1">
      <c r="D575" s="19"/>
      <c r="E575" s="19"/>
      <c r="F575" s="19"/>
      <c r="G575" s="19"/>
      <c r="H575" s="19"/>
    </row>
    <row r="576" spans="4:8" s="16" customFormat="1">
      <c r="D576" s="19"/>
      <c r="E576" s="19"/>
      <c r="F576" s="19"/>
      <c r="G576" s="19"/>
      <c r="H576" s="19"/>
    </row>
    <row r="577" spans="4:8" s="16" customFormat="1">
      <c r="D577" s="19"/>
      <c r="E577" s="19"/>
      <c r="F577" s="19"/>
      <c r="G577" s="19"/>
      <c r="H577" s="19"/>
    </row>
    <row r="578" spans="4:8" s="16" customFormat="1">
      <c r="D578" s="19"/>
      <c r="E578" s="19"/>
      <c r="F578" s="19"/>
      <c r="G578" s="19"/>
      <c r="H578" s="19"/>
    </row>
    <row r="579" spans="4:8" s="16" customFormat="1">
      <c r="D579" s="19"/>
      <c r="E579" s="19"/>
      <c r="F579" s="19"/>
      <c r="G579" s="19"/>
      <c r="H579" s="19"/>
    </row>
    <row r="580" spans="4:8" s="16" customFormat="1">
      <c r="D580" s="19"/>
      <c r="E580" s="19"/>
      <c r="F580" s="19"/>
      <c r="G580" s="19"/>
      <c r="H580" s="19"/>
    </row>
    <row r="581" spans="4:8" s="16" customFormat="1">
      <c r="D581" s="19"/>
      <c r="E581" s="19"/>
      <c r="F581" s="19"/>
      <c r="G581" s="19"/>
      <c r="H581" s="19"/>
    </row>
    <row r="582" spans="4:8" s="16" customFormat="1">
      <c r="D582" s="19"/>
      <c r="E582" s="19"/>
      <c r="F582" s="19"/>
      <c r="G582" s="19"/>
      <c r="H582" s="19"/>
    </row>
    <row r="583" spans="4:8" s="16" customFormat="1">
      <c r="D583" s="19"/>
      <c r="E583" s="19"/>
      <c r="F583" s="19"/>
      <c r="G583" s="19"/>
      <c r="H583" s="19"/>
    </row>
    <row r="584" spans="4:8" s="16" customFormat="1">
      <c r="D584" s="19"/>
      <c r="E584" s="19"/>
      <c r="F584" s="19"/>
      <c r="G584" s="19"/>
      <c r="H584" s="19"/>
    </row>
    <row r="585" spans="4:8" s="16" customFormat="1">
      <c r="D585" s="19"/>
      <c r="E585" s="19"/>
      <c r="F585" s="19"/>
      <c r="G585" s="19"/>
      <c r="H585" s="19"/>
    </row>
    <row r="586" spans="4:8" s="16" customFormat="1">
      <c r="D586" s="19"/>
      <c r="E586" s="19"/>
      <c r="F586" s="19"/>
      <c r="G586" s="19"/>
      <c r="H586" s="19"/>
    </row>
    <row r="587" spans="4:8" s="16" customFormat="1">
      <c r="D587" s="19"/>
      <c r="E587" s="19"/>
      <c r="F587" s="19"/>
      <c r="G587" s="19"/>
      <c r="H587" s="19"/>
    </row>
    <row r="588" spans="4:8" s="16" customFormat="1">
      <c r="D588" s="19"/>
      <c r="E588" s="19"/>
      <c r="F588" s="19"/>
      <c r="G588" s="19"/>
      <c r="H588" s="19"/>
    </row>
    <row r="589" spans="4:8" s="16" customFormat="1">
      <c r="D589" s="19"/>
      <c r="E589" s="19"/>
      <c r="F589" s="19"/>
      <c r="G589" s="19"/>
      <c r="H589" s="19"/>
    </row>
    <row r="590" spans="4:8" s="16" customFormat="1">
      <c r="D590" s="19"/>
      <c r="E590" s="19"/>
      <c r="F590" s="19"/>
      <c r="G590" s="19"/>
      <c r="H590" s="19"/>
    </row>
    <row r="591" spans="4:8" s="16" customFormat="1">
      <c r="D591" s="19"/>
      <c r="E591" s="19"/>
      <c r="F591" s="19"/>
      <c r="G591" s="19"/>
      <c r="H591" s="19"/>
    </row>
    <row r="592" spans="4:8" s="16" customFormat="1">
      <c r="D592" s="19"/>
      <c r="E592" s="19"/>
      <c r="F592" s="19"/>
      <c r="G592" s="19"/>
      <c r="H592" s="19"/>
    </row>
    <row r="593" spans="4:8" s="16" customFormat="1">
      <c r="D593" s="19"/>
      <c r="E593" s="19"/>
      <c r="F593" s="19"/>
      <c r="G593" s="19"/>
      <c r="H593" s="19"/>
    </row>
    <row r="594" spans="4:8" s="16" customFormat="1">
      <c r="D594" s="19"/>
      <c r="E594" s="19"/>
      <c r="F594" s="19"/>
      <c r="G594" s="19"/>
      <c r="H594" s="19"/>
    </row>
    <row r="595" spans="4:8" s="16" customFormat="1">
      <c r="D595" s="19"/>
      <c r="E595" s="19"/>
      <c r="F595" s="19"/>
      <c r="G595" s="19"/>
      <c r="H595" s="19"/>
    </row>
    <row r="596" spans="4:8" s="16" customFormat="1">
      <c r="D596" s="19"/>
      <c r="E596" s="19"/>
      <c r="F596" s="19"/>
      <c r="G596" s="19"/>
      <c r="H596" s="19"/>
    </row>
    <row r="597" spans="4:8" s="16" customFormat="1">
      <c r="D597" s="19"/>
      <c r="E597" s="19"/>
      <c r="F597" s="19"/>
      <c r="G597" s="19"/>
      <c r="H597" s="19"/>
    </row>
    <row r="598" spans="4:8" s="16" customFormat="1">
      <c r="D598" s="19"/>
      <c r="E598" s="19"/>
      <c r="F598" s="19"/>
      <c r="G598" s="19"/>
      <c r="H598" s="19"/>
    </row>
    <row r="599" spans="4:8" s="16" customFormat="1">
      <c r="D599" s="19"/>
      <c r="E599" s="19"/>
      <c r="F599" s="19"/>
      <c r="G599" s="19"/>
      <c r="H599" s="19"/>
    </row>
    <row r="600" spans="4:8" s="16" customFormat="1">
      <c r="D600" s="19"/>
      <c r="E600" s="19"/>
      <c r="F600" s="19"/>
      <c r="G600" s="19"/>
      <c r="H600" s="19"/>
    </row>
    <row r="601" spans="4:8" s="16" customFormat="1">
      <c r="D601" s="19"/>
      <c r="E601" s="19"/>
      <c r="F601" s="19"/>
      <c r="G601" s="19"/>
      <c r="H601" s="19"/>
    </row>
    <row r="602" spans="4:8" s="16" customFormat="1">
      <c r="E602" s="55"/>
      <c r="G602" s="55"/>
    </row>
    <row r="603" spans="4:8" s="16" customFormat="1">
      <c r="E603" s="55"/>
      <c r="G603" s="55"/>
    </row>
    <row r="604" spans="4:8" s="16" customFormat="1">
      <c r="E604" s="55"/>
      <c r="G604" s="55"/>
    </row>
    <row r="605" spans="4:8" s="16" customFormat="1">
      <c r="E605" s="55"/>
      <c r="G605" s="55"/>
    </row>
    <row r="606" spans="4:8" s="16" customFormat="1">
      <c r="E606" s="55"/>
      <c r="G606" s="55"/>
    </row>
    <row r="607" spans="4:8" s="16" customFormat="1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5"/>
  <sheetViews>
    <sheetView rightToLeft="1" workbookViewId="0">
      <selection activeCell="B47" sqref="B47:D15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6">
        <v>43830</v>
      </c>
    </row>
    <row r="2" spans="2:17" s="1" customFormat="1">
      <c r="B2" s="2" t="s">
        <v>1</v>
      </c>
      <c r="C2" s="12" t="s">
        <v>3138</v>
      </c>
    </row>
    <row r="3" spans="2:17" s="1" customFormat="1">
      <c r="B3" s="2" t="s">
        <v>2</v>
      </c>
      <c r="C3" s="26" t="s">
        <v>3139</v>
      </c>
    </row>
    <row r="4" spans="2:17" s="1" customFormat="1">
      <c r="B4" s="2" t="s">
        <v>3</v>
      </c>
      <c r="C4" s="83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C12+C46</f>
        <v>987989.00537725538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SUM(C13:C45)</f>
        <v>247684.8673487248</v>
      </c>
    </row>
    <row r="13" spans="2:17">
      <c r="B13" s="87" t="s">
        <v>3140</v>
      </c>
      <c r="C13" s="88">
        <v>1882.9713600000002</v>
      </c>
      <c r="D13" s="89">
        <v>43861</v>
      </c>
    </row>
    <row r="14" spans="2:17">
      <c r="B14" s="87" t="s">
        <v>3266</v>
      </c>
      <c r="C14" s="88">
        <v>17740.034239999997</v>
      </c>
      <c r="D14" s="89">
        <v>43889</v>
      </c>
    </row>
    <row r="15" spans="2:17">
      <c r="B15" s="87" t="s">
        <v>3141</v>
      </c>
      <c r="C15" s="88">
        <v>1175.5445759999991</v>
      </c>
      <c r="D15" s="89">
        <v>43951</v>
      </c>
    </row>
    <row r="16" spans="2:17">
      <c r="B16" s="87" t="s">
        <v>3269</v>
      </c>
      <c r="C16" s="88">
        <v>2456.0688918064548</v>
      </c>
      <c r="D16" s="89">
        <v>44196</v>
      </c>
    </row>
    <row r="17" spans="2:4" s="16" customFormat="1">
      <c r="B17" s="87" t="s">
        <v>3142</v>
      </c>
      <c r="C17" s="88">
        <v>3269.037023999997</v>
      </c>
      <c r="D17" s="89">
        <v>44196</v>
      </c>
    </row>
    <row r="18" spans="2:4" s="16" customFormat="1">
      <c r="B18" s="87" t="s">
        <v>3143</v>
      </c>
      <c r="C18" s="88">
        <v>68.758659999999963</v>
      </c>
      <c r="D18" s="89">
        <v>44196</v>
      </c>
    </row>
    <row r="19" spans="2:4" s="16" customFormat="1">
      <c r="B19" s="87" t="s">
        <v>3093</v>
      </c>
      <c r="C19" s="88">
        <v>1880.2878500000002</v>
      </c>
      <c r="D19" s="89">
        <v>44246</v>
      </c>
    </row>
    <row r="20" spans="2:4" s="16" customFormat="1">
      <c r="B20" s="87" t="s">
        <v>3264</v>
      </c>
      <c r="C20" s="88">
        <v>7324.0744294219112</v>
      </c>
      <c r="D20" s="89">
        <v>44255</v>
      </c>
    </row>
    <row r="21" spans="2:4" s="16" customFormat="1">
      <c r="B21" s="87" t="s">
        <v>3144</v>
      </c>
      <c r="C21" s="88">
        <v>730.40956000000006</v>
      </c>
      <c r="D21" s="89">
        <v>44498</v>
      </c>
    </row>
    <row r="22" spans="2:4" s="16" customFormat="1">
      <c r="B22" s="87" t="s">
        <v>3271</v>
      </c>
      <c r="C22" s="88">
        <v>10373.906060000001</v>
      </c>
      <c r="D22" s="90">
        <v>44502</v>
      </c>
    </row>
    <row r="23" spans="2:4" s="16" customFormat="1">
      <c r="B23" s="87" t="s">
        <v>3145</v>
      </c>
      <c r="C23" s="88">
        <v>406.84584000000001</v>
      </c>
      <c r="D23" s="90">
        <v>44516</v>
      </c>
    </row>
    <row r="24" spans="2:4" s="16" customFormat="1">
      <c r="B24" s="87" t="s">
        <v>3267</v>
      </c>
      <c r="C24" s="88">
        <v>30114.639054215753</v>
      </c>
      <c r="D24" s="89">
        <v>44545</v>
      </c>
    </row>
    <row r="25" spans="2:4" s="16" customFormat="1">
      <c r="B25" s="87" t="s">
        <v>3268</v>
      </c>
      <c r="C25" s="88">
        <v>12003.085178045954</v>
      </c>
      <c r="D25" s="89">
        <v>44561</v>
      </c>
    </row>
    <row r="26" spans="2:4" s="16" customFormat="1">
      <c r="B26" s="87" t="s">
        <v>3146</v>
      </c>
      <c r="C26" s="88">
        <v>4434.307569999999</v>
      </c>
      <c r="D26" s="89">
        <v>44727</v>
      </c>
    </row>
    <row r="27" spans="2:4" s="16" customFormat="1">
      <c r="B27" s="87" t="s">
        <v>3272</v>
      </c>
      <c r="C27" s="88">
        <v>4660.8937900000001</v>
      </c>
      <c r="D27" s="89">
        <v>44739</v>
      </c>
    </row>
    <row r="28" spans="2:4" s="16" customFormat="1">
      <c r="B28" s="87" t="s">
        <v>3265</v>
      </c>
      <c r="C28" s="88">
        <v>5953.3211200000005</v>
      </c>
      <c r="D28" s="89">
        <v>44821</v>
      </c>
    </row>
    <row r="29" spans="2:4" s="16" customFormat="1">
      <c r="B29" s="87" t="s">
        <v>3097</v>
      </c>
      <c r="C29" s="88">
        <v>3090.2739583439875</v>
      </c>
      <c r="D29" s="89">
        <v>44926</v>
      </c>
    </row>
    <row r="30" spans="2:4" s="16" customFormat="1">
      <c r="B30" s="87" t="s">
        <v>3147</v>
      </c>
      <c r="C30" s="88">
        <v>23.894783999999955</v>
      </c>
      <c r="D30" s="89">
        <v>44927</v>
      </c>
    </row>
    <row r="31" spans="2:4" s="16" customFormat="1">
      <c r="B31" s="87" t="s">
        <v>3082</v>
      </c>
      <c r="C31" s="88">
        <v>6724.4229901722119</v>
      </c>
      <c r="D31" s="89">
        <v>45107</v>
      </c>
    </row>
    <row r="32" spans="2:4" s="16" customFormat="1">
      <c r="B32" s="87" t="s">
        <v>3148</v>
      </c>
      <c r="C32" s="88">
        <v>5504.6689869766997</v>
      </c>
      <c r="D32" s="89">
        <v>45534</v>
      </c>
    </row>
    <row r="33" spans="2:4" s="16" customFormat="1">
      <c r="B33" s="87" t="s">
        <v>3149</v>
      </c>
      <c r="C33" s="88">
        <v>176.65265999999974</v>
      </c>
      <c r="D33" s="89">
        <v>45534</v>
      </c>
    </row>
    <row r="34" spans="2:4" s="16" customFormat="1">
      <c r="B34" s="87" t="s">
        <v>3150</v>
      </c>
      <c r="C34" s="88">
        <v>6951.948698879999</v>
      </c>
      <c r="D34" s="89">
        <v>45640</v>
      </c>
    </row>
    <row r="35" spans="2:4" s="16" customFormat="1">
      <c r="B35" s="87" t="s">
        <v>3151</v>
      </c>
      <c r="C35" s="88">
        <v>9103.4175283199984</v>
      </c>
      <c r="D35" s="90">
        <v>46054</v>
      </c>
    </row>
    <row r="36" spans="2:4" s="16" customFormat="1">
      <c r="B36" s="87" t="s">
        <v>3270</v>
      </c>
      <c r="C36" s="88">
        <v>19927.715145657479</v>
      </c>
      <c r="D36" s="89">
        <v>46100</v>
      </c>
    </row>
    <row r="37" spans="2:4" s="16" customFormat="1">
      <c r="B37" s="87" t="s">
        <v>3152</v>
      </c>
      <c r="C37" s="88">
        <v>4997.8081382400014</v>
      </c>
      <c r="D37" s="89">
        <v>46132</v>
      </c>
    </row>
    <row r="38" spans="2:4" s="16" customFormat="1">
      <c r="B38" s="87" t="s">
        <v>3153</v>
      </c>
      <c r="C38" s="88">
        <v>22873.548071204306</v>
      </c>
      <c r="D38" s="89">
        <v>46539</v>
      </c>
    </row>
    <row r="39" spans="2:4" s="16" customFormat="1">
      <c r="B39" s="87" t="s">
        <v>3154</v>
      </c>
      <c r="C39" s="88">
        <v>7417.6373376000001</v>
      </c>
      <c r="D39" s="89">
        <v>46631</v>
      </c>
    </row>
    <row r="40" spans="2:4" s="16" customFormat="1">
      <c r="B40" s="87" t="s">
        <v>3155</v>
      </c>
      <c r="C40" s="88">
        <v>29456.57717</v>
      </c>
      <c r="D40" s="89">
        <v>46661</v>
      </c>
    </row>
    <row r="41" spans="2:4" s="16" customFormat="1">
      <c r="B41" s="87" t="s">
        <v>3156</v>
      </c>
      <c r="C41" s="88">
        <v>8685.2502028799991</v>
      </c>
      <c r="D41" s="89">
        <v>46752</v>
      </c>
    </row>
    <row r="42" spans="2:4" s="16" customFormat="1">
      <c r="B42" s="87" t="s">
        <v>3157</v>
      </c>
      <c r="C42" s="88">
        <v>5712.4216051200001</v>
      </c>
      <c r="D42" s="90">
        <v>47177</v>
      </c>
    </row>
    <row r="43" spans="2:4" s="16" customFormat="1">
      <c r="B43" s="87" t="s">
        <v>3158</v>
      </c>
      <c r="C43" s="88">
        <v>7905.09756672</v>
      </c>
      <c r="D43" s="89">
        <v>47209</v>
      </c>
    </row>
    <row r="44" spans="2:4" s="16" customFormat="1">
      <c r="B44" s="87" t="s">
        <v>2303</v>
      </c>
      <c r="C44" s="88">
        <v>4659.3473011200003</v>
      </c>
      <c r="D44" s="89">
        <v>48214</v>
      </c>
    </row>
    <row r="45" spans="2:4" s="16" customFormat="1">
      <c r="B45"/>
      <c r="C45" s="78"/>
    </row>
    <row r="46" spans="2:4" s="16" customFormat="1">
      <c r="B46" s="80" t="s">
        <v>263</v>
      </c>
      <c r="C46" s="82">
        <f>SUM(C47:C156)</f>
        <v>740304.13802853064</v>
      </c>
    </row>
    <row r="47" spans="2:4" s="16" customFormat="1">
      <c r="B47" s="87" t="s">
        <v>3159</v>
      </c>
      <c r="C47" s="88">
        <v>222.72195056625304</v>
      </c>
      <c r="D47" s="90">
        <v>43861</v>
      </c>
    </row>
    <row r="48" spans="2:4" s="16" customFormat="1">
      <c r="B48" s="87" t="s">
        <v>3160</v>
      </c>
      <c r="C48" s="88">
        <v>1277.493120000001</v>
      </c>
      <c r="D48" s="90">
        <v>43910</v>
      </c>
    </row>
    <row r="49" spans="2:4" s="16" customFormat="1">
      <c r="B49" s="87" t="s">
        <v>3273</v>
      </c>
      <c r="C49" s="88">
        <v>2697.71821</v>
      </c>
      <c r="D49" s="90">
        <v>44013</v>
      </c>
    </row>
    <row r="50" spans="2:4" s="16" customFormat="1">
      <c r="B50" s="87" t="s">
        <v>3274</v>
      </c>
      <c r="C50" s="88">
        <v>1041.0728899999999</v>
      </c>
      <c r="D50" s="90">
        <v>44031</v>
      </c>
    </row>
    <row r="51" spans="2:4" s="16" customFormat="1">
      <c r="B51" s="87" t="s">
        <v>3161</v>
      </c>
      <c r="C51" s="88">
        <v>13244.972838732949</v>
      </c>
      <c r="D51" s="90">
        <v>44044</v>
      </c>
    </row>
    <row r="52" spans="2:4" s="16" customFormat="1">
      <c r="B52" s="87" t="s">
        <v>3281</v>
      </c>
      <c r="C52" s="88">
        <v>3270.5212799999999</v>
      </c>
      <c r="D52" s="90">
        <v>44076</v>
      </c>
    </row>
    <row r="53" spans="2:4" s="16" customFormat="1">
      <c r="B53" s="87" t="s">
        <v>3162</v>
      </c>
      <c r="C53" s="88">
        <v>1548.4083868099992</v>
      </c>
      <c r="D53" s="90">
        <v>44196</v>
      </c>
    </row>
    <row r="54" spans="2:4" s="16" customFormat="1">
      <c r="B54" s="87" t="s">
        <v>3163</v>
      </c>
      <c r="C54" s="88">
        <v>25.013041919999669</v>
      </c>
      <c r="D54" s="90">
        <v>44196</v>
      </c>
    </row>
    <row r="55" spans="2:4" s="16" customFormat="1">
      <c r="B55" s="87" t="s">
        <v>3275</v>
      </c>
      <c r="C55" s="88">
        <v>1437.2543600000001</v>
      </c>
      <c r="D55" s="90">
        <v>44256</v>
      </c>
    </row>
    <row r="56" spans="2:4" s="16" customFormat="1">
      <c r="B56" s="87" t="s">
        <v>3278</v>
      </c>
      <c r="C56" s="88">
        <v>4053.2422799999999</v>
      </c>
      <c r="D56" s="90">
        <v>44332</v>
      </c>
    </row>
    <row r="57" spans="2:4" s="16" customFormat="1">
      <c r="B57" s="87" t="s">
        <v>3116</v>
      </c>
      <c r="C57" s="88">
        <v>6079.3861006674961</v>
      </c>
      <c r="D57" s="90">
        <v>44335</v>
      </c>
    </row>
    <row r="58" spans="2:4" s="16" customFormat="1">
      <c r="B58" s="87" t="s">
        <v>3164</v>
      </c>
      <c r="C58" s="88">
        <v>7293.3975852334643</v>
      </c>
      <c r="D58" s="90">
        <v>44429</v>
      </c>
    </row>
    <row r="59" spans="2:4" s="16" customFormat="1">
      <c r="B59" s="87" t="s">
        <v>3165</v>
      </c>
      <c r="C59" s="88">
        <v>196.99034111999947</v>
      </c>
      <c r="D59" s="90">
        <v>44439</v>
      </c>
    </row>
    <row r="60" spans="2:4" s="16" customFormat="1">
      <c r="B60" s="87" t="s">
        <v>3282</v>
      </c>
      <c r="C60" s="88">
        <v>12694.579970000001</v>
      </c>
      <c r="D60" s="90">
        <v>44611</v>
      </c>
    </row>
    <row r="61" spans="2:4" s="16" customFormat="1">
      <c r="B61" s="87" t="s">
        <v>3166</v>
      </c>
      <c r="C61" s="88">
        <v>575.68088448000128</v>
      </c>
      <c r="D61" s="90">
        <v>44621</v>
      </c>
    </row>
    <row r="62" spans="2:4" s="16" customFormat="1">
      <c r="B62" s="87" t="s">
        <v>3167</v>
      </c>
      <c r="C62" s="88">
        <v>8514.975168744495</v>
      </c>
      <c r="D62" s="90">
        <v>44722</v>
      </c>
    </row>
    <row r="63" spans="2:4" s="16" customFormat="1">
      <c r="B63" s="87" t="s">
        <v>3168</v>
      </c>
      <c r="C63" s="88">
        <v>4742.2316505600056</v>
      </c>
      <c r="D63" s="90">
        <v>44727</v>
      </c>
    </row>
    <row r="64" spans="2:4" s="16" customFormat="1">
      <c r="B64" s="87" t="s">
        <v>3169</v>
      </c>
      <c r="C64" s="88">
        <v>68.272968960000313</v>
      </c>
      <c r="D64" s="90">
        <v>44727</v>
      </c>
    </row>
    <row r="65" spans="2:4" s="16" customFormat="1">
      <c r="B65" s="87" t="s">
        <v>3279</v>
      </c>
      <c r="C65" s="88">
        <v>14222.411865917482</v>
      </c>
      <c r="D65" s="90">
        <v>44819</v>
      </c>
    </row>
    <row r="66" spans="2:4" s="16" customFormat="1">
      <c r="B66" s="87" t="s">
        <v>3170</v>
      </c>
      <c r="C66" s="88">
        <v>5193.8349099999987</v>
      </c>
      <c r="D66" s="90">
        <v>44836</v>
      </c>
    </row>
    <row r="67" spans="2:4" s="16" customFormat="1">
      <c r="B67" s="87" t="s">
        <v>3171</v>
      </c>
      <c r="C67" s="88">
        <v>979.03707264000013</v>
      </c>
      <c r="D67" s="90">
        <v>44992</v>
      </c>
    </row>
    <row r="68" spans="2:4" s="16" customFormat="1">
      <c r="B68" s="87" t="s">
        <v>3172</v>
      </c>
      <c r="C68" s="88">
        <v>1166.4879897599999</v>
      </c>
      <c r="D68" s="90">
        <v>45047</v>
      </c>
    </row>
    <row r="69" spans="2:4" s="16" customFormat="1">
      <c r="B69" s="87" t="s">
        <v>3173</v>
      </c>
      <c r="C69" s="88">
        <v>10064.683389203172</v>
      </c>
      <c r="D69" s="90">
        <v>45382</v>
      </c>
    </row>
    <row r="70" spans="2:4" s="16" customFormat="1">
      <c r="B70" s="87" t="s">
        <v>2499</v>
      </c>
      <c r="C70" s="88">
        <v>5500.0593618000021</v>
      </c>
      <c r="D70" s="90">
        <v>45383</v>
      </c>
    </row>
    <row r="71" spans="2:4" s="16" customFormat="1">
      <c r="B71" s="87" t="s">
        <v>3174</v>
      </c>
      <c r="C71" s="88">
        <v>8131.0554113179996</v>
      </c>
      <c r="D71" s="90">
        <v>45485</v>
      </c>
    </row>
    <row r="72" spans="2:4" s="16" customFormat="1">
      <c r="B72" s="87" t="s">
        <v>3175</v>
      </c>
      <c r="C72" s="88">
        <v>454.75983359999958</v>
      </c>
      <c r="D72" s="90">
        <v>45536</v>
      </c>
    </row>
    <row r="73" spans="2:4" s="16" customFormat="1">
      <c r="B73" s="87" t="s">
        <v>3176</v>
      </c>
      <c r="C73" s="88">
        <v>9667.9075528008561</v>
      </c>
      <c r="D73" s="90">
        <v>45557</v>
      </c>
    </row>
    <row r="74" spans="2:4" s="16" customFormat="1">
      <c r="B74" s="87" t="s">
        <v>3277</v>
      </c>
      <c r="C74" s="88">
        <v>15060.92355</v>
      </c>
      <c r="D74" s="90">
        <v>45615</v>
      </c>
    </row>
    <row r="75" spans="2:4" s="16" customFormat="1">
      <c r="B75" s="87" t="s">
        <v>3177</v>
      </c>
      <c r="C75" s="88">
        <v>5622.2176589220016</v>
      </c>
      <c r="D75" s="90">
        <v>45710</v>
      </c>
    </row>
    <row r="76" spans="2:4" s="16" customFormat="1">
      <c r="B76" s="87" t="s">
        <v>3178</v>
      </c>
      <c r="C76" s="88">
        <v>4321.7281532495172</v>
      </c>
      <c r="D76" s="90">
        <v>45748</v>
      </c>
    </row>
    <row r="77" spans="2:4" s="16" customFormat="1">
      <c r="B77" s="87" t="s">
        <v>3179</v>
      </c>
      <c r="C77" s="88">
        <v>15538.223061225002</v>
      </c>
      <c r="D77" s="90">
        <v>45777</v>
      </c>
    </row>
    <row r="78" spans="2:4" s="16" customFormat="1">
      <c r="B78" s="87" t="s">
        <v>3180</v>
      </c>
      <c r="C78" s="88">
        <v>8947.5118536811769</v>
      </c>
      <c r="D78" s="90">
        <v>45778</v>
      </c>
    </row>
    <row r="79" spans="2:4" s="16" customFormat="1">
      <c r="B79" s="87" t="s">
        <v>3181</v>
      </c>
      <c r="C79" s="88">
        <v>2308.4423548819964</v>
      </c>
      <c r="D79" s="90">
        <v>45806</v>
      </c>
    </row>
    <row r="80" spans="2:4" s="16" customFormat="1">
      <c r="B80" s="87" t="s">
        <v>3182</v>
      </c>
      <c r="C80" s="88">
        <v>4078.9056090288213</v>
      </c>
      <c r="D80" s="90">
        <v>45838</v>
      </c>
    </row>
    <row r="81" spans="2:4" s="16" customFormat="1">
      <c r="B81" s="87" t="s">
        <v>3183</v>
      </c>
      <c r="C81" s="88">
        <v>5382.1684420479978</v>
      </c>
      <c r="D81" s="90">
        <v>45869</v>
      </c>
    </row>
    <row r="82" spans="2:4" s="16" customFormat="1">
      <c r="B82" s="87" t="s">
        <v>2468</v>
      </c>
      <c r="C82" s="88">
        <v>12335.002920000001</v>
      </c>
      <c r="D82" s="90">
        <v>45869</v>
      </c>
    </row>
    <row r="83" spans="2:4" s="16" customFormat="1">
      <c r="B83" s="87" t="s">
        <v>3184</v>
      </c>
      <c r="C83" s="88">
        <v>743.5254297599995</v>
      </c>
      <c r="D83" s="90">
        <v>45939</v>
      </c>
    </row>
    <row r="84" spans="2:4" s="16" customFormat="1">
      <c r="B84" s="87" t="s">
        <v>3185</v>
      </c>
      <c r="C84" s="88">
        <v>8891.4400543822085</v>
      </c>
      <c r="D84" s="90">
        <v>46012</v>
      </c>
    </row>
    <row r="85" spans="2:4" s="16" customFormat="1">
      <c r="B85" s="87" t="s">
        <v>3186</v>
      </c>
      <c r="C85" s="88">
        <v>812.99842559999706</v>
      </c>
      <c r="D85" s="90">
        <v>46054</v>
      </c>
    </row>
    <row r="86" spans="2:4" s="16" customFormat="1">
      <c r="B86" s="87" t="s">
        <v>3187</v>
      </c>
      <c r="C86" s="88">
        <v>1396.6360381420002</v>
      </c>
      <c r="D86" s="90">
        <v>46054</v>
      </c>
    </row>
    <row r="87" spans="2:4" s="16" customFormat="1">
      <c r="B87" s="87" t="s">
        <v>3280</v>
      </c>
      <c r="C87" s="88">
        <v>925.09645</v>
      </c>
      <c r="D87" s="90">
        <v>46059</v>
      </c>
    </row>
    <row r="88" spans="2:4" s="16" customFormat="1">
      <c r="B88" s="87" t="s">
        <v>3188</v>
      </c>
      <c r="C88" s="88">
        <v>5674.396101119999</v>
      </c>
      <c r="D88" s="90">
        <v>46082</v>
      </c>
    </row>
    <row r="89" spans="2:4" s="16" customFormat="1">
      <c r="B89" s="87" t="s">
        <v>3189</v>
      </c>
      <c r="C89" s="88">
        <v>782.67526513731082</v>
      </c>
      <c r="D89" s="90">
        <v>46199</v>
      </c>
    </row>
    <row r="90" spans="2:4" s="16" customFormat="1">
      <c r="B90" s="87" t="s">
        <v>3190</v>
      </c>
      <c r="C90" s="88">
        <v>4774.1574665825292</v>
      </c>
      <c r="D90" s="90">
        <v>46201</v>
      </c>
    </row>
    <row r="91" spans="2:4" s="16" customFormat="1">
      <c r="B91" s="87" t="s">
        <v>3191</v>
      </c>
      <c r="C91" s="88">
        <v>2178.1243699199963</v>
      </c>
      <c r="D91" s="90">
        <v>46201</v>
      </c>
    </row>
    <row r="92" spans="2:4" s="16" customFormat="1">
      <c r="B92" s="87" t="s">
        <v>3192</v>
      </c>
      <c r="C92" s="88">
        <v>3255.7012300799988</v>
      </c>
      <c r="D92" s="90">
        <v>46201</v>
      </c>
    </row>
    <row r="93" spans="2:4" s="16" customFormat="1">
      <c r="B93" s="87" t="s">
        <v>3193</v>
      </c>
      <c r="C93" s="88">
        <v>619.67203199999938</v>
      </c>
      <c r="D93" s="90">
        <v>46201</v>
      </c>
    </row>
    <row r="94" spans="2:4" s="16" customFormat="1">
      <c r="B94" s="87" t="s">
        <v>3194</v>
      </c>
      <c r="C94" s="88">
        <v>16961.5444608</v>
      </c>
      <c r="D94" s="90">
        <v>46326</v>
      </c>
    </row>
    <row r="95" spans="2:4" s="16" customFormat="1">
      <c r="B95" s="87" t="s">
        <v>3195</v>
      </c>
      <c r="C95" s="88">
        <v>9312.097300223224</v>
      </c>
      <c r="D95" s="90">
        <v>46326</v>
      </c>
    </row>
    <row r="96" spans="2:4" s="16" customFormat="1">
      <c r="B96" s="87" t="s">
        <v>3196</v>
      </c>
      <c r="C96" s="88">
        <v>153.10881082506893</v>
      </c>
      <c r="D96" s="90">
        <v>46326</v>
      </c>
    </row>
    <row r="97" spans="2:4" s="16" customFormat="1">
      <c r="B97" s="87" t="s">
        <v>3197</v>
      </c>
      <c r="C97" s="88">
        <v>96.210090825068917</v>
      </c>
      <c r="D97" s="90">
        <v>46326</v>
      </c>
    </row>
    <row r="98" spans="2:4" s="16" customFormat="1">
      <c r="B98" s="87" t="s">
        <v>3198</v>
      </c>
      <c r="C98" s="88">
        <v>6203.1032063999983</v>
      </c>
      <c r="D98" s="90">
        <v>46482</v>
      </c>
    </row>
    <row r="99" spans="2:4" s="16" customFormat="1">
      <c r="B99" s="87" t="s">
        <v>3199</v>
      </c>
      <c r="C99" s="88">
        <v>2896.9903756799999</v>
      </c>
      <c r="D99" s="90">
        <v>46482</v>
      </c>
    </row>
    <row r="100" spans="2:4" s="16" customFormat="1">
      <c r="B100" s="87" t="s">
        <v>3200</v>
      </c>
      <c r="C100" s="88">
        <v>10809.4121168</v>
      </c>
      <c r="D100" s="90">
        <v>46524</v>
      </c>
    </row>
    <row r="101" spans="2:4" s="16" customFormat="1">
      <c r="B101" s="87" t="s">
        <v>3201</v>
      </c>
      <c r="C101" s="88">
        <v>10756.366040000001</v>
      </c>
      <c r="D101" s="90">
        <v>46572</v>
      </c>
    </row>
    <row r="102" spans="2:4" s="16" customFormat="1">
      <c r="B102" s="87" t="s">
        <v>2367</v>
      </c>
      <c r="C102" s="88">
        <v>20554.682220859999</v>
      </c>
      <c r="D102" s="90">
        <v>46573</v>
      </c>
    </row>
    <row r="103" spans="2:4" s="16" customFormat="1">
      <c r="B103" s="87" t="s">
        <v>3202</v>
      </c>
      <c r="C103" s="88">
        <v>16444.071715481143</v>
      </c>
      <c r="D103" s="90">
        <v>46601</v>
      </c>
    </row>
    <row r="104" spans="2:4" s="16" customFormat="1">
      <c r="B104" s="87" t="s">
        <v>3276</v>
      </c>
      <c r="C104" s="88">
        <v>12155.0103</v>
      </c>
      <c r="D104" s="90">
        <v>46626</v>
      </c>
    </row>
    <row r="105" spans="2:4" s="16" customFormat="1">
      <c r="B105" s="87" t="s">
        <v>3203</v>
      </c>
      <c r="C105" s="88">
        <v>8311.039914240002</v>
      </c>
      <c r="D105" s="90">
        <v>46637</v>
      </c>
    </row>
    <row r="106" spans="2:4" s="16" customFormat="1">
      <c r="B106" s="87" t="s">
        <v>3204</v>
      </c>
      <c r="C106" s="88">
        <v>25611.392782079998</v>
      </c>
      <c r="D106" s="90">
        <v>46643</v>
      </c>
    </row>
    <row r="107" spans="2:4" s="16" customFormat="1">
      <c r="B107" s="87" t="s">
        <v>3205</v>
      </c>
      <c r="C107" s="88">
        <v>544.39496853697619</v>
      </c>
      <c r="D107" s="90">
        <v>46663</v>
      </c>
    </row>
    <row r="108" spans="2:4" s="16" customFormat="1">
      <c r="B108" s="87" t="s">
        <v>3206</v>
      </c>
      <c r="C108" s="88">
        <v>2009.6040859380007</v>
      </c>
      <c r="D108" s="90">
        <v>46722</v>
      </c>
    </row>
    <row r="109" spans="2:4" s="16" customFormat="1">
      <c r="B109" s="87" t="s">
        <v>3207</v>
      </c>
      <c r="C109" s="88">
        <v>1391.0181164039998</v>
      </c>
      <c r="D109" s="90">
        <v>46734</v>
      </c>
    </row>
    <row r="110" spans="2:4" s="16" customFormat="1">
      <c r="B110" s="87" t="s">
        <v>3208</v>
      </c>
      <c r="C110" s="88">
        <v>2902.1274086399999</v>
      </c>
      <c r="D110" s="90">
        <v>46734</v>
      </c>
    </row>
    <row r="111" spans="2:4" s="16" customFormat="1">
      <c r="B111" s="87" t="s">
        <v>2493</v>
      </c>
      <c r="C111" s="88">
        <v>1442.0204928000003</v>
      </c>
      <c r="D111" s="90">
        <v>46734</v>
      </c>
    </row>
    <row r="112" spans="2:4" s="16" customFormat="1">
      <c r="B112" s="87" t="s">
        <v>3209</v>
      </c>
      <c r="C112" s="88">
        <v>13910.119932399339</v>
      </c>
      <c r="D112" s="90">
        <v>46742</v>
      </c>
    </row>
    <row r="113" spans="2:4" s="16" customFormat="1">
      <c r="B113" s="87" t="s">
        <v>3210</v>
      </c>
      <c r="C113" s="88">
        <v>14073.659678068303</v>
      </c>
      <c r="D113" s="90">
        <v>46794</v>
      </c>
    </row>
    <row r="114" spans="2:4" s="16" customFormat="1">
      <c r="B114" s="87" t="s">
        <v>2488</v>
      </c>
      <c r="C114" s="88">
        <v>2717.33764608</v>
      </c>
      <c r="D114" s="90">
        <v>46827</v>
      </c>
    </row>
    <row r="115" spans="2:4" s="16" customFormat="1">
      <c r="B115" s="87" t="s">
        <v>3211</v>
      </c>
      <c r="C115" s="88">
        <v>17195.948518417263</v>
      </c>
      <c r="D115" s="90">
        <v>46844</v>
      </c>
    </row>
    <row r="116" spans="2:4" s="16" customFormat="1">
      <c r="B116" s="87" t="s">
        <v>2505</v>
      </c>
      <c r="C116" s="88">
        <v>1219.52445696</v>
      </c>
      <c r="D116" s="90">
        <v>46933</v>
      </c>
    </row>
    <row r="117" spans="2:4" s="16" customFormat="1">
      <c r="B117" s="87" t="s">
        <v>3212</v>
      </c>
      <c r="C117" s="88">
        <v>36.110453023351191</v>
      </c>
      <c r="D117" s="90">
        <v>46938</v>
      </c>
    </row>
    <row r="118" spans="2:4" s="16" customFormat="1">
      <c r="B118" s="87" t="s">
        <v>3213</v>
      </c>
      <c r="C118" s="88">
        <v>176.17988329770282</v>
      </c>
      <c r="D118" s="90">
        <v>46938</v>
      </c>
    </row>
    <row r="119" spans="2:4" s="16" customFormat="1">
      <c r="B119" s="87" t="s">
        <v>3214</v>
      </c>
      <c r="C119" s="88">
        <v>67.708251897677329</v>
      </c>
      <c r="D119" s="90">
        <v>46938</v>
      </c>
    </row>
    <row r="120" spans="2:4" s="16" customFormat="1">
      <c r="B120" s="87" t="s">
        <v>3215</v>
      </c>
      <c r="C120" s="88">
        <v>385.92249983999983</v>
      </c>
      <c r="D120" s="90">
        <v>46938</v>
      </c>
    </row>
    <row r="121" spans="2:4" s="16" customFormat="1">
      <c r="B121" s="87" t="s">
        <v>3216</v>
      </c>
      <c r="C121" s="88">
        <v>732.5245945930734</v>
      </c>
      <c r="D121" s="90">
        <v>46938</v>
      </c>
    </row>
    <row r="122" spans="2:4" s="16" customFormat="1">
      <c r="B122" s="87" t="s">
        <v>2466</v>
      </c>
      <c r="C122" s="88">
        <v>228.56987973824761</v>
      </c>
      <c r="D122" s="90">
        <v>46938</v>
      </c>
    </row>
    <row r="123" spans="2:4" s="16" customFormat="1">
      <c r="B123" s="87" t="s">
        <v>3217</v>
      </c>
      <c r="C123" s="88">
        <v>0.52274010297982465</v>
      </c>
      <c r="D123" s="90">
        <v>46938</v>
      </c>
    </row>
    <row r="124" spans="2:4" s="16" customFormat="1">
      <c r="B124" s="87" t="s">
        <v>3218</v>
      </c>
      <c r="C124" s="88">
        <v>6.7894502399998018</v>
      </c>
      <c r="D124" s="90">
        <v>46938</v>
      </c>
    </row>
    <row r="125" spans="2:4" s="16" customFormat="1">
      <c r="B125" s="87" t="s">
        <v>3219</v>
      </c>
      <c r="C125" s="88">
        <v>258.9676876800001</v>
      </c>
      <c r="D125" s="90">
        <v>46938</v>
      </c>
    </row>
    <row r="126" spans="2:4" s="16" customFormat="1">
      <c r="B126" s="87" t="s">
        <v>3220</v>
      </c>
      <c r="C126" s="88">
        <v>15179.770172159999</v>
      </c>
      <c r="D126" s="90">
        <v>46971</v>
      </c>
    </row>
    <row r="127" spans="2:4" s="16" customFormat="1">
      <c r="B127" s="87" t="s">
        <v>2432</v>
      </c>
      <c r="C127" s="88">
        <v>1250.33307264</v>
      </c>
      <c r="D127" s="90">
        <v>46998</v>
      </c>
    </row>
    <row r="128" spans="2:4" s="16" customFormat="1">
      <c r="B128" s="87" t="s">
        <v>3221</v>
      </c>
      <c r="C128" s="88">
        <v>798.4238860800001</v>
      </c>
      <c r="D128" s="90">
        <v>47009</v>
      </c>
    </row>
    <row r="129" spans="2:4" s="16" customFormat="1">
      <c r="B129" s="87" t="s">
        <v>3222</v>
      </c>
      <c r="C129" s="88">
        <v>30.014362040999998</v>
      </c>
      <c r="D129" s="90">
        <v>47009</v>
      </c>
    </row>
    <row r="130" spans="2:4" s="16" customFormat="1">
      <c r="B130" s="87" t="s">
        <v>3223</v>
      </c>
      <c r="C130" s="88">
        <v>4605.6606203536167</v>
      </c>
      <c r="D130" s="90">
        <v>47026</v>
      </c>
    </row>
    <row r="131" spans="2:4" s="16" customFormat="1">
      <c r="B131" s="87" t="s">
        <v>3224</v>
      </c>
      <c r="C131" s="88">
        <v>3427.9720473600005</v>
      </c>
      <c r="D131" s="90">
        <v>47031</v>
      </c>
    </row>
    <row r="132" spans="2:4" s="16" customFormat="1">
      <c r="B132" s="87" t="s">
        <v>3225</v>
      </c>
      <c r="C132" s="88">
        <v>1118.0851174681025</v>
      </c>
      <c r="D132" s="90">
        <v>47102</v>
      </c>
    </row>
    <row r="133" spans="2:4" s="16" customFormat="1">
      <c r="B133" s="87" t="s">
        <v>3226</v>
      </c>
      <c r="C133" s="88">
        <v>13184.140366310578</v>
      </c>
      <c r="D133" s="90">
        <v>47107</v>
      </c>
    </row>
    <row r="134" spans="2:4" s="16" customFormat="1">
      <c r="B134" s="87" t="s">
        <v>3227</v>
      </c>
      <c r="C134" s="88">
        <v>21582.881212464668</v>
      </c>
      <c r="D134" s="90">
        <v>47119</v>
      </c>
    </row>
    <row r="135" spans="2:4" s="16" customFormat="1">
      <c r="B135" s="87" t="s">
        <v>3228</v>
      </c>
      <c r="C135" s="88">
        <v>13643.277151837356</v>
      </c>
      <c r="D135" s="90">
        <v>47119</v>
      </c>
    </row>
    <row r="136" spans="2:4" s="16" customFormat="1">
      <c r="B136" s="87" t="s">
        <v>3229</v>
      </c>
      <c r="C136" s="88">
        <v>18678.018681248002</v>
      </c>
      <c r="D136" s="90">
        <v>47119</v>
      </c>
    </row>
    <row r="137" spans="2:4" s="16" customFormat="1">
      <c r="B137" s="87" t="s">
        <v>3230</v>
      </c>
      <c r="C137" s="88">
        <v>780.67539072000068</v>
      </c>
      <c r="D137" s="89">
        <v>47119</v>
      </c>
    </row>
    <row r="138" spans="2:4" s="16" customFormat="1">
      <c r="B138" s="87" t="s">
        <v>2448</v>
      </c>
      <c r="C138" s="88">
        <v>11573.489234416251</v>
      </c>
      <c r="D138" s="90">
        <v>47178</v>
      </c>
    </row>
    <row r="139" spans="2:4" s="16" customFormat="1">
      <c r="B139" s="87" t="s">
        <v>3231</v>
      </c>
      <c r="C139" s="88">
        <v>18531.754248959998</v>
      </c>
      <c r="D139" s="89">
        <v>47209</v>
      </c>
    </row>
    <row r="140" spans="2:4" s="16" customFormat="1">
      <c r="B140" s="87" t="s">
        <v>2473</v>
      </c>
      <c r="C140" s="88">
        <v>1859.9596668279999</v>
      </c>
      <c r="D140" s="90">
        <v>47212</v>
      </c>
    </row>
    <row r="141" spans="2:4" s="16" customFormat="1">
      <c r="B141" s="87" t="s">
        <v>3232</v>
      </c>
      <c r="C141" s="88">
        <v>6819.4115611099996</v>
      </c>
      <c r="D141" s="90">
        <v>47255</v>
      </c>
    </row>
    <row r="142" spans="2:4" s="16" customFormat="1">
      <c r="B142" s="87" t="s">
        <v>3233</v>
      </c>
      <c r="C142" s="88">
        <v>6483.7255679999998</v>
      </c>
      <c r="D142" s="90">
        <v>47262</v>
      </c>
    </row>
    <row r="143" spans="2:4" s="16" customFormat="1">
      <c r="B143" s="87" t="s">
        <v>3234</v>
      </c>
      <c r="C143" s="88">
        <v>7696.0596291479987</v>
      </c>
      <c r="D143" s="90">
        <v>47270</v>
      </c>
    </row>
    <row r="144" spans="2:4" s="16" customFormat="1">
      <c r="B144" s="87" t="s">
        <v>2450</v>
      </c>
      <c r="C144" s="88">
        <v>2607.8912464159998</v>
      </c>
      <c r="D144" s="90">
        <v>47363</v>
      </c>
    </row>
    <row r="145" spans="2:4" s="16" customFormat="1">
      <c r="B145" s="87" t="s">
        <v>3235</v>
      </c>
      <c r="C145" s="88">
        <v>33173.474849279999</v>
      </c>
      <c r="D145" s="90">
        <v>47392</v>
      </c>
    </row>
    <row r="146" spans="2:4" s="16" customFormat="1">
      <c r="B146" s="87" t="s">
        <v>3236</v>
      </c>
      <c r="C146" s="88">
        <v>25999.452799999999</v>
      </c>
      <c r="D146" s="90">
        <v>47407</v>
      </c>
    </row>
    <row r="147" spans="2:4" s="16" customFormat="1">
      <c r="B147" s="87" t="s">
        <v>3237</v>
      </c>
      <c r="C147" s="88">
        <v>2406.0714525366743</v>
      </c>
      <c r="D147" s="90">
        <v>47467</v>
      </c>
    </row>
    <row r="148" spans="2:4" s="16" customFormat="1">
      <c r="B148" s="87" t="s">
        <v>3238</v>
      </c>
      <c r="C148" s="88">
        <v>15135.694421759994</v>
      </c>
      <c r="D148" s="90">
        <v>47992</v>
      </c>
    </row>
    <row r="149" spans="2:4" s="16" customFormat="1">
      <c r="B149" s="87" t="s">
        <v>3239</v>
      </c>
      <c r="C149" s="88">
        <v>11979.463680000001</v>
      </c>
      <c r="D149" s="90">
        <v>48004</v>
      </c>
    </row>
    <row r="150" spans="2:4" s="16" customFormat="1">
      <c r="B150" s="87" t="s">
        <v>3240</v>
      </c>
      <c r="C150" s="88">
        <v>8701.1729846092803</v>
      </c>
      <c r="D150" s="90">
        <v>48069</v>
      </c>
    </row>
    <row r="151" spans="2:4" s="16" customFormat="1">
      <c r="B151" s="87" t="s">
        <v>3241</v>
      </c>
      <c r="C151" s="88">
        <v>8596.3699007999967</v>
      </c>
      <c r="D151" s="90">
        <v>48213</v>
      </c>
    </row>
    <row r="152" spans="2:4" s="16" customFormat="1">
      <c r="B152" s="87" t="s">
        <v>3242</v>
      </c>
      <c r="C152" s="88">
        <v>3707.1162777599998</v>
      </c>
      <c r="D152" s="90">
        <v>48214</v>
      </c>
    </row>
    <row r="153" spans="2:4" s="16" customFormat="1">
      <c r="B153" s="87" t="s">
        <v>3243</v>
      </c>
      <c r="C153" s="88">
        <v>6614.0285875199988</v>
      </c>
      <c r="D153" s="90">
        <v>48723</v>
      </c>
    </row>
    <row r="154" spans="2:4" s="16" customFormat="1">
      <c r="B154" s="87" t="s">
        <v>3244</v>
      </c>
      <c r="C154" s="88">
        <v>23002.888105799</v>
      </c>
      <c r="D154" s="90">
        <v>50041</v>
      </c>
    </row>
    <row r="155" spans="2:4" s="16" customFormat="1">
      <c r="B155" s="87" t="s">
        <v>3245</v>
      </c>
      <c r="C155" s="88">
        <v>23559.064773438</v>
      </c>
      <c r="D155" s="90">
        <v>51592</v>
      </c>
    </row>
  </sheetData>
  <sheetProtection sheet="1" objects="1" scenarios="1"/>
  <sortState ref="B47:D155">
    <sortCondition ref="D47:D155"/>
  </sortState>
  <mergeCells count="1">
    <mergeCell ref="B7:D7"/>
  </mergeCells>
  <dataValidations count="1">
    <dataValidation allowBlank="1" showInputMessage="1" showErrorMessage="1" sqref="C1:C4 B45:D46 B5:D12 B156:D1048576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6">
        <v>43830</v>
      </c>
    </row>
    <row r="2" spans="2:18" s="1" customFormat="1">
      <c r="B2" s="2" t="s">
        <v>1</v>
      </c>
      <c r="C2" s="12" t="s">
        <v>3138</v>
      </c>
    </row>
    <row r="3" spans="2:18" s="1" customFormat="1">
      <c r="B3" s="2" t="s">
        <v>2</v>
      </c>
      <c r="C3" s="26" t="s">
        <v>3139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255</v>
      </c>
      <c r="C14" t="s">
        <v>255</v>
      </c>
      <c r="D14" t="s">
        <v>255</v>
      </c>
      <c r="E14" t="s">
        <v>255</v>
      </c>
      <c r="H14" s="78">
        <v>0</v>
      </c>
      <c r="I14" t="s">
        <v>255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255</v>
      </c>
      <c r="C16" t="s">
        <v>255</v>
      </c>
      <c r="D16" t="s">
        <v>255</v>
      </c>
      <c r="E16" t="s">
        <v>255</v>
      </c>
      <c r="H16" s="78">
        <v>0</v>
      </c>
      <c r="I16" t="s">
        <v>255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255</v>
      </c>
      <c r="C18" t="s">
        <v>255</v>
      </c>
      <c r="D18" t="s">
        <v>255</v>
      </c>
      <c r="E18" t="s">
        <v>255</v>
      </c>
      <c r="H18" s="78">
        <v>0</v>
      </c>
      <c r="I18" t="s">
        <v>255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255</v>
      </c>
      <c r="C20" t="s">
        <v>255</v>
      </c>
      <c r="D20" t="s">
        <v>255</v>
      </c>
      <c r="E20" t="s">
        <v>255</v>
      </c>
      <c r="H20" s="78">
        <v>0</v>
      </c>
      <c r="I20" t="s">
        <v>255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255</v>
      </c>
      <c r="C23" t="s">
        <v>255</v>
      </c>
      <c r="D23" t="s">
        <v>255</v>
      </c>
      <c r="E23" t="s">
        <v>255</v>
      </c>
      <c r="H23" s="78">
        <v>0</v>
      </c>
      <c r="I23" t="s">
        <v>255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255</v>
      </c>
      <c r="C25" t="s">
        <v>255</v>
      </c>
      <c r="D25" t="s">
        <v>255</v>
      </c>
      <c r="E25" t="s">
        <v>255</v>
      </c>
      <c r="H25" s="78">
        <v>0</v>
      </c>
      <c r="I25" t="s">
        <v>255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265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6">
        <v>43830</v>
      </c>
    </row>
    <row r="2" spans="2:18" s="1" customFormat="1">
      <c r="B2" s="2" t="s">
        <v>1</v>
      </c>
      <c r="C2" s="12" t="s">
        <v>3138</v>
      </c>
    </row>
    <row r="3" spans="2:18" s="1" customFormat="1">
      <c r="B3" s="2" t="s">
        <v>2</v>
      </c>
      <c r="C3" s="26" t="s">
        <v>3139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2108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255</v>
      </c>
      <c r="C14" t="s">
        <v>255</v>
      </c>
      <c r="D14" t="s">
        <v>255</v>
      </c>
      <c r="E14" t="s">
        <v>255</v>
      </c>
      <c r="H14" s="78">
        <v>0</v>
      </c>
      <c r="I14" t="s">
        <v>255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2109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255</v>
      </c>
      <c r="C16" t="s">
        <v>255</v>
      </c>
      <c r="D16" t="s">
        <v>255</v>
      </c>
      <c r="E16" t="s">
        <v>255</v>
      </c>
      <c r="H16" s="78">
        <v>0</v>
      </c>
      <c r="I16" t="s">
        <v>255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255</v>
      </c>
      <c r="C18" t="s">
        <v>255</v>
      </c>
      <c r="D18" t="s">
        <v>255</v>
      </c>
      <c r="E18" t="s">
        <v>255</v>
      </c>
      <c r="H18" s="78">
        <v>0</v>
      </c>
      <c r="I18" t="s">
        <v>255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255</v>
      </c>
      <c r="C20" t="s">
        <v>255</v>
      </c>
      <c r="D20" t="s">
        <v>255</v>
      </c>
      <c r="E20" t="s">
        <v>255</v>
      </c>
      <c r="H20" s="78">
        <v>0</v>
      </c>
      <c r="I20" t="s">
        <v>255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255</v>
      </c>
      <c r="C23" t="s">
        <v>255</v>
      </c>
      <c r="D23" t="s">
        <v>255</v>
      </c>
      <c r="E23" t="s">
        <v>255</v>
      </c>
      <c r="H23" s="78">
        <v>0</v>
      </c>
      <c r="I23" t="s">
        <v>255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255</v>
      </c>
      <c r="C25" t="s">
        <v>255</v>
      </c>
      <c r="D25" t="s">
        <v>255</v>
      </c>
      <c r="E25" t="s">
        <v>255</v>
      </c>
      <c r="H25" s="78">
        <v>0</v>
      </c>
      <c r="I25" t="s">
        <v>255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265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6">
        <v>43830</v>
      </c>
    </row>
    <row r="2" spans="2:53" s="1" customFormat="1">
      <c r="B2" s="2" t="s">
        <v>1</v>
      </c>
      <c r="C2" s="12" t="s">
        <v>3138</v>
      </c>
    </row>
    <row r="3" spans="2:53" s="1" customFormat="1">
      <c r="B3" s="2" t="s">
        <v>2</v>
      </c>
      <c r="C3" s="26" t="s">
        <v>3139</v>
      </c>
    </row>
    <row r="4" spans="2:53" s="1" customFormat="1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5.26</v>
      </c>
      <c r="I11" s="7"/>
      <c r="J11" s="7"/>
      <c r="K11" s="77">
        <v>1.1000000000000001E-3</v>
      </c>
      <c r="L11" s="76">
        <v>1674680506.53</v>
      </c>
      <c r="M11" s="7"/>
      <c r="N11" s="76">
        <v>0</v>
      </c>
      <c r="O11" s="76">
        <v>1954835.5497872271</v>
      </c>
      <c r="P11" s="7"/>
      <c r="Q11" s="77">
        <v>1</v>
      </c>
      <c r="R11" s="77">
        <v>0.1555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5.26</v>
      </c>
      <c r="K12" s="81">
        <v>1.1000000000000001E-3</v>
      </c>
      <c r="L12" s="82">
        <v>1674680506.53</v>
      </c>
      <c r="N12" s="82">
        <v>0</v>
      </c>
      <c r="O12" s="82">
        <v>1954835.5497872271</v>
      </c>
      <c r="Q12" s="81">
        <v>1</v>
      </c>
      <c r="R12" s="81">
        <v>0.1555</v>
      </c>
    </row>
    <row r="13" spans="2:53">
      <c r="B13" s="80" t="s">
        <v>266</v>
      </c>
      <c r="C13" s="16"/>
      <c r="D13" s="16"/>
      <c r="H13" s="82">
        <v>6.43</v>
      </c>
      <c r="K13" s="81">
        <v>-6.4999999999999997E-3</v>
      </c>
      <c r="L13" s="82">
        <v>505618219.94999999</v>
      </c>
      <c r="N13" s="82">
        <v>0</v>
      </c>
      <c r="O13" s="82">
        <v>656724.63857468497</v>
      </c>
      <c r="Q13" s="81">
        <v>0.33589999999999998</v>
      </c>
      <c r="R13" s="81">
        <v>5.2200000000000003E-2</v>
      </c>
    </row>
    <row r="14" spans="2:53">
      <c r="B14" s="80" t="s">
        <v>267</v>
      </c>
      <c r="C14" s="16"/>
      <c r="D14" s="16"/>
      <c r="H14" s="82">
        <v>6.43</v>
      </c>
      <c r="K14" s="81">
        <v>-6.4999999999999997E-3</v>
      </c>
      <c r="L14" s="82">
        <v>505618219.94999999</v>
      </c>
      <c r="N14" s="82">
        <v>0</v>
      </c>
      <c r="O14" s="82">
        <v>656724.63857468497</v>
      </c>
      <c r="Q14" s="81">
        <v>0.33589999999999998</v>
      </c>
      <c r="R14" s="81">
        <v>5.2200000000000003E-2</v>
      </c>
    </row>
    <row r="15" spans="2:53">
      <c r="B15" t="s">
        <v>268</v>
      </c>
      <c r="C15" t="s">
        <v>269</v>
      </c>
      <c r="D15" t="s">
        <v>103</v>
      </c>
      <c r="E15" t="s">
        <v>270</v>
      </c>
      <c r="G15" t="s">
        <v>271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56393557.079999998</v>
      </c>
      <c r="M15" s="78">
        <v>143.96</v>
      </c>
      <c r="N15" s="78">
        <v>0</v>
      </c>
      <c r="O15" s="78">
        <v>81184.164772368007</v>
      </c>
      <c r="P15" s="79">
        <v>3.5999999999999999E-3</v>
      </c>
      <c r="Q15" s="79">
        <v>4.1500000000000002E-2</v>
      </c>
      <c r="R15" s="79">
        <v>6.4999999999999997E-3</v>
      </c>
    </row>
    <row r="16" spans="2:53">
      <c r="B16" t="s">
        <v>272</v>
      </c>
      <c r="C16" t="s">
        <v>273</v>
      </c>
      <c r="D16" t="s">
        <v>103</v>
      </c>
      <c r="E16" t="s">
        <v>270</v>
      </c>
      <c r="G16" t="s">
        <v>271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59062905.899999999</v>
      </c>
      <c r="M16" s="78">
        <v>154.88</v>
      </c>
      <c r="N16" s="78">
        <v>0</v>
      </c>
      <c r="O16" s="78">
        <v>91476.628657919995</v>
      </c>
      <c r="P16" s="79">
        <v>5.1000000000000004E-3</v>
      </c>
      <c r="Q16" s="79">
        <v>4.6800000000000001E-2</v>
      </c>
      <c r="R16" s="79">
        <v>7.3000000000000001E-3</v>
      </c>
    </row>
    <row r="17" spans="2:18">
      <c r="B17" t="s">
        <v>274</v>
      </c>
      <c r="C17" t="s">
        <v>275</v>
      </c>
      <c r="D17" t="s">
        <v>103</v>
      </c>
      <c r="E17" t="s">
        <v>270</v>
      </c>
      <c r="G17" t="s">
        <v>271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21677071.370000001</v>
      </c>
      <c r="M17" s="78">
        <v>113.2</v>
      </c>
      <c r="N17" s="78">
        <v>0</v>
      </c>
      <c r="O17" s="78">
        <v>24538.44479084</v>
      </c>
      <c r="P17" s="79">
        <v>1.5E-3</v>
      </c>
      <c r="Q17" s="79">
        <v>1.26E-2</v>
      </c>
      <c r="R17" s="79">
        <v>2E-3</v>
      </c>
    </row>
    <row r="18" spans="2:18">
      <c r="B18" t="s">
        <v>276</v>
      </c>
      <c r="C18" t="s">
        <v>277</v>
      </c>
      <c r="D18" t="s">
        <v>103</v>
      </c>
      <c r="E18" t="s">
        <v>270</v>
      </c>
      <c r="G18" t="s">
        <v>271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19761814.760000002</v>
      </c>
      <c r="M18" s="78">
        <v>112.4</v>
      </c>
      <c r="N18" s="78">
        <v>0</v>
      </c>
      <c r="O18" s="78">
        <v>22212.279790240002</v>
      </c>
      <c r="P18" s="79">
        <v>1.2999999999999999E-3</v>
      </c>
      <c r="Q18" s="79">
        <v>1.14E-2</v>
      </c>
      <c r="R18" s="79">
        <v>1.8E-3</v>
      </c>
    </row>
    <row r="19" spans="2:18">
      <c r="B19" t="s">
        <v>278</v>
      </c>
      <c r="C19" t="s">
        <v>279</v>
      </c>
      <c r="D19" t="s">
        <v>103</v>
      </c>
      <c r="E19" t="s">
        <v>270</v>
      </c>
      <c r="G19" t="s">
        <v>271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95686331.069999993</v>
      </c>
      <c r="M19" s="78">
        <v>113.25</v>
      </c>
      <c r="N19" s="78">
        <v>0</v>
      </c>
      <c r="O19" s="78">
        <v>108364.769936775</v>
      </c>
      <c r="P19" s="79">
        <v>5.7000000000000002E-3</v>
      </c>
      <c r="Q19" s="79">
        <v>5.5399999999999998E-2</v>
      </c>
      <c r="R19" s="79">
        <v>8.6E-3</v>
      </c>
    </row>
    <row r="20" spans="2:18">
      <c r="B20" t="s">
        <v>280</v>
      </c>
      <c r="C20" t="s">
        <v>281</v>
      </c>
      <c r="D20" t="s">
        <v>103</v>
      </c>
      <c r="E20" t="s">
        <v>270</v>
      </c>
      <c r="G20" t="s">
        <v>271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53973399.43</v>
      </c>
      <c r="M20" s="78">
        <v>110.65</v>
      </c>
      <c r="N20" s="78">
        <v>0</v>
      </c>
      <c r="O20" s="78">
        <v>59721.566469295001</v>
      </c>
      <c r="P20" s="79">
        <v>3.8999999999999998E-3</v>
      </c>
      <c r="Q20" s="79">
        <v>3.0599999999999999E-2</v>
      </c>
      <c r="R20" s="79">
        <v>4.7999999999999996E-3</v>
      </c>
    </row>
    <row r="21" spans="2:18">
      <c r="B21" t="s">
        <v>282</v>
      </c>
      <c r="C21" t="s">
        <v>283</v>
      </c>
      <c r="D21" t="s">
        <v>103</v>
      </c>
      <c r="E21" t="s">
        <v>270</v>
      </c>
      <c r="G21" t="s">
        <v>271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19143181.899999999</v>
      </c>
      <c r="M21" s="78">
        <v>102.3</v>
      </c>
      <c r="N21" s="78">
        <v>0</v>
      </c>
      <c r="O21" s="78">
        <v>19583.475083699999</v>
      </c>
      <c r="P21" s="79">
        <v>1.2999999999999999E-3</v>
      </c>
      <c r="Q21" s="79">
        <v>0.01</v>
      </c>
      <c r="R21" s="79">
        <v>1.6000000000000001E-3</v>
      </c>
    </row>
    <row r="22" spans="2:18">
      <c r="B22" t="s">
        <v>284</v>
      </c>
      <c r="C22" t="s">
        <v>285</v>
      </c>
      <c r="D22" t="s">
        <v>103</v>
      </c>
      <c r="E22" t="s">
        <v>270</v>
      </c>
      <c r="G22" t="s">
        <v>271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31832606.899999999</v>
      </c>
      <c r="M22" s="78">
        <v>164.26</v>
      </c>
      <c r="N22" s="78">
        <v>0</v>
      </c>
      <c r="O22" s="78">
        <v>52288.240093940003</v>
      </c>
      <c r="P22" s="79">
        <v>1.8E-3</v>
      </c>
      <c r="Q22" s="79">
        <v>2.6700000000000002E-2</v>
      </c>
      <c r="R22" s="79">
        <v>4.1999999999999997E-3</v>
      </c>
    </row>
    <row r="23" spans="2:18">
      <c r="B23" t="s">
        <v>286</v>
      </c>
      <c r="C23" t="s">
        <v>287</v>
      </c>
      <c r="D23" t="s">
        <v>103</v>
      </c>
      <c r="E23" t="s">
        <v>270</v>
      </c>
      <c r="G23" t="s">
        <v>271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30945959.390000001</v>
      </c>
      <c r="M23" s="78">
        <v>202.83</v>
      </c>
      <c r="N23" s="78">
        <v>0</v>
      </c>
      <c r="O23" s="78">
        <v>62767.689430737002</v>
      </c>
      <c r="P23" s="79">
        <v>1.9E-3</v>
      </c>
      <c r="Q23" s="79">
        <v>3.2099999999999997E-2</v>
      </c>
      <c r="R23" s="79">
        <v>5.0000000000000001E-3</v>
      </c>
    </row>
    <row r="24" spans="2:18">
      <c r="B24" t="s">
        <v>288</v>
      </c>
      <c r="C24" t="s">
        <v>289</v>
      </c>
      <c r="D24" t="s">
        <v>103</v>
      </c>
      <c r="E24" t="s">
        <v>270</v>
      </c>
      <c r="G24" t="s">
        <v>271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94029572.420000002</v>
      </c>
      <c r="M24" s="78">
        <v>115.85</v>
      </c>
      <c r="N24" s="78">
        <v>0</v>
      </c>
      <c r="O24" s="78">
        <v>108933.25964857001</v>
      </c>
      <c r="P24" s="79">
        <v>5.7000000000000002E-3</v>
      </c>
      <c r="Q24" s="79">
        <v>5.57E-2</v>
      </c>
      <c r="R24" s="79">
        <v>8.6999999999999994E-3</v>
      </c>
    </row>
    <row r="25" spans="2:18">
      <c r="B25" t="s">
        <v>290</v>
      </c>
      <c r="C25" t="s">
        <v>291</v>
      </c>
      <c r="D25" t="s">
        <v>103</v>
      </c>
      <c r="E25" t="s">
        <v>270</v>
      </c>
      <c r="G25" t="s">
        <v>271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23111819.73</v>
      </c>
      <c r="M25" s="78">
        <v>111</v>
      </c>
      <c r="N25" s="78">
        <v>0</v>
      </c>
      <c r="O25" s="78">
        <v>25654.1199003</v>
      </c>
      <c r="P25" s="79">
        <v>2.7000000000000001E-3</v>
      </c>
      <c r="Q25" s="79">
        <v>1.3100000000000001E-2</v>
      </c>
      <c r="R25" s="79">
        <v>2E-3</v>
      </c>
    </row>
    <row r="26" spans="2:18">
      <c r="B26" s="80" t="s">
        <v>292</v>
      </c>
      <c r="C26" s="16"/>
      <c r="D26" s="16"/>
      <c r="H26" s="82">
        <v>4.66</v>
      </c>
      <c r="K26" s="81">
        <v>5.0000000000000001E-3</v>
      </c>
      <c r="L26" s="82">
        <v>1169062286.5799999</v>
      </c>
      <c r="N26" s="82">
        <v>0</v>
      </c>
      <c r="O26" s="82">
        <v>1298110.9112125421</v>
      </c>
      <c r="Q26" s="81">
        <v>0.66410000000000002</v>
      </c>
      <c r="R26" s="81">
        <v>0.1033</v>
      </c>
    </row>
    <row r="27" spans="2:18">
      <c r="B27" s="80" t="s">
        <v>293</v>
      </c>
      <c r="C27" s="16"/>
      <c r="D27" s="16"/>
      <c r="H27" s="82">
        <v>0.45</v>
      </c>
      <c r="K27" s="81">
        <v>1.8E-3</v>
      </c>
      <c r="L27" s="82">
        <v>309059108.22000003</v>
      </c>
      <c r="N27" s="82">
        <v>0</v>
      </c>
      <c r="O27" s="82">
        <v>308842.90658282</v>
      </c>
      <c r="Q27" s="81">
        <v>0.158</v>
      </c>
      <c r="R27" s="81">
        <v>2.46E-2</v>
      </c>
    </row>
    <row r="28" spans="2:18">
      <c r="B28" t="s">
        <v>294</v>
      </c>
      <c r="C28" t="s">
        <v>295</v>
      </c>
      <c r="D28" t="s">
        <v>103</v>
      </c>
      <c r="E28" t="s">
        <v>270</v>
      </c>
      <c r="G28" t="s">
        <v>271</v>
      </c>
      <c r="H28" s="78">
        <v>0.27</v>
      </c>
      <c r="I28" t="s">
        <v>105</v>
      </c>
      <c r="J28" s="79">
        <v>0</v>
      </c>
      <c r="K28" s="79">
        <v>1.9E-3</v>
      </c>
      <c r="L28" s="78">
        <v>14782823.609999999</v>
      </c>
      <c r="M28" s="78">
        <v>99.95</v>
      </c>
      <c r="N28" s="78">
        <v>0</v>
      </c>
      <c r="O28" s="78">
        <v>14775.432198195</v>
      </c>
      <c r="P28" s="79">
        <v>1.5E-3</v>
      </c>
      <c r="Q28" s="79">
        <v>7.6E-3</v>
      </c>
      <c r="R28" s="79">
        <v>1.1999999999999999E-3</v>
      </c>
    </row>
    <row r="29" spans="2:18">
      <c r="B29" t="s">
        <v>296</v>
      </c>
      <c r="C29" t="s">
        <v>297</v>
      </c>
      <c r="D29" t="s">
        <v>103</v>
      </c>
      <c r="E29" t="s">
        <v>270</v>
      </c>
      <c r="G29" t="s">
        <v>271</v>
      </c>
      <c r="H29" s="78">
        <v>0.79</v>
      </c>
      <c r="I29" t="s">
        <v>105</v>
      </c>
      <c r="J29" s="79">
        <v>0</v>
      </c>
      <c r="K29" s="79">
        <v>1.4E-3</v>
      </c>
      <c r="L29" s="78">
        <v>29132363.890000001</v>
      </c>
      <c r="M29" s="78">
        <v>99.89</v>
      </c>
      <c r="N29" s="78">
        <v>0</v>
      </c>
      <c r="O29" s="78">
        <v>29100.318289720999</v>
      </c>
      <c r="P29" s="79">
        <v>3.2000000000000002E-3</v>
      </c>
      <c r="Q29" s="79">
        <v>1.49E-2</v>
      </c>
      <c r="R29" s="79">
        <v>2.3E-3</v>
      </c>
    </row>
    <row r="30" spans="2:18">
      <c r="B30" t="s">
        <v>298</v>
      </c>
      <c r="C30" t="s">
        <v>299</v>
      </c>
      <c r="D30" t="s">
        <v>103</v>
      </c>
      <c r="E30" t="s">
        <v>270</v>
      </c>
      <c r="G30" t="s">
        <v>271</v>
      </c>
      <c r="H30" s="78">
        <v>0.84</v>
      </c>
      <c r="I30" t="s">
        <v>105</v>
      </c>
      <c r="J30" s="79">
        <v>0</v>
      </c>
      <c r="K30" s="79">
        <v>1.4E-3</v>
      </c>
      <c r="L30" s="78">
        <v>21759039.93</v>
      </c>
      <c r="M30" s="78">
        <v>99.88</v>
      </c>
      <c r="N30" s="78">
        <v>0</v>
      </c>
      <c r="O30" s="78">
        <v>21732.929082084</v>
      </c>
      <c r="P30" s="79">
        <v>2.3999999999999998E-3</v>
      </c>
      <c r="Q30" s="79">
        <v>1.11E-2</v>
      </c>
      <c r="R30" s="79">
        <v>1.6999999999999999E-3</v>
      </c>
    </row>
    <row r="31" spans="2:18">
      <c r="B31" t="s">
        <v>300</v>
      </c>
      <c r="C31" t="s">
        <v>301</v>
      </c>
      <c r="D31" t="s">
        <v>103</v>
      </c>
      <c r="E31" t="s">
        <v>270</v>
      </c>
      <c r="G31" t="s">
        <v>271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2259087.2000000002</v>
      </c>
      <c r="M31" s="78">
        <v>100</v>
      </c>
      <c r="N31" s="78">
        <v>0</v>
      </c>
      <c r="O31" s="78">
        <v>2259.0871999999999</v>
      </c>
      <c r="P31" s="79">
        <v>2.0000000000000001E-4</v>
      </c>
      <c r="Q31" s="79">
        <v>1.1999999999999999E-3</v>
      </c>
      <c r="R31" s="79">
        <v>2.0000000000000001E-4</v>
      </c>
    </row>
    <row r="32" spans="2:18">
      <c r="B32" t="s">
        <v>302</v>
      </c>
      <c r="C32" t="s">
        <v>303</v>
      </c>
      <c r="D32" t="s">
        <v>103</v>
      </c>
      <c r="E32" t="s">
        <v>270</v>
      </c>
      <c r="G32" t="s">
        <v>271</v>
      </c>
      <c r="H32" s="78">
        <v>0.92</v>
      </c>
      <c r="I32" t="s">
        <v>105</v>
      </c>
      <c r="J32" s="79">
        <v>0</v>
      </c>
      <c r="K32" s="79">
        <v>1.5E-3</v>
      </c>
      <c r="L32" s="78">
        <v>3093702.36</v>
      </c>
      <c r="M32" s="78">
        <v>99.86</v>
      </c>
      <c r="N32" s="78">
        <v>0</v>
      </c>
      <c r="O32" s="78">
        <v>3089.371176696</v>
      </c>
      <c r="P32" s="79">
        <v>2.9999999999999997E-4</v>
      </c>
      <c r="Q32" s="79">
        <v>1.6000000000000001E-3</v>
      </c>
      <c r="R32" s="79">
        <v>2.0000000000000001E-4</v>
      </c>
    </row>
    <row r="33" spans="2:18">
      <c r="B33" t="s">
        <v>304</v>
      </c>
      <c r="C33" t="s">
        <v>305</v>
      </c>
      <c r="D33" t="s">
        <v>103</v>
      </c>
      <c r="E33" t="s">
        <v>270</v>
      </c>
      <c r="G33" t="s">
        <v>271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34829932.399999999</v>
      </c>
      <c r="M33" s="78">
        <v>99.97</v>
      </c>
      <c r="N33" s="78">
        <v>0</v>
      </c>
      <c r="O33" s="78">
        <v>34819.483420279998</v>
      </c>
      <c r="P33" s="79">
        <v>2.8999999999999998E-3</v>
      </c>
      <c r="Q33" s="79">
        <v>1.78E-2</v>
      </c>
      <c r="R33" s="79">
        <v>2.8E-3</v>
      </c>
    </row>
    <row r="34" spans="2:18">
      <c r="B34" t="s">
        <v>306</v>
      </c>
      <c r="C34" t="s">
        <v>307</v>
      </c>
      <c r="D34" t="s">
        <v>103</v>
      </c>
      <c r="E34" t="s">
        <v>270</v>
      </c>
      <c r="G34" t="s">
        <v>271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37640045.380000003</v>
      </c>
      <c r="M34" s="78">
        <v>99.97</v>
      </c>
      <c r="N34" s="78">
        <v>0</v>
      </c>
      <c r="O34" s="78">
        <v>37628.753366386001</v>
      </c>
      <c r="P34" s="79">
        <v>3.0999999999999999E-3</v>
      </c>
      <c r="Q34" s="79">
        <v>1.9199999999999998E-2</v>
      </c>
      <c r="R34" s="79">
        <v>3.0000000000000001E-3</v>
      </c>
    </row>
    <row r="35" spans="2:18">
      <c r="B35" t="s">
        <v>308</v>
      </c>
      <c r="C35" t="s">
        <v>309</v>
      </c>
      <c r="D35" t="s">
        <v>103</v>
      </c>
      <c r="E35" t="s">
        <v>270</v>
      </c>
      <c r="G35" t="s">
        <v>271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61934090.810000002</v>
      </c>
      <c r="M35" s="78">
        <v>99.94</v>
      </c>
      <c r="N35" s="78">
        <v>0</v>
      </c>
      <c r="O35" s="78">
        <v>61896.930355514</v>
      </c>
      <c r="P35" s="79">
        <v>6.1999999999999998E-3</v>
      </c>
      <c r="Q35" s="79">
        <v>3.1699999999999999E-2</v>
      </c>
      <c r="R35" s="79">
        <v>4.8999999999999998E-3</v>
      </c>
    </row>
    <row r="36" spans="2:18">
      <c r="B36" t="s">
        <v>310</v>
      </c>
      <c r="C36" t="s">
        <v>311</v>
      </c>
      <c r="D36" t="s">
        <v>103</v>
      </c>
      <c r="E36" t="s">
        <v>270</v>
      </c>
      <c r="G36" t="s">
        <v>271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26256117.300000001</v>
      </c>
      <c r="M36" s="78">
        <v>99.93</v>
      </c>
      <c r="N36" s="78">
        <v>0</v>
      </c>
      <c r="O36" s="78">
        <v>26237.738017889998</v>
      </c>
      <c r="P36" s="79">
        <v>2.5999999999999999E-3</v>
      </c>
      <c r="Q36" s="79">
        <v>1.34E-2</v>
      </c>
      <c r="R36" s="79">
        <v>2.0999999999999999E-3</v>
      </c>
    </row>
    <row r="37" spans="2:18">
      <c r="B37" t="s">
        <v>312</v>
      </c>
      <c r="C37" t="s">
        <v>313</v>
      </c>
      <c r="D37" t="s">
        <v>103</v>
      </c>
      <c r="E37" t="s">
        <v>270</v>
      </c>
      <c r="G37" t="s">
        <v>271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9353914.1199999992</v>
      </c>
      <c r="M37" s="78">
        <v>99.91</v>
      </c>
      <c r="N37" s="78">
        <v>0</v>
      </c>
      <c r="O37" s="78">
        <v>9345.4955972919997</v>
      </c>
      <c r="P37" s="79">
        <v>1E-3</v>
      </c>
      <c r="Q37" s="79">
        <v>4.7999999999999996E-3</v>
      </c>
      <c r="R37" s="79">
        <v>6.9999999999999999E-4</v>
      </c>
    </row>
    <row r="38" spans="2:18">
      <c r="B38" t="s">
        <v>314</v>
      </c>
      <c r="C38" t="s">
        <v>315</v>
      </c>
      <c r="D38" t="s">
        <v>103</v>
      </c>
      <c r="E38" t="s">
        <v>270</v>
      </c>
      <c r="G38" t="s">
        <v>271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36973249.909999996</v>
      </c>
      <c r="M38" s="78">
        <v>99.92</v>
      </c>
      <c r="N38" s="78">
        <v>0</v>
      </c>
      <c r="O38" s="78">
        <v>36943.671310072001</v>
      </c>
      <c r="P38" s="79">
        <v>4.1000000000000003E-3</v>
      </c>
      <c r="Q38" s="79">
        <v>1.89E-2</v>
      </c>
      <c r="R38" s="79">
        <v>2.8999999999999998E-3</v>
      </c>
    </row>
    <row r="39" spans="2:18">
      <c r="B39" t="s">
        <v>316</v>
      </c>
      <c r="C39" t="s">
        <v>317</v>
      </c>
      <c r="D39" t="s">
        <v>103</v>
      </c>
      <c r="E39" t="s">
        <v>270</v>
      </c>
      <c r="G39" t="s">
        <v>271</v>
      </c>
      <c r="H39" s="78">
        <v>0.67</v>
      </c>
      <c r="I39" t="s">
        <v>105</v>
      </c>
      <c r="J39" s="79">
        <v>0</v>
      </c>
      <c r="K39" s="79">
        <v>1.5E-3</v>
      </c>
      <c r="L39" s="78">
        <v>31044741.309999999</v>
      </c>
      <c r="M39" s="78">
        <v>99.9</v>
      </c>
      <c r="N39" s="78">
        <v>0</v>
      </c>
      <c r="O39" s="78">
        <v>31013.69656869</v>
      </c>
      <c r="P39" s="79">
        <v>3.3999999999999998E-3</v>
      </c>
      <c r="Q39" s="79">
        <v>1.5900000000000001E-2</v>
      </c>
      <c r="R39" s="79">
        <v>2.5000000000000001E-3</v>
      </c>
    </row>
    <row r="40" spans="2:18">
      <c r="B40" s="80" t="s">
        <v>318</v>
      </c>
      <c r="C40" s="16"/>
      <c r="D40" s="16"/>
      <c r="H40" s="82">
        <v>5.99</v>
      </c>
      <c r="K40" s="81">
        <v>6.1000000000000004E-3</v>
      </c>
      <c r="L40" s="82">
        <v>858058464.48000002</v>
      </c>
      <c r="N40" s="82">
        <v>0</v>
      </c>
      <c r="O40" s="82">
        <v>987323.48522111005</v>
      </c>
      <c r="Q40" s="81">
        <v>0.50509999999999999</v>
      </c>
      <c r="R40" s="81">
        <v>7.8600000000000003E-2</v>
      </c>
    </row>
    <row r="41" spans="2:18">
      <c r="B41" t="s">
        <v>319</v>
      </c>
      <c r="C41" t="s">
        <v>320</v>
      </c>
      <c r="D41" t="s">
        <v>103</v>
      </c>
      <c r="E41" t="s">
        <v>270</v>
      </c>
      <c r="G41" t="s">
        <v>271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14001246.48</v>
      </c>
      <c r="M41" s="78">
        <v>112.37</v>
      </c>
      <c r="N41" s="78">
        <v>0</v>
      </c>
      <c r="O41" s="78">
        <v>15733.200669575999</v>
      </c>
      <c r="P41" s="79">
        <v>8.9999999999999998E-4</v>
      </c>
      <c r="Q41" s="79">
        <v>8.0000000000000002E-3</v>
      </c>
      <c r="R41" s="79">
        <v>1.2999999999999999E-3</v>
      </c>
    </row>
    <row r="42" spans="2:18">
      <c r="B42" t="s">
        <v>321</v>
      </c>
      <c r="C42" t="s">
        <v>322</v>
      </c>
      <c r="D42" t="s">
        <v>103</v>
      </c>
      <c r="E42" t="s">
        <v>270</v>
      </c>
      <c r="G42" t="s">
        <v>271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122485637.98</v>
      </c>
      <c r="M42" s="78">
        <v>100.85</v>
      </c>
      <c r="N42" s="78">
        <v>0</v>
      </c>
      <c r="O42" s="78">
        <v>123526.76590283</v>
      </c>
      <c r="P42" s="79">
        <v>7.7999999999999996E-3</v>
      </c>
      <c r="Q42" s="79">
        <v>6.3200000000000006E-2</v>
      </c>
      <c r="R42" s="79">
        <v>9.7999999999999997E-3</v>
      </c>
    </row>
    <row r="43" spans="2:18">
      <c r="B43" t="s">
        <v>323</v>
      </c>
      <c r="C43" t="s">
        <v>324</v>
      </c>
      <c r="D43" t="s">
        <v>103</v>
      </c>
      <c r="E43" t="s">
        <v>270</v>
      </c>
      <c r="G43" t="s">
        <v>271</v>
      </c>
      <c r="H43" s="78">
        <v>1.94</v>
      </c>
      <c r="I43" t="s">
        <v>105</v>
      </c>
      <c r="J43" s="79">
        <v>5.5E-2</v>
      </c>
      <c r="K43" s="79">
        <v>1.8E-3</v>
      </c>
      <c r="L43" s="78">
        <v>109703718.06999999</v>
      </c>
      <c r="M43" s="78">
        <v>116.1</v>
      </c>
      <c r="N43" s="78">
        <v>0</v>
      </c>
      <c r="O43" s="78">
        <v>127366.01667927</v>
      </c>
      <c r="P43" s="79">
        <v>6.1999999999999998E-3</v>
      </c>
      <c r="Q43" s="79">
        <v>6.5199999999999994E-2</v>
      </c>
      <c r="R43" s="79">
        <v>1.01E-2</v>
      </c>
    </row>
    <row r="44" spans="2:18">
      <c r="B44" t="s">
        <v>325</v>
      </c>
      <c r="C44" t="s">
        <v>326</v>
      </c>
      <c r="D44" t="s">
        <v>103</v>
      </c>
      <c r="E44" t="s">
        <v>270</v>
      </c>
      <c r="G44" t="s">
        <v>271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28983358.399999999</v>
      </c>
      <c r="M44" s="78">
        <v>110.52</v>
      </c>
      <c r="N44" s="78">
        <v>0</v>
      </c>
      <c r="O44" s="78">
        <v>32032.407703680001</v>
      </c>
      <c r="P44" s="79">
        <v>1.8E-3</v>
      </c>
      <c r="Q44" s="79">
        <v>1.6400000000000001E-2</v>
      </c>
      <c r="R44" s="79">
        <v>2.5000000000000001E-3</v>
      </c>
    </row>
    <row r="45" spans="2:18">
      <c r="B45" t="s">
        <v>327</v>
      </c>
      <c r="C45" t="s">
        <v>328</v>
      </c>
      <c r="D45" t="s">
        <v>103</v>
      </c>
      <c r="E45" t="s">
        <v>270</v>
      </c>
      <c r="G45" t="s">
        <v>271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92085222.189999998</v>
      </c>
      <c r="M45" s="78">
        <v>142.79</v>
      </c>
      <c r="N45" s="78">
        <v>0</v>
      </c>
      <c r="O45" s="78">
        <v>131488.48876510101</v>
      </c>
      <c r="P45" s="79">
        <v>6.3E-3</v>
      </c>
      <c r="Q45" s="79">
        <v>6.7299999999999999E-2</v>
      </c>
      <c r="R45" s="79">
        <v>1.0500000000000001E-2</v>
      </c>
    </row>
    <row r="46" spans="2:18">
      <c r="B46" t="s">
        <v>329</v>
      </c>
      <c r="C46" t="s">
        <v>330</v>
      </c>
      <c r="D46" t="s">
        <v>103</v>
      </c>
      <c r="E46" t="s">
        <v>270</v>
      </c>
      <c r="G46" t="s">
        <v>271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56466390.100000001</v>
      </c>
      <c r="M46" s="78">
        <v>107.33</v>
      </c>
      <c r="N46" s="78">
        <v>0</v>
      </c>
      <c r="O46" s="78">
        <v>60605.376494329998</v>
      </c>
      <c r="P46" s="79">
        <v>2.8999999999999998E-3</v>
      </c>
      <c r="Q46" s="79">
        <v>3.1E-2</v>
      </c>
      <c r="R46" s="79">
        <v>4.7999999999999996E-3</v>
      </c>
    </row>
    <row r="47" spans="2:18">
      <c r="B47" t="s">
        <v>331</v>
      </c>
      <c r="C47" t="s">
        <v>332</v>
      </c>
      <c r="D47" t="s">
        <v>103</v>
      </c>
      <c r="E47" t="s">
        <v>270</v>
      </c>
      <c r="G47" t="s">
        <v>271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11342.36</v>
      </c>
      <c r="M47" s="78">
        <v>104.97</v>
      </c>
      <c r="N47" s="78">
        <v>0</v>
      </c>
      <c r="O47" s="78">
        <v>11.906075292000001</v>
      </c>
      <c r="P47" s="79">
        <v>0</v>
      </c>
      <c r="Q47" s="79">
        <v>0</v>
      </c>
      <c r="R47" s="79">
        <v>0</v>
      </c>
    </row>
    <row r="48" spans="2:18">
      <c r="B48" t="s">
        <v>333</v>
      </c>
      <c r="C48" t="s">
        <v>334</v>
      </c>
      <c r="D48" t="s">
        <v>103</v>
      </c>
      <c r="E48" t="s">
        <v>270</v>
      </c>
      <c r="G48" t="s">
        <v>271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70764238.109999999</v>
      </c>
      <c r="M48" s="78">
        <v>115.95</v>
      </c>
      <c r="N48" s="78">
        <v>0</v>
      </c>
      <c r="O48" s="78">
        <v>82051.134088545004</v>
      </c>
      <c r="P48" s="79">
        <v>4.1999999999999997E-3</v>
      </c>
      <c r="Q48" s="79">
        <v>4.2000000000000003E-2</v>
      </c>
      <c r="R48" s="79">
        <v>6.4999999999999997E-3</v>
      </c>
    </row>
    <row r="49" spans="2:18">
      <c r="B49" t="s">
        <v>335</v>
      </c>
      <c r="C49" t="s">
        <v>336</v>
      </c>
      <c r="D49" t="s">
        <v>103</v>
      </c>
      <c r="E49" t="s">
        <v>270</v>
      </c>
      <c r="G49" t="s">
        <v>271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71309316.420000002</v>
      </c>
      <c r="M49" s="78">
        <v>101.83</v>
      </c>
      <c r="N49" s="78">
        <v>0</v>
      </c>
      <c r="O49" s="78">
        <v>72614.276910486005</v>
      </c>
      <c r="P49" s="79">
        <v>4.7999999999999996E-3</v>
      </c>
      <c r="Q49" s="79">
        <v>3.7100000000000001E-2</v>
      </c>
      <c r="R49" s="79">
        <v>5.7999999999999996E-3</v>
      </c>
    </row>
    <row r="50" spans="2:18">
      <c r="B50" t="s">
        <v>337</v>
      </c>
      <c r="C50" t="s">
        <v>338</v>
      </c>
      <c r="D50" t="s">
        <v>103</v>
      </c>
      <c r="E50" t="s">
        <v>270</v>
      </c>
      <c r="G50" t="s">
        <v>271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14051707.01</v>
      </c>
      <c r="M50" s="78">
        <v>138.36000000000001</v>
      </c>
      <c r="N50" s="78">
        <v>0</v>
      </c>
      <c r="O50" s="78">
        <v>19441.941819036001</v>
      </c>
      <c r="P50" s="79">
        <v>8.9999999999999998E-4</v>
      </c>
      <c r="Q50" s="79">
        <v>9.9000000000000008E-3</v>
      </c>
      <c r="R50" s="79">
        <v>1.5E-3</v>
      </c>
    </row>
    <row r="51" spans="2:18">
      <c r="B51" t="s">
        <v>339</v>
      </c>
      <c r="C51" t="s">
        <v>340</v>
      </c>
      <c r="D51" t="s">
        <v>103</v>
      </c>
      <c r="E51" t="s">
        <v>270</v>
      </c>
      <c r="G51" t="s">
        <v>271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27051566.210000001</v>
      </c>
      <c r="M51" s="78">
        <v>116.98</v>
      </c>
      <c r="N51" s="78">
        <v>0</v>
      </c>
      <c r="O51" s="78">
        <v>31644.922152457999</v>
      </c>
      <c r="P51" s="79">
        <v>1.6999999999999999E-3</v>
      </c>
      <c r="Q51" s="79">
        <v>1.6199999999999999E-2</v>
      </c>
      <c r="R51" s="79">
        <v>2.5000000000000001E-3</v>
      </c>
    </row>
    <row r="52" spans="2:18">
      <c r="B52" t="s">
        <v>341</v>
      </c>
      <c r="C52" t="s">
        <v>342</v>
      </c>
      <c r="D52" t="s">
        <v>103</v>
      </c>
      <c r="E52" t="s">
        <v>270</v>
      </c>
      <c r="G52" t="s">
        <v>271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44173749.210000001</v>
      </c>
      <c r="M52" s="78">
        <v>176.61</v>
      </c>
      <c r="N52" s="78">
        <v>0</v>
      </c>
      <c r="O52" s="78">
        <v>78015.258479780998</v>
      </c>
      <c r="P52" s="79">
        <v>2.3999999999999998E-3</v>
      </c>
      <c r="Q52" s="79">
        <v>3.9899999999999998E-2</v>
      </c>
      <c r="R52" s="79">
        <v>6.1999999999999998E-3</v>
      </c>
    </row>
    <row r="53" spans="2:18">
      <c r="B53" t="s">
        <v>343</v>
      </c>
      <c r="C53" t="s">
        <v>344</v>
      </c>
      <c r="D53" t="s">
        <v>103</v>
      </c>
      <c r="E53" t="s">
        <v>270</v>
      </c>
      <c r="G53" t="s">
        <v>271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89726258.980000004</v>
      </c>
      <c r="M53" s="78">
        <v>101.65</v>
      </c>
      <c r="N53" s="78">
        <v>0</v>
      </c>
      <c r="O53" s="78">
        <v>91206.742253169999</v>
      </c>
      <c r="P53" s="79">
        <v>1.1900000000000001E-2</v>
      </c>
      <c r="Q53" s="79">
        <v>4.6699999999999998E-2</v>
      </c>
      <c r="R53" s="79">
        <v>7.3000000000000001E-3</v>
      </c>
    </row>
    <row r="54" spans="2:18">
      <c r="B54" t="s">
        <v>345</v>
      </c>
      <c r="C54" t="s">
        <v>346</v>
      </c>
      <c r="D54" t="s">
        <v>103</v>
      </c>
      <c r="E54" t="s">
        <v>270</v>
      </c>
      <c r="G54" t="s">
        <v>271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63877181.43</v>
      </c>
      <c r="M54" s="78">
        <v>102.96</v>
      </c>
      <c r="N54" s="78">
        <v>0</v>
      </c>
      <c r="O54" s="78">
        <v>65767.946000327996</v>
      </c>
      <c r="P54" s="79">
        <v>5.4999999999999997E-3</v>
      </c>
      <c r="Q54" s="79">
        <v>3.3599999999999998E-2</v>
      </c>
      <c r="R54" s="79">
        <v>5.1999999999999998E-3</v>
      </c>
    </row>
    <row r="55" spans="2:18">
      <c r="B55" t="s">
        <v>347</v>
      </c>
      <c r="C55" t="s">
        <v>348</v>
      </c>
      <c r="D55" t="s">
        <v>103</v>
      </c>
      <c r="E55" t="s">
        <v>270</v>
      </c>
      <c r="G55" t="s">
        <v>271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53367531.530000001</v>
      </c>
      <c r="M55" s="78">
        <v>104.59</v>
      </c>
      <c r="N55" s="78">
        <v>0</v>
      </c>
      <c r="O55" s="78">
        <v>55817.101227227002</v>
      </c>
      <c r="P55" s="79">
        <v>3.3999999999999998E-3</v>
      </c>
      <c r="Q55" s="79">
        <v>2.86E-2</v>
      </c>
      <c r="R55" s="79">
        <v>4.4000000000000003E-3</v>
      </c>
    </row>
    <row r="56" spans="2:18">
      <c r="B56" s="80" t="s">
        <v>349</v>
      </c>
      <c r="C56" s="16"/>
      <c r="D56" s="16"/>
      <c r="H56" s="82">
        <v>0.41</v>
      </c>
      <c r="K56" s="81">
        <v>2E-3</v>
      </c>
      <c r="L56" s="82">
        <v>1944713.88</v>
      </c>
      <c r="N56" s="82">
        <v>0</v>
      </c>
      <c r="O56" s="82">
        <v>1944.519408612</v>
      </c>
      <c r="Q56" s="81">
        <v>1E-3</v>
      </c>
      <c r="R56" s="81">
        <v>2.0000000000000001E-4</v>
      </c>
    </row>
    <row r="57" spans="2:18">
      <c r="B57" t="s">
        <v>350</v>
      </c>
      <c r="C57" t="s">
        <v>351</v>
      </c>
      <c r="D57" t="s">
        <v>103</v>
      </c>
      <c r="E57" t="s">
        <v>270</v>
      </c>
      <c r="G57" t="s">
        <v>271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1944713.88</v>
      </c>
      <c r="M57" s="78">
        <v>99.99</v>
      </c>
      <c r="N57" s="78">
        <v>0</v>
      </c>
      <c r="O57" s="78">
        <v>1944.519408612</v>
      </c>
      <c r="P57" s="79">
        <v>1E-4</v>
      </c>
      <c r="Q57" s="79">
        <v>1E-3</v>
      </c>
      <c r="R57" s="79">
        <v>2.0000000000000001E-4</v>
      </c>
    </row>
    <row r="58" spans="2:18">
      <c r="B58" s="80" t="s">
        <v>352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255</v>
      </c>
      <c r="C59" t="s">
        <v>255</v>
      </c>
      <c r="D59" s="16"/>
      <c r="E59" t="s">
        <v>255</v>
      </c>
      <c r="H59" s="78">
        <v>0</v>
      </c>
      <c r="I59" t="s">
        <v>255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263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353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255</v>
      </c>
      <c r="C62" t="s">
        <v>255</v>
      </c>
      <c r="D62" s="16"/>
      <c r="E62" t="s">
        <v>255</v>
      </c>
      <c r="H62" s="78">
        <v>0</v>
      </c>
      <c r="I62" t="s">
        <v>255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354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255</v>
      </c>
      <c r="C64" t="s">
        <v>255</v>
      </c>
      <c r="D64" s="16"/>
      <c r="E64" t="s">
        <v>255</v>
      </c>
      <c r="H64" s="78">
        <v>0</v>
      </c>
      <c r="I64" t="s">
        <v>255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355</v>
      </c>
      <c r="C65" s="16"/>
      <c r="D65" s="16"/>
    </row>
    <row r="66" spans="2:4">
      <c r="B66" t="s">
        <v>356</v>
      </c>
      <c r="C66" s="16"/>
      <c r="D66" s="16"/>
    </row>
    <row r="67" spans="2:4">
      <c r="B67" t="s">
        <v>357</v>
      </c>
      <c r="C67" s="16"/>
      <c r="D67" s="16"/>
    </row>
    <row r="68" spans="2:4">
      <c r="B68" t="s">
        <v>358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6">
        <v>43830</v>
      </c>
    </row>
    <row r="2" spans="2:23" s="1" customFormat="1">
      <c r="B2" s="2" t="s">
        <v>1</v>
      </c>
      <c r="C2" s="12" t="s">
        <v>3138</v>
      </c>
    </row>
    <row r="3" spans="2:23" s="1" customFormat="1">
      <c r="B3" s="2" t="s">
        <v>2</v>
      </c>
      <c r="C3" s="26" t="s">
        <v>3139</v>
      </c>
    </row>
    <row r="4" spans="2:23" s="1" customFormat="1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2108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255</v>
      </c>
      <c r="C14" t="s">
        <v>255</v>
      </c>
      <c r="D14" t="s">
        <v>255</v>
      </c>
      <c r="E14" t="s">
        <v>255</v>
      </c>
      <c r="F14" s="15"/>
      <c r="G14" s="15"/>
      <c r="H14" s="78">
        <v>0</v>
      </c>
      <c r="I14" t="s">
        <v>255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2109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255</v>
      </c>
      <c r="C16" t="s">
        <v>255</v>
      </c>
      <c r="D16" t="s">
        <v>255</v>
      </c>
      <c r="E16" t="s">
        <v>255</v>
      </c>
      <c r="F16" s="15"/>
      <c r="G16" s="15"/>
      <c r="H16" s="78">
        <v>0</v>
      </c>
      <c r="I16" t="s">
        <v>255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255</v>
      </c>
      <c r="C18" t="s">
        <v>255</v>
      </c>
      <c r="D18" t="s">
        <v>255</v>
      </c>
      <c r="E18" t="s">
        <v>255</v>
      </c>
      <c r="F18" s="15"/>
      <c r="G18" s="15"/>
      <c r="H18" s="78">
        <v>0</v>
      </c>
      <c r="I18" t="s">
        <v>255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255</v>
      </c>
      <c r="C20" t="s">
        <v>255</v>
      </c>
      <c r="D20" t="s">
        <v>255</v>
      </c>
      <c r="E20" t="s">
        <v>255</v>
      </c>
      <c r="F20" s="15"/>
      <c r="G20" s="15"/>
      <c r="H20" s="78">
        <v>0</v>
      </c>
      <c r="I20" t="s">
        <v>255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255</v>
      </c>
      <c r="C23" t="s">
        <v>255</v>
      </c>
      <c r="D23" t="s">
        <v>255</v>
      </c>
      <c r="E23" t="s">
        <v>255</v>
      </c>
      <c r="H23" s="78">
        <v>0</v>
      </c>
      <c r="I23" t="s">
        <v>255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255</v>
      </c>
      <c r="C25" t="s">
        <v>255</v>
      </c>
      <c r="D25" t="s">
        <v>255</v>
      </c>
      <c r="E25" t="s">
        <v>255</v>
      </c>
      <c r="H25" s="78">
        <v>0</v>
      </c>
      <c r="I25" t="s">
        <v>255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265</v>
      </c>
      <c r="D26" s="16"/>
    </row>
    <row r="27" spans="2:23">
      <c r="B27" t="s">
        <v>355</v>
      </c>
      <c r="D27" s="16"/>
    </row>
    <row r="28" spans="2:23">
      <c r="B28" t="s">
        <v>356</v>
      </c>
      <c r="D28" s="16"/>
    </row>
    <row r="29" spans="2:23">
      <c r="B29" t="s">
        <v>357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6">
        <v>43830</v>
      </c>
    </row>
    <row r="2" spans="2:68" s="1" customFormat="1">
      <c r="B2" s="2" t="s">
        <v>1</v>
      </c>
      <c r="C2" s="12" t="s">
        <v>3138</v>
      </c>
    </row>
    <row r="3" spans="2:68" s="1" customFormat="1">
      <c r="B3" s="2" t="s">
        <v>2</v>
      </c>
      <c r="C3" s="26" t="s">
        <v>3139</v>
      </c>
    </row>
    <row r="4" spans="2:68" s="1" customFormat="1">
      <c r="B4" s="2" t="s">
        <v>3</v>
      </c>
      <c r="C4" s="83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255</v>
      </c>
      <c r="C14" t="s">
        <v>255</v>
      </c>
      <c r="D14" s="16"/>
      <c r="E14" s="16"/>
      <c r="F14" s="16"/>
      <c r="G14" t="s">
        <v>255</v>
      </c>
      <c r="H14" t="s">
        <v>255</v>
      </c>
      <c r="K14" s="78">
        <v>0</v>
      </c>
      <c r="L14" t="s">
        <v>255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255</v>
      </c>
      <c r="C16" t="s">
        <v>255</v>
      </c>
      <c r="D16" s="16"/>
      <c r="E16" s="16"/>
      <c r="F16" s="16"/>
      <c r="G16" t="s">
        <v>255</v>
      </c>
      <c r="H16" t="s">
        <v>255</v>
      </c>
      <c r="K16" s="78">
        <v>0</v>
      </c>
      <c r="L16" t="s">
        <v>255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255</v>
      </c>
      <c r="C18" t="s">
        <v>255</v>
      </c>
      <c r="D18" s="16"/>
      <c r="E18" s="16"/>
      <c r="F18" s="16"/>
      <c r="G18" t="s">
        <v>255</v>
      </c>
      <c r="H18" t="s">
        <v>255</v>
      </c>
      <c r="K18" s="78">
        <v>0</v>
      </c>
      <c r="L18" t="s">
        <v>255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255</v>
      </c>
      <c r="C21" t="s">
        <v>255</v>
      </c>
      <c r="D21" s="16"/>
      <c r="E21" s="16"/>
      <c r="F21" s="16"/>
      <c r="G21" t="s">
        <v>255</v>
      </c>
      <c r="H21" t="s">
        <v>255</v>
      </c>
      <c r="K21" s="78">
        <v>0</v>
      </c>
      <c r="L21" t="s">
        <v>255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255</v>
      </c>
      <c r="C23" t="s">
        <v>255</v>
      </c>
      <c r="D23" s="16"/>
      <c r="E23" s="16"/>
      <c r="F23" s="16"/>
      <c r="G23" t="s">
        <v>255</v>
      </c>
      <c r="H23" t="s">
        <v>255</v>
      </c>
      <c r="K23" s="78">
        <v>0</v>
      </c>
      <c r="L23" t="s">
        <v>255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265</v>
      </c>
      <c r="C24" s="16"/>
      <c r="D24" s="16"/>
      <c r="E24" s="16"/>
      <c r="F24" s="16"/>
      <c r="G24" s="16"/>
    </row>
    <row r="25" spans="2:21">
      <c r="B25" t="s">
        <v>355</v>
      </c>
      <c r="C25" s="16"/>
      <c r="D25" s="16"/>
      <c r="E25" s="16"/>
      <c r="F25" s="16"/>
      <c r="G25" s="16"/>
    </row>
    <row r="26" spans="2:21">
      <c r="B26" t="s">
        <v>356</v>
      </c>
      <c r="C26" s="16"/>
      <c r="D26" s="16"/>
      <c r="E26" s="16"/>
      <c r="F26" s="16"/>
      <c r="G26" s="16"/>
    </row>
    <row r="27" spans="2:21">
      <c r="B27" t="s">
        <v>357</v>
      </c>
      <c r="C27" s="16"/>
      <c r="D27" s="16"/>
      <c r="E27" s="16"/>
      <c r="F27" s="16"/>
      <c r="G27" s="16"/>
    </row>
    <row r="28" spans="2:21">
      <c r="B28" t="s">
        <v>358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6">
        <v>43830</v>
      </c>
    </row>
    <row r="2" spans="2:66" s="1" customFormat="1">
      <c r="B2" s="2" t="s">
        <v>1</v>
      </c>
      <c r="C2" s="12" t="s">
        <v>3138</v>
      </c>
    </row>
    <row r="3" spans="2:66" s="1" customFormat="1">
      <c r="B3" s="2" t="s">
        <v>2</v>
      </c>
      <c r="C3" s="26" t="s">
        <v>3139</v>
      </c>
    </row>
    <row r="4" spans="2:66" s="1" customFormat="1">
      <c r="B4" s="2" t="s">
        <v>3</v>
      </c>
      <c r="C4" s="83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4.59</v>
      </c>
      <c r="L11" s="7"/>
      <c r="M11" s="7"/>
      <c r="N11" s="77">
        <v>1.2500000000000001E-2</v>
      </c>
      <c r="O11" s="76">
        <v>1563091857.21</v>
      </c>
      <c r="P11" s="33"/>
      <c r="Q11" s="76">
        <v>7193.6433800000004</v>
      </c>
      <c r="R11" s="76">
        <v>2192166.7377105691</v>
      </c>
      <c r="S11" s="7"/>
      <c r="T11" s="77">
        <v>1</v>
      </c>
      <c r="U11" s="77">
        <v>0.1744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4.2</v>
      </c>
      <c r="N12" s="81">
        <v>6.7999999999999996E-3</v>
      </c>
      <c r="O12" s="82">
        <v>1449798442.0599999</v>
      </c>
      <c r="Q12" s="82">
        <v>7193.6433800000004</v>
      </c>
      <c r="R12" s="82">
        <v>1759789.735321197</v>
      </c>
      <c r="T12" s="81">
        <v>0.80279999999999996</v>
      </c>
      <c r="U12" s="81">
        <v>0.14000000000000001</v>
      </c>
    </row>
    <row r="13" spans="2:66">
      <c r="B13" s="80" t="s">
        <v>359</v>
      </c>
      <c r="C13" s="16"/>
      <c r="D13" s="16"/>
      <c r="E13" s="16"/>
      <c r="F13" s="16"/>
      <c r="K13" s="82">
        <v>4.0999999999999996</v>
      </c>
      <c r="N13" s="81">
        <v>2.2000000000000001E-3</v>
      </c>
      <c r="O13" s="82">
        <v>1080863138.3800001</v>
      </c>
      <c r="Q13" s="82">
        <v>6596.9173300000002</v>
      </c>
      <c r="R13" s="82">
        <v>1367919.46862286</v>
      </c>
      <c r="T13" s="81">
        <v>0.624</v>
      </c>
      <c r="U13" s="81">
        <v>0.10879999999999999</v>
      </c>
    </row>
    <row r="14" spans="2:66">
      <c r="B14" t="s">
        <v>363</v>
      </c>
      <c r="C14" t="s">
        <v>364</v>
      </c>
      <c r="D14" t="s">
        <v>103</v>
      </c>
      <c r="E14" t="s">
        <v>126</v>
      </c>
      <c r="F14" t="s">
        <v>365</v>
      </c>
      <c r="G14" t="s">
        <v>366</v>
      </c>
      <c r="H14" t="s">
        <v>213</v>
      </c>
      <c r="I14" t="s">
        <v>214</v>
      </c>
      <c r="J14" t="s">
        <v>271</v>
      </c>
      <c r="K14" s="78">
        <v>5.68</v>
      </c>
      <c r="L14" t="s">
        <v>105</v>
      </c>
      <c r="M14" s="79">
        <v>1E-3</v>
      </c>
      <c r="N14" s="79">
        <v>-1.5E-3</v>
      </c>
      <c r="O14" s="78">
        <v>8818724.1799999997</v>
      </c>
      <c r="P14" s="78">
        <v>101.45</v>
      </c>
      <c r="Q14" s="78">
        <v>0</v>
      </c>
      <c r="R14" s="78">
        <v>8946.5956806100003</v>
      </c>
      <c r="S14" s="79">
        <v>1.26E-2</v>
      </c>
      <c r="T14" s="79">
        <v>4.1000000000000003E-3</v>
      </c>
      <c r="U14" s="79">
        <v>6.9999999999999999E-4</v>
      </c>
    </row>
    <row r="15" spans="2:66">
      <c r="B15" t="s">
        <v>367</v>
      </c>
      <c r="C15" t="s">
        <v>368</v>
      </c>
      <c r="D15" t="s">
        <v>103</v>
      </c>
      <c r="E15" t="s">
        <v>126</v>
      </c>
      <c r="F15" t="s">
        <v>365</v>
      </c>
      <c r="G15" t="s">
        <v>366</v>
      </c>
      <c r="H15" t="s">
        <v>213</v>
      </c>
      <c r="I15" t="s">
        <v>214</v>
      </c>
      <c r="J15" t="s">
        <v>271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6951435.4900000002</v>
      </c>
      <c r="P15" s="78">
        <v>103.05</v>
      </c>
      <c r="Q15" s="78">
        <v>0</v>
      </c>
      <c r="R15" s="78">
        <v>7163.4542724450002</v>
      </c>
      <c r="S15" s="79">
        <v>1.6199999999999999E-2</v>
      </c>
      <c r="T15" s="79">
        <v>3.3E-3</v>
      </c>
      <c r="U15" s="79">
        <v>5.9999999999999995E-4</v>
      </c>
    </row>
    <row r="16" spans="2:66">
      <c r="B16" t="s">
        <v>369</v>
      </c>
      <c r="C16" t="s">
        <v>370</v>
      </c>
      <c r="D16" t="s">
        <v>103</v>
      </c>
      <c r="E16" t="s">
        <v>126</v>
      </c>
      <c r="F16" t="s">
        <v>371</v>
      </c>
      <c r="G16" t="s">
        <v>366</v>
      </c>
      <c r="H16" t="s">
        <v>213</v>
      </c>
      <c r="I16" t="s">
        <v>214</v>
      </c>
      <c r="J16" t="s">
        <v>271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11364895.99</v>
      </c>
      <c r="P16" s="78">
        <v>107.42</v>
      </c>
      <c r="Q16" s="78">
        <v>0</v>
      </c>
      <c r="R16" s="78">
        <v>12208.171272457999</v>
      </c>
      <c r="S16" s="79">
        <v>8.8000000000000005E-3</v>
      </c>
      <c r="T16" s="79">
        <v>5.5999999999999999E-3</v>
      </c>
      <c r="U16" s="79">
        <v>1E-3</v>
      </c>
    </row>
    <row r="17" spans="2:21">
      <c r="B17" t="s">
        <v>372</v>
      </c>
      <c r="C17" t="s">
        <v>373</v>
      </c>
      <c r="D17" t="s">
        <v>103</v>
      </c>
      <c r="E17" t="s">
        <v>126</v>
      </c>
      <c r="F17" t="s">
        <v>371</v>
      </c>
      <c r="G17" t="s">
        <v>366</v>
      </c>
      <c r="H17" t="s">
        <v>213</v>
      </c>
      <c r="I17" t="s">
        <v>214</v>
      </c>
      <c r="J17" t="s">
        <v>271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35109796.740000002</v>
      </c>
      <c r="P17" s="78">
        <v>101.3</v>
      </c>
      <c r="Q17" s="78">
        <v>0</v>
      </c>
      <c r="R17" s="78">
        <v>35566.224097619997</v>
      </c>
      <c r="S17" s="79">
        <v>6.6E-3</v>
      </c>
      <c r="T17" s="79">
        <v>1.6199999999999999E-2</v>
      </c>
      <c r="U17" s="79">
        <v>2.8E-3</v>
      </c>
    </row>
    <row r="18" spans="2:21">
      <c r="B18" t="s">
        <v>374</v>
      </c>
      <c r="C18" t="s">
        <v>375</v>
      </c>
      <c r="D18" t="s">
        <v>103</v>
      </c>
      <c r="E18" t="s">
        <v>126</v>
      </c>
      <c r="F18" t="s">
        <v>376</v>
      </c>
      <c r="G18" t="s">
        <v>366</v>
      </c>
      <c r="H18" t="s">
        <v>213</v>
      </c>
      <c r="I18" t="s">
        <v>214</v>
      </c>
      <c r="J18" t="s">
        <v>271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937688.38</v>
      </c>
      <c r="P18" s="78">
        <v>127.21</v>
      </c>
      <c r="Q18" s="78">
        <v>0</v>
      </c>
      <c r="R18" s="78">
        <v>1192.833388198</v>
      </c>
      <c r="S18" s="79">
        <v>4.7000000000000002E-3</v>
      </c>
      <c r="T18" s="79">
        <v>5.0000000000000001E-4</v>
      </c>
      <c r="U18" s="79">
        <v>1E-4</v>
      </c>
    </row>
    <row r="19" spans="2:21">
      <c r="B19" t="s">
        <v>377</v>
      </c>
      <c r="C19" t="s">
        <v>378</v>
      </c>
      <c r="D19" t="s">
        <v>103</v>
      </c>
      <c r="E19" t="s">
        <v>126</v>
      </c>
      <c r="F19" t="s">
        <v>376</v>
      </c>
      <c r="G19" t="s">
        <v>366</v>
      </c>
      <c r="H19" t="s">
        <v>213</v>
      </c>
      <c r="I19" t="s">
        <v>214</v>
      </c>
      <c r="J19" t="s">
        <v>271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8717506.8800000008</v>
      </c>
      <c r="P19" s="78">
        <v>110.88</v>
      </c>
      <c r="Q19" s="78">
        <v>0</v>
      </c>
      <c r="R19" s="78">
        <v>9665.9716285440009</v>
      </c>
      <c r="S19" s="79">
        <v>1.7100000000000001E-2</v>
      </c>
      <c r="T19" s="79">
        <v>4.4000000000000003E-3</v>
      </c>
      <c r="U19" s="79">
        <v>8.0000000000000004E-4</v>
      </c>
    </row>
    <row r="20" spans="2:21">
      <c r="B20" t="s">
        <v>379</v>
      </c>
      <c r="C20" t="s">
        <v>380</v>
      </c>
      <c r="D20" t="s">
        <v>103</v>
      </c>
      <c r="E20" t="s">
        <v>126</v>
      </c>
      <c r="F20" t="s">
        <v>376</v>
      </c>
      <c r="G20" t="s">
        <v>366</v>
      </c>
      <c r="H20" t="s">
        <v>213</v>
      </c>
      <c r="I20" t="s">
        <v>214</v>
      </c>
      <c r="J20" t="s">
        <v>271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2905153.74</v>
      </c>
      <c r="P20" s="78">
        <v>118.84</v>
      </c>
      <c r="Q20" s="78">
        <v>0</v>
      </c>
      <c r="R20" s="78">
        <v>3452.4847046159998</v>
      </c>
      <c r="S20" s="79">
        <v>1.0200000000000001E-2</v>
      </c>
      <c r="T20" s="79">
        <v>1.6000000000000001E-3</v>
      </c>
      <c r="U20" s="79">
        <v>2.9999999999999997E-4</v>
      </c>
    </row>
    <row r="21" spans="2:21">
      <c r="B21" t="s">
        <v>381</v>
      </c>
      <c r="C21" t="s">
        <v>382</v>
      </c>
      <c r="D21" t="s">
        <v>103</v>
      </c>
      <c r="E21" t="s">
        <v>126</v>
      </c>
      <c r="F21" t="s">
        <v>383</v>
      </c>
      <c r="G21" t="s">
        <v>366</v>
      </c>
      <c r="H21" t="s">
        <v>384</v>
      </c>
      <c r="I21" t="s">
        <v>153</v>
      </c>
      <c r="J21" t="s">
        <v>271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740901.61</v>
      </c>
      <c r="P21" s="78">
        <v>111.6</v>
      </c>
      <c r="Q21" s="78">
        <v>0</v>
      </c>
      <c r="R21" s="78">
        <v>826.84619676</v>
      </c>
      <c r="S21" s="79">
        <v>8.9999999999999998E-4</v>
      </c>
      <c r="T21" s="79">
        <v>4.0000000000000002E-4</v>
      </c>
      <c r="U21" s="79">
        <v>1E-4</v>
      </c>
    </row>
    <row r="22" spans="2:21">
      <c r="B22" t="s">
        <v>385</v>
      </c>
      <c r="C22" t="s">
        <v>386</v>
      </c>
      <c r="D22" t="s">
        <v>103</v>
      </c>
      <c r="E22" t="s">
        <v>126</v>
      </c>
      <c r="F22" t="s">
        <v>383</v>
      </c>
      <c r="G22" t="s">
        <v>366</v>
      </c>
      <c r="H22" t="s">
        <v>213</v>
      </c>
      <c r="I22" t="s">
        <v>214</v>
      </c>
      <c r="J22" t="s">
        <v>271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8849201.3200000003</v>
      </c>
      <c r="P22" s="78">
        <v>101.62</v>
      </c>
      <c r="Q22" s="78">
        <v>0</v>
      </c>
      <c r="R22" s="78">
        <v>8992.5583813840003</v>
      </c>
      <c r="S22" s="79">
        <v>3.5000000000000001E-3</v>
      </c>
      <c r="T22" s="79">
        <v>4.1000000000000003E-3</v>
      </c>
      <c r="U22" s="79">
        <v>6.9999999999999999E-4</v>
      </c>
    </row>
    <row r="23" spans="2:21">
      <c r="B23" t="s">
        <v>387</v>
      </c>
      <c r="C23" t="s">
        <v>388</v>
      </c>
      <c r="D23" t="s">
        <v>103</v>
      </c>
      <c r="E23" t="s">
        <v>126</v>
      </c>
      <c r="F23" t="s">
        <v>383</v>
      </c>
      <c r="G23" t="s">
        <v>366</v>
      </c>
      <c r="H23" t="s">
        <v>213</v>
      </c>
      <c r="I23" t="s">
        <v>214</v>
      </c>
      <c r="J23" t="s">
        <v>271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23269864.43</v>
      </c>
      <c r="P23" s="78">
        <v>105.64</v>
      </c>
      <c r="Q23" s="78">
        <v>0</v>
      </c>
      <c r="R23" s="78">
        <v>24582.284783851999</v>
      </c>
      <c r="S23" s="79">
        <v>7.7000000000000002E-3</v>
      </c>
      <c r="T23" s="79">
        <v>1.12E-2</v>
      </c>
      <c r="U23" s="79">
        <v>2E-3</v>
      </c>
    </row>
    <row r="24" spans="2:21">
      <c r="B24" t="s">
        <v>389</v>
      </c>
      <c r="C24" t="s">
        <v>390</v>
      </c>
      <c r="D24" t="s">
        <v>103</v>
      </c>
      <c r="E24" t="s">
        <v>126</v>
      </c>
      <c r="F24" t="s">
        <v>383</v>
      </c>
      <c r="G24" t="s">
        <v>366</v>
      </c>
      <c r="H24" t="s">
        <v>213</v>
      </c>
      <c r="I24" t="s">
        <v>214</v>
      </c>
      <c r="J24" t="s">
        <v>271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2399785.7400000002</v>
      </c>
      <c r="P24" s="78">
        <v>101.24</v>
      </c>
      <c r="Q24" s="78">
        <v>0</v>
      </c>
      <c r="R24" s="78">
        <v>2429.543083176</v>
      </c>
      <c r="S24" s="79">
        <v>2.8999999999999998E-3</v>
      </c>
      <c r="T24" s="79">
        <v>1.1000000000000001E-3</v>
      </c>
      <c r="U24" s="79">
        <v>2.0000000000000001E-4</v>
      </c>
    </row>
    <row r="25" spans="2:21">
      <c r="B25" t="s">
        <v>391</v>
      </c>
      <c r="C25" t="s">
        <v>392</v>
      </c>
      <c r="D25" t="s">
        <v>103</v>
      </c>
      <c r="E25" t="s">
        <v>126</v>
      </c>
      <c r="F25" t="s">
        <v>383</v>
      </c>
      <c r="G25" t="s">
        <v>366</v>
      </c>
      <c r="H25" t="s">
        <v>213</v>
      </c>
      <c r="I25" t="s">
        <v>214</v>
      </c>
      <c r="J25" t="s">
        <v>271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24902326.800000001</v>
      </c>
      <c r="P25" s="78">
        <v>101.16</v>
      </c>
      <c r="Q25" s="78">
        <v>0</v>
      </c>
      <c r="R25" s="78">
        <v>25191.193790879999</v>
      </c>
      <c r="S25" s="79">
        <v>7.9000000000000008E-3</v>
      </c>
      <c r="T25" s="79">
        <v>1.15E-2</v>
      </c>
      <c r="U25" s="79">
        <v>2E-3</v>
      </c>
    </row>
    <row r="26" spans="2:21">
      <c r="B26" t="s">
        <v>393</v>
      </c>
      <c r="C26" t="s">
        <v>394</v>
      </c>
      <c r="D26" t="s">
        <v>103</v>
      </c>
      <c r="E26" t="s">
        <v>126</v>
      </c>
      <c r="F26" t="s">
        <v>383</v>
      </c>
      <c r="G26" t="s">
        <v>366</v>
      </c>
      <c r="H26" t="s">
        <v>384</v>
      </c>
      <c r="I26" t="s">
        <v>153</v>
      </c>
      <c r="J26" t="s">
        <v>271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21018996.890000001</v>
      </c>
      <c r="P26" s="78">
        <v>107.21</v>
      </c>
      <c r="Q26" s="78">
        <v>0</v>
      </c>
      <c r="R26" s="78">
        <v>22534.466565768998</v>
      </c>
      <c r="S26" s="79">
        <v>8.3999999999999995E-3</v>
      </c>
      <c r="T26" s="79">
        <v>1.03E-2</v>
      </c>
      <c r="U26" s="79">
        <v>1.8E-3</v>
      </c>
    </row>
    <row r="27" spans="2:21">
      <c r="B27" t="s">
        <v>395</v>
      </c>
      <c r="C27" t="s">
        <v>396</v>
      </c>
      <c r="D27" t="s">
        <v>103</v>
      </c>
      <c r="E27" t="s">
        <v>126</v>
      </c>
      <c r="F27" t="s">
        <v>383</v>
      </c>
      <c r="G27" t="s">
        <v>366</v>
      </c>
      <c r="H27" t="s">
        <v>213</v>
      </c>
      <c r="I27" t="s">
        <v>214</v>
      </c>
      <c r="J27" t="s">
        <v>271</v>
      </c>
      <c r="K27" s="78">
        <v>1.55</v>
      </c>
      <c r="L27" t="s">
        <v>105</v>
      </c>
      <c r="M27" s="79">
        <v>0.04</v>
      </c>
      <c r="N27" s="79">
        <v>-5.3E-3</v>
      </c>
      <c r="O27" s="78">
        <v>16284996.789999999</v>
      </c>
      <c r="P27" s="78">
        <v>111.19</v>
      </c>
      <c r="Q27" s="78">
        <v>0</v>
      </c>
      <c r="R27" s="78">
        <v>18107.287930801001</v>
      </c>
      <c r="S27" s="79">
        <v>7.9000000000000008E-3</v>
      </c>
      <c r="T27" s="79">
        <v>8.3000000000000001E-3</v>
      </c>
      <c r="U27" s="79">
        <v>1.4E-3</v>
      </c>
    </row>
    <row r="28" spans="2:21">
      <c r="B28" t="s">
        <v>397</v>
      </c>
      <c r="C28" t="s">
        <v>398</v>
      </c>
      <c r="D28" t="s">
        <v>103</v>
      </c>
      <c r="E28" t="s">
        <v>126</v>
      </c>
      <c r="F28" t="s">
        <v>383</v>
      </c>
      <c r="G28" t="s">
        <v>366</v>
      </c>
      <c r="H28" t="s">
        <v>213</v>
      </c>
      <c r="I28" t="s">
        <v>214</v>
      </c>
      <c r="J28" t="s">
        <v>271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29494527.449999999</v>
      </c>
      <c r="P28" s="78">
        <v>102.63</v>
      </c>
      <c r="Q28" s="78">
        <v>0</v>
      </c>
      <c r="R28" s="78">
        <v>30270.233521934999</v>
      </c>
      <c r="S28" s="79">
        <v>9.7999999999999997E-3</v>
      </c>
      <c r="T28" s="79">
        <v>1.38E-2</v>
      </c>
      <c r="U28" s="79">
        <v>2.3999999999999998E-3</v>
      </c>
    </row>
    <row r="29" spans="2:21">
      <c r="B29" t="s">
        <v>399</v>
      </c>
      <c r="C29" t="s">
        <v>400</v>
      </c>
      <c r="D29" t="s">
        <v>103</v>
      </c>
      <c r="E29" t="s">
        <v>126</v>
      </c>
      <c r="F29" t="s">
        <v>383</v>
      </c>
      <c r="G29" t="s">
        <v>366</v>
      </c>
      <c r="H29" t="s">
        <v>213</v>
      </c>
      <c r="I29" t="s">
        <v>214</v>
      </c>
      <c r="J29" t="s">
        <v>271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5910544.6699999999</v>
      </c>
      <c r="P29" s="78">
        <v>101.15</v>
      </c>
      <c r="Q29" s="78">
        <v>0</v>
      </c>
      <c r="R29" s="78">
        <v>5978.515933705</v>
      </c>
      <c r="S29" s="79">
        <v>8.3999999999999995E-3</v>
      </c>
      <c r="T29" s="79">
        <v>2.7000000000000001E-3</v>
      </c>
      <c r="U29" s="79">
        <v>5.0000000000000001E-4</v>
      </c>
    </row>
    <row r="30" spans="2:21">
      <c r="B30" t="s">
        <v>401</v>
      </c>
      <c r="C30" t="s">
        <v>402</v>
      </c>
      <c r="D30" t="s">
        <v>103</v>
      </c>
      <c r="E30" t="s">
        <v>126</v>
      </c>
      <c r="F30" t="s">
        <v>403</v>
      </c>
      <c r="G30" t="s">
        <v>130</v>
      </c>
      <c r="H30" t="s">
        <v>213</v>
      </c>
      <c r="I30" t="s">
        <v>214</v>
      </c>
      <c r="J30" t="s">
        <v>271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4931011.05</v>
      </c>
      <c r="P30" s="78">
        <v>116.87</v>
      </c>
      <c r="Q30" s="78">
        <v>0</v>
      </c>
      <c r="R30" s="78">
        <v>5762.8726141349998</v>
      </c>
      <c r="S30" s="79">
        <v>7.4000000000000003E-3</v>
      </c>
      <c r="T30" s="79">
        <v>2.5999999999999999E-3</v>
      </c>
      <c r="U30" s="79">
        <v>5.0000000000000001E-4</v>
      </c>
    </row>
    <row r="31" spans="2:21">
      <c r="B31" t="s">
        <v>404</v>
      </c>
      <c r="C31" t="s">
        <v>405</v>
      </c>
      <c r="D31" t="s">
        <v>103</v>
      </c>
      <c r="E31" t="s">
        <v>126</v>
      </c>
      <c r="F31" t="s">
        <v>406</v>
      </c>
      <c r="G31" t="s">
        <v>366</v>
      </c>
      <c r="H31" t="s">
        <v>213</v>
      </c>
      <c r="I31" t="s">
        <v>214</v>
      </c>
      <c r="J31" t="s">
        <v>271</v>
      </c>
      <c r="K31" s="78">
        <v>0.71</v>
      </c>
      <c r="L31" t="s">
        <v>105</v>
      </c>
      <c r="M31" s="79">
        <v>1.6E-2</v>
      </c>
      <c r="N31" s="79">
        <v>-1.4E-3</v>
      </c>
      <c r="O31" s="78">
        <v>847089.53</v>
      </c>
      <c r="P31" s="78">
        <v>102</v>
      </c>
      <c r="Q31" s="78">
        <v>0</v>
      </c>
      <c r="R31" s="78">
        <v>864.03132059999996</v>
      </c>
      <c r="S31" s="79">
        <v>8.0000000000000004E-4</v>
      </c>
      <c r="T31" s="79">
        <v>4.0000000000000002E-4</v>
      </c>
      <c r="U31" s="79">
        <v>1E-4</v>
      </c>
    </row>
    <row r="32" spans="2:21">
      <c r="B32" t="s">
        <v>407</v>
      </c>
      <c r="C32" t="s">
        <v>408</v>
      </c>
      <c r="D32" t="s">
        <v>103</v>
      </c>
      <c r="E32" t="s">
        <v>126</v>
      </c>
      <c r="F32" t="s">
        <v>406</v>
      </c>
      <c r="G32" t="s">
        <v>366</v>
      </c>
      <c r="H32" t="s">
        <v>213</v>
      </c>
      <c r="I32" t="s">
        <v>214</v>
      </c>
      <c r="J32" t="s">
        <v>271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34683565.990000002</v>
      </c>
      <c r="P32" s="78">
        <v>112.19</v>
      </c>
      <c r="Q32" s="78">
        <v>0</v>
      </c>
      <c r="R32" s="78">
        <v>38911.492684181001</v>
      </c>
      <c r="S32" s="79">
        <v>8.6999999999999994E-3</v>
      </c>
      <c r="T32" s="79">
        <v>1.78E-2</v>
      </c>
      <c r="U32" s="79">
        <v>3.0999999999999999E-3</v>
      </c>
    </row>
    <row r="33" spans="2:21">
      <c r="B33" t="s">
        <v>409</v>
      </c>
      <c r="C33" t="s">
        <v>410</v>
      </c>
      <c r="D33" t="s">
        <v>103</v>
      </c>
      <c r="E33" t="s">
        <v>126</v>
      </c>
      <c r="F33" t="s">
        <v>406</v>
      </c>
      <c r="G33" t="s">
        <v>366</v>
      </c>
      <c r="H33" t="s">
        <v>213</v>
      </c>
      <c r="I33" t="s">
        <v>214</v>
      </c>
      <c r="J33" t="s">
        <v>271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14858847.949999999</v>
      </c>
      <c r="P33" s="78">
        <v>105.92</v>
      </c>
      <c r="Q33" s="78">
        <v>0</v>
      </c>
      <c r="R33" s="78">
        <v>15738.491748640001</v>
      </c>
      <c r="S33" s="79">
        <v>7.4000000000000003E-3</v>
      </c>
      <c r="T33" s="79">
        <v>7.1999999999999998E-3</v>
      </c>
      <c r="U33" s="79">
        <v>1.2999999999999999E-3</v>
      </c>
    </row>
    <row r="34" spans="2:21">
      <c r="B34" t="s">
        <v>411</v>
      </c>
      <c r="C34" t="s">
        <v>412</v>
      </c>
      <c r="D34" t="s">
        <v>103</v>
      </c>
      <c r="E34" t="s">
        <v>126</v>
      </c>
      <c r="F34" t="s">
        <v>406</v>
      </c>
      <c r="G34" t="s">
        <v>366</v>
      </c>
      <c r="H34" t="s">
        <v>213</v>
      </c>
      <c r="I34" t="s">
        <v>214</v>
      </c>
      <c r="J34" t="s">
        <v>271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30896641.460000001</v>
      </c>
      <c r="P34" s="78">
        <v>120.68</v>
      </c>
      <c r="Q34" s="78">
        <v>0</v>
      </c>
      <c r="R34" s="78">
        <v>37286.066913928</v>
      </c>
      <c r="S34" s="79">
        <v>9.7999999999999997E-3</v>
      </c>
      <c r="T34" s="79">
        <v>1.7000000000000001E-2</v>
      </c>
      <c r="U34" s="79">
        <v>3.0000000000000001E-3</v>
      </c>
    </row>
    <row r="35" spans="2:21">
      <c r="B35" t="s">
        <v>413</v>
      </c>
      <c r="C35" t="s">
        <v>414</v>
      </c>
      <c r="D35" t="s">
        <v>103</v>
      </c>
      <c r="E35" t="s">
        <v>126</v>
      </c>
      <c r="F35" t="s">
        <v>406</v>
      </c>
      <c r="G35" t="s">
        <v>366</v>
      </c>
      <c r="H35" t="s">
        <v>213</v>
      </c>
      <c r="I35" t="s">
        <v>214</v>
      </c>
      <c r="J35" t="s">
        <v>271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12699958.99</v>
      </c>
      <c r="P35" s="78">
        <v>104.53</v>
      </c>
      <c r="Q35" s="78">
        <v>0</v>
      </c>
      <c r="R35" s="78">
        <v>13275.267132247</v>
      </c>
      <c r="S35" s="79">
        <v>4.4999999999999997E-3</v>
      </c>
      <c r="T35" s="79">
        <v>6.1000000000000004E-3</v>
      </c>
      <c r="U35" s="79">
        <v>1.1000000000000001E-3</v>
      </c>
    </row>
    <row r="36" spans="2:21">
      <c r="B36" t="s">
        <v>415</v>
      </c>
      <c r="C36" t="s">
        <v>416</v>
      </c>
      <c r="D36" t="s">
        <v>103</v>
      </c>
      <c r="E36" t="s">
        <v>126</v>
      </c>
      <c r="F36" t="s">
        <v>417</v>
      </c>
      <c r="G36" t="s">
        <v>418</v>
      </c>
      <c r="H36" t="s">
        <v>419</v>
      </c>
      <c r="I36" t="s">
        <v>153</v>
      </c>
      <c r="J36" t="s">
        <v>271</v>
      </c>
      <c r="K36" s="78">
        <v>5.4</v>
      </c>
      <c r="L36" t="s">
        <v>105</v>
      </c>
      <c r="M36" s="79">
        <v>1.34E-2</v>
      </c>
      <c r="N36" s="79">
        <v>1E-4</v>
      </c>
      <c r="O36" s="78">
        <v>43866921.640000001</v>
      </c>
      <c r="P36" s="78">
        <v>109.39</v>
      </c>
      <c r="Q36" s="78">
        <v>2442.6096400000001</v>
      </c>
      <c r="R36" s="78">
        <v>50428.635221996003</v>
      </c>
      <c r="S36" s="79">
        <v>1.15E-2</v>
      </c>
      <c r="T36" s="79">
        <v>2.3E-2</v>
      </c>
      <c r="U36" s="79">
        <v>4.0000000000000001E-3</v>
      </c>
    </row>
    <row r="37" spans="2:21">
      <c r="B37" t="s">
        <v>420</v>
      </c>
      <c r="C37" t="s">
        <v>421</v>
      </c>
      <c r="D37" t="s">
        <v>103</v>
      </c>
      <c r="E37" t="s">
        <v>126</v>
      </c>
      <c r="F37" t="s">
        <v>417</v>
      </c>
      <c r="G37" t="s">
        <v>418</v>
      </c>
      <c r="H37" t="s">
        <v>419</v>
      </c>
      <c r="I37" t="s">
        <v>153</v>
      </c>
      <c r="J37" t="s">
        <v>271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20196893.5</v>
      </c>
      <c r="P37" s="78">
        <v>110.45</v>
      </c>
      <c r="Q37" s="78">
        <v>0</v>
      </c>
      <c r="R37" s="78">
        <v>22307.468870749999</v>
      </c>
      <c r="S37" s="79">
        <v>8.3000000000000001E-3</v>
      </c>
      <c r="T37" s="79">
        <v>1.0200000000000001E-2</v>
      </c>
      <c r="U37" s="79">
        <v>1.8E-3</v>
      </c>
    </row>
    <row r="38" spans="2:21">
      <c r="B38" t="s">
        <v>422</v>
      </c>
      <c r="C38" t="s">
        <v>423</v>
      </c>
      <c r="D38" t="s">
        <v>103</v>
      </c>
      <c r="E38" t="s">
        <v>126</v>
      </c>
      <c r="F38" t="s">
        <v>417</v>
      </c>
      <c r="G38" t="s">
        <v>418</v>
      </c>
      <c r="H38" t="s">
        <v>419</v>
      </c>
      <c r="I38" t="s">
        <v>153</v>
      </c>
      <c r="J38" t="s">
        <v>271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10000322.17</v>
      </c>
      <c r="P38" s="78">
        <v>117.95</v>
      </c>
      <c r="Q38" s="78">
        <v>0</v>
      </c>
      <c r="R38" s="78">
        <v>11795.379999515</v>
      </c>
      <c r="S38" s="79">
        <v>8.3999999999999995E-3</v>
      </c>
      <c r="T38" s="79">
        <v>5.4000000000000003E-3</v>
      </c>
      <c r="U38" s="79">
        <v>8.9999999999999998E-4</v>
      </c>
    </row>
    <row r="39" spans="2:21">
      <c r="B39" t="s">
        <v>424</v>
      </c>
      <c r="C39" t="s">
        <v>425</v>
      </c>
      <c r="D39" t="s">
        <v>103</v>
      </c>
      <c r="E39" t="s">
        <v>126</v>
      </c>
      <c r="F39" t="s">
        <v>417</v>
      </c>
      <c r="G39" t="s">
        <v>418</v>
      </c>
      <c r="H39" t="s">
        <v>426</v>
      </c>
      <c r="I39" t="s">
        <v>214</v>
      </c>
      <c r="J39" t="s">
        <v>271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6634799.9699999997</v>
      </c>
      <c r="P39" s="78">
        <v>103.35</v>
      </c>
      <c r="Q39" s="78">
        <v>0</v>
      </c>
      <c r="R39" s="78">
        <v>6857.0657689950003</v>
      </c>
      <c r="S39" s="79">
        <v>7.3000000000000001E-3</v>
      </c>
      <c r="T39" s="79">
        <v>3.0999999999999999E-3</v>
      </c>
      <c r="U39" s="79">
        <v>5.0000000000000001E-4</v>
      </c>
    </row>
    <row r="40" spans="2:21">
      <c r="B40" t="s">
        <v>427</v>
      </c>
      <c r="C40" t="s">
        <v>428</v>
      </c>
      <c r="D40" t="s">
        <v>103</v>
      </c>
      <c r="E40" t="s">
        <v>126</v>
      </c>
      <c r="F40" t="s">
        <v>365</v>
      </c>
      <c r="G40" t="s">
        <v>366</v>
      </c>
      <c r="H40" t="s">
        <v>419</v>
      </c>
      <c r="I40" t="s">
        <v>153</v>
      </c>
      <c r="J40" t="s">
        <v>271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239804.78</v>
      </c>
      <c r="P40" s="78">
        <v>126.62</v>
      </c>
      <c r="Q40" s="78">
        <v>0</v>
      </c>
      <c r="R40" s="78">
        <v>303.64081243599998</v>
      </c>
      <c r="S40" s="79">
        <v>4.5999999999999999E-3</v>
      </c>
      <c r="T40" s="79">
        <v>1E-4</v>
      </c>
      <c r="U40" s="79">
        <v>0</v>
      </c>
    </row>
    <row r="41" spans="2:21">
      <c r="B41" t="s">
        <v>429</v>
      </c>
      <c r="C41" t="s">
        <v>430</v>
      </c>
      <c r="D41" t="s">
        <v>103</v>
      </c>
      <c r="E41" t="s">
        <v>126</v>
      </c>
      <c r="F41" t="s">
        <v>365</v>
      </c>
      <c r="G41" t="s">
        <v>366</v>
      </c>
      <c r="H41" t="s">
        <v>426</v>
      </c>
      <c r="I41" t="s">
        <v>214</v>
      </c>
      <c r="J41" t="s">
        <v>271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4136653.49</v>
      </c>
      <c r="P41" s="78">
        <v>111.25</v>
      </c>
      <c r="Q41" s="78">
        <v>0</v>
      </c>
      <c r="R41" s="78">
        <v>4602.0270076249999</v>
      </c>
      <c r="S41" s="79">
        <v>1.2E-2</v>
      </c>
      <c r="T41" s="79">
        <v>2.0999999999999999E-3</v>
      </c>
      <c r="U41" s="79">
        <v>4.0000000000000002E-4</v>
      </c>
    </row>
    <row r="42" spans="2:21">
      <c r="B42" t="s">
        <v>431</v>
      </c>
      <c r="C42" t="s">
        <v>432</v>
      </c>
      <c r="D42" t="s">
        <v>103</v>
      </c>
      <c r="E42" t="s">
        <v>126</v>
      </c>
      <c r="F42" t="s">
        <v>433</v>
      </c>
      <c r="G42" t="s">
        <v>366</v>
      </c>
      <c r="H42" t="s">
        <v>426</v>
      </c>
      <c r="I42" t="s">
        <v>214</v>
      </c>
      <c r="J42" t="s">
        <v>271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1516507.18</v>
      </c>
      <c r="P42" s="78">
        <v>131.21</v>
      </c>
      <c r="Q42" s="78">
        <v>0</v>
      </c>
      <c r="R42" s="78">
        <v>1989.8090708780001</v>
      </c>
      <c r="S42" s="79">
        <v>7.0000000000000001E-3</v>
      </c>
      <c r="T42" s="79">
        <v>8.9999999999999998E-4</v>
      </c>
      <c r="U42" s="79">
        <v>2.0000000000000001E-4</v>
      </c>
    </row>
    <row r="43" spans="2:21">
      <c r="B43" t="s">
        <v>434</v>
      </c>
      <c r="C43" t="s">
        <v>435</v>
      </c>
      <c r="D43" t="s">
        <v>103</v>
      </c>
      <c r="E43" t="s">
        <v>126</v>
      </c>
      <c r="F43" t="s">
        <v>436</v>
      </c>
      <c r="G43" t="s">
        <v>418</v>
      </c>
      <c r="H43" t="s">
        <v>426</v>
      </c>
      <c r="I43" t="s">
        <v>214</v>
      </c>
      <c r="J43" t="s">
        <v>271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341206.55</v>
      </c>
      <c r="P43" s="78">
        <v>117.8</v>
      </c>
      <c r="Q43" s="78">
        <v>0</v>
      </c>
      <c r="R43" s="78">
        <v>401.94131590000001</v>
      </c>
      <c r="S43" s="79">
        <v>6.1999999999999998E-3</v>
      </c>
      <c r="T43" s="79">
        <v>2.0000000000000001E-4</v>
      </c>
      <c r="U43" s="79">
        <v>0</v>
      </c>
    </row>
    <row r="44" spans="2:21">
      <c r="B44" t="s">
        <v>437</v>
      </c>
      <c r="C44" t="s">
        <v>438</v>
      </c>
      <c r="D44" t="s">
        <v>103</v>
      </c>
      <c r="E44" t="s">
        <v>126</v>
      </c>
      <c r="F44" t="s">
        <v>439</v>
      </c>
      <c r="G44" t="s">
        <v>366</v>
      </c>
      <c r="H44" t="s">
        <v>426</v>
      </c>
      <c r="I44" t="s">
        <v>214</v>
      </c>
      <c r="J44" t="s">
        <v>271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2299655.9500000002</v>
      </c>
      <c r="P44" s="78">
        <v>115.08</v>
      </c>
      <c r="Q44" s="78">
        <v>0</v>
      </c>
      <c r="R44" s="78">
        <v>2646.4440672599999</v>
      </c>
      <c r="S44" s="79">
        <v>7.1999999999999998E-3</v>
      </c>
      <c r="T44" s="79">
        <v>1.1999999999999999E-3</v>
      </c>
      <c r="U44" s="79">
        <v>2.0000000000000001E-4</v>
      </c>
    </row>
    <row r="45" spans="2:21">
      <c r="B45" t="s">
        <v>440</v>
      </c>
      <c r="C45" t="s">
        <v>441</v>
      </c>
      <c r="D45" t="s">
        <v>103</v>
      </c>
      <c r="E45" t="s">
        <v>126</v>
      </c>
      <c r="F45" t="s">
        <v>371</v>
      </c>
      <c r="G45" t="s">
        <v>366</v>
      </c>
      <c r="H45" t="s">
        <v>426</v>
      </c>
      <c r="I45" t="s">
        <v>214</v>
      </c>
      <c r="J45" t="s">
        <v>271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4653863.84</v>
      </c>
      <c r="P45" s="78">
        <v>107.73</v>
      </c>
      <c r="Q45" s="78">
        <v>0</v>
      </c>
      <c r="R45" s="78">
        <v>5013.6075148319997</v>
      </c>
      <c r="S45" s="79">
        <v>5.1999999999999998E-3</v>
      </c>
      <c r="T45" s="79">
        <v>2.3E-3</v>
      </c>
      <c r="U45" s="79">
        <v>4.0000000000000002E-4</v>
      </c>
    </row>
    <row r="46" spans="2:21">
      <c r="B46" t="s">
        <v>442</v>
      </c>
      <c r="C46" t="s">
        <v>443</v>
      </c>
      <c r="D46" t="s">
        <v>103</v>
      </c>
      <c r="E46" t="s">
        <v>126</v>
      </c>
      <c r="F46" t="s">
        <v>444</v>
      </c>
      <c r="G46" t="s">
        <v>418</v>
      </c>
      <c r="H46" t="s">
        <v>419</v>
      </c>
      <c r="I46" t="s">
        <v>153</v>
      </c>
      <c r="J46" t="s">
        <v>271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9891376.25</v>
      </c>
      <c r="P46" s="78">
        <v>114.26</v>
      </c>
      <c r="Q46" s="78">
        <v>0</v>
      </c>
      <c r="R46" s="78">
        <v>11301.88650325</v>
      </c>
      <c r="S46" s="79">
        <v>6.7999999999999996E-3</v>
      </c>
      <c r="T46" s="79">
        <v>5.1999999999999998E-3</v>
      </c>
      <c r="U46" s="79">
        <v>8.9999999999999998E-4</v>
      </c>
    </row>
    <row r="47" spans="2:21">
      <c r="B47" t="s">
        <v>445</v>
      </c>
      <c r="C47" t="s">
        <v>446</v>
      </c>
      <c r="D47" t="s">
        <v>103</v>
      </c>
      <c r="E47" t="s">
        <v>126</v>
      </c>
      <c r="F47" t="s">
        <v>444</v>
      </c>
      <c r="G47" t="s">
        <v>418</v>
      </c>
      <c r="H47" t="s">
        <v>419</v>
      </c>
      <c r="I47" t="s">
        <v>153</v>
      </c>
      <c r="J47" t="s">
        <v>271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19318338.09</v>
      </c>
      <c r="P47" s="78">
        <v>108.51</v>
      </c>
      <c r="Q47" s="78">
        <v>0</v>
      </c>
      <c r="R47" s="78">
        <v>20962.328661459</v>
      </c>
      <c r="S47" s="79">
        <v>1.26E-2</v>
      </c>
      <c r="T47" s="79">
        <v>9.5999999999999992E-3</v>
      </c>
      <c r="U47" s="79">
        <v>1.6999999999999999E-3</v>
      </c>
    </row>
    <row r="48" spans="2:21">
      <c r="B48" t="s">
        <v>447</v>
      </c>
      <c r="C48" t="s">
        <v>448</v>
      </c>
      <c r="D48" t="s">
        <v>103</v>
      </c>
      <c r="E48" t="s">
        <v>126</v>
      </c>
      <c r="F48" t="s">
        <v>449</v>
      </c>
      <c r="G48" t="s">
        <v>130</v>
      </c>
      <c r="H48" t="s">
        <v>426</v>
      </c>
      <c r="I48" t="s">
        <v>214</v>
      </c>
      <c r="J48" t="s">
        <v>271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977324.65</v>
      </c>
      <c r="P48" s="78">
        <v>124.78</v>
      </c>
      <c r="Q48" s="78">
        <v>0</v>
      </c>
      <c r="R48" s="78">
        <v>1219.50569827</v>
      </c>
      <c r="S48" s="79">
        <v>8.0000000000000004E-4</v>
      </c>
      <c r="T48" s="79">
        <v>5.9999999999999995E-4</v>
      </c>
      <c r="U48" s="79">
        <v>1E-4</v>
      </c>
    </row>
    <row r="49" spans="2:21">
      <c r="B49" t="s">
        <v>450</v>
      </c>
      <c r="C49" t="s">
        <v>451</v>
      </c>
      <c r="D49" t="s">
        <v>103</v>
      </c>
      <c r="E49" t="s">
        <v>126</v>
      </c>
      <c r="F49" t="s">
        <v>406</v>
      </c>
      <c r="G49" t="s">
        <v>366</v>
      </c>
      <c r="H49" t="s">
        <v>426</v>
      </c>
      <c r="I49" t="s">
        <v>214</v>
      </c>
      <c r="J49" t="s">
        <v>271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3599007.07</v>
      </c>
      <c r="P49" s="78">
        <v>116.79</v>
      </c>
      <c r="Q49" s="78">
        <v>0</v>
      </c>
      <c r="R49" s="78">
        <v>4203.2803570530004</v>
      </c>
      <c r="S49" s="79">
        <v>3.5999999999999999E-3</v>
      </c>
      <c r="T49" s="79">
        <v>1.9E-3</v>
      </c>
      <c r="U49" s="79">
        <v>2.9999999999999997E-4</v>
      </c>
    </row>
    <row r="50" spans="2:21">
      <c r="B50" t="s">
        <v>452</v>
      </c>
      <c r="C50" t="s">
        <v>453</v>
      </c>
      <c r="D50" t="s">
        <v>103</v>
      </c>
      <c r="E50" t="s">
        <v>126</v>
      </c>
      <c r="F50" t="s">
        <v>406</v>
      </c>
      <c r="G50" t="s">
        <v>366</v>
      </c>
      <c r="H50" t="s">
        <v>426</v>
      </c>
      <c r="I50" t="s">
        <v>214</v>
      </c>
      <c r="J50" t="s">
        <v>271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16656528.960000001</v>
      </c>
      <c r="P50" s="78">
        <v>128.9</v>
      </c>
      <c r="Q50" s="78">
        <v>0</v>
      </c>
      <c r="R50" s="78">
        <v>21470.265829439999</v>
      </c>
      <c r="S50" s="79">
        <v>1.0699999999999999E-2</v>
      </c>
      <c r="T50" s="79">
        <v>9.7999999999999997E-3</v>
      </c>
      <c r="U50" s="79">
        <v>1.6999999999999999E-3</v>
      </c>
    </row>
    <row r="51" spans="2:21">
      <c r="B51" t="s">
        <v>454</v>
      </c>
      <c r="C51" t="s">
        <v>455</v>
      </c>
      <c r="D51" t="s">
        <v>103</v>
      </c>
      <c r="E51" t="s">
        <v>126</v>
      </c>
      <c r="F51" t="s">
        <v>406</v>
      </c>
      <c r="G51" t="s">
        <v>366</v>
      </c>
      <c r="H51" t="s">
        <v>426</v>
      </c>
      <c r="I51" t="s">
        <v>214</v>
      </c>
      <c r="J51" t="s">
        <v>271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13424636.140000001</v>
      </c>
      <c r="P51" s="78">
        <v>116.27</v>
      </c>
      <c r="Q51" s="78">
        <v>0</v>
      </c>
      <c r="R51" s="78">
        <v>15608.824439978</v>
      </c>
      <c r="S51" s="79">
        <v>6.1999999999999998E-3</v>
      </c>
      <c r="T51" s="79">
        <v>7.1000000000000004E-3</v>
      </c>
      <c r="U51" s="79">
        <v>1.1999999999999999E-3</v>
      </c>
    </row>
    <row r="52" spans="2:21">
      <c r="B52" t="s">
        <v>456</v>
      </c>
      <c r="C52" t="s">
        <v>457</v>
      </c>
      <c r="D52" t="s">
        <v>103</v>
      </c>
      <c r="E52" t="s">
        <v>126</v>
      </c>
      <c r="F52" t="s">
        <v>458</v>
      </c>
      <c r="G52" t="s">
        <v>418</v>
      </c>
      <c r="H52" t="s">
        <v>459</v>
      </c>
      <c r="I52" t="s">
        <v>214</v>
      </c>
      <c r="J52" t="s">
        <v>271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26866259.289999999</v>
      </c>
      <c r="P52" s="78">
        <v>112.48</v>
      </c>
      <c r="Q52" s="78">
        <v>0</v>
      </c>
      <c r="R52" s="78">
        <v>30219.168449392</v>
      </c>
      <c r="S52" s="79">
        <v>8.0999999999999996E-3</v>
      </c>
      <c r="T52" s="79">
        <v>1.38E-2</v>
      </c>
      <c r="U52" s="79">
        <v>2.3999999999999998E-3</v>
      </c>
    </row>
    <row r="53" spans="2:21">
      <c r="B53" t="s">
        <v>460</v>
      </c>
      <c r="C53" t="s">
        <v>461</v>
      </c>
      <c r="D53" t="s">
        <v>103</v>
      </c>
      <c r="E53" t="s">
        <v>126</v>
      </c>
      <c r="F53" t="s">
        <v>462</v>
      </c>
      <c r="G53" t="s">
        <v>418</v>
      </c>
      <c r="H53" t="s">
        <v>459</v>
      </c>
      <c r="I53" t="s">
        <v>214</v>
      </c>
      <c r="J53" t="s">
        <v>271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19964697.940000001</v>
      </c>
      <c r="P53" s="78">
        <v>113.33</v>
      </c>
      <c r="Q53" s="78">
        <v>0</v>
      </c>
      <c r="R53" s="78">
        <v>22625.992175402</v>
      </c>
      <c r="S53" s="79">
        <v>1.6299999999999999E-2</v>
      </c>
      <c r="T53" s="79">
        <v>1.03E-2</v>
      </c>
      <c r="U53" s="79">
        <v>1.8E-3</v>
      </c>
    </row>
    <row r="54" spans="2:21">
      <c r="B54" t="s">
        <v>463</v>
      </c>
      <c r="C54" t="s">
        <v>464</v>
      </c>
      <c r="D54" t="s">
        <v>103</v>
      </c>
      <c r="E54" t="s">
        <v>126</v>
      </c>
      <c r="F54" t="s">
        <v>462</v>
      </c>
      <c r="G54" t="s">
        <v>418</v>
      </c>
      <c r="H54" t="s">
        <v>459</v>
      </c>
      <c r="I54" t="s">
        <v>214</v>
      </c>
      <c r="J54" t="s">
        <v>271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1283899.6399999999</v>
      </c>
      <c r="P54" s="78">
        <v>114.5</v>
      </c>
      <c r="Q54" s="78">
        <v>0</v>
      </c>
      <c r="R54" s="78">
        <v>1470.0650877999999</v>
      </c>
      <c r="S54" s="79">
        <v>1.2999999999999999E-2</v>
      </c>
      <c r="T54" s="79">
        <v>6.9999999999999999E-4</v>
      </c>
      <c r="U54" s="79">
        <v>1E-4</v>
      </c>
    </row>
    <row r="55" spans="2:21">
      <c r="B55" t="s">
        <v>465</v>
      </c>
      <c r="C55" t="s">
        <v>466</v>
      </c>
      <c r="D55" t="s">
        <v>103</v>
      </c>
      <c r="E55" t="s">
        <v>126</v>
      </c>
      <c r="F55" t="s">
        <v>462</v>
      </c>
      <c r="G55" t="s">
        <v>418</v>
      </c>
      <c r="H55" t="s">
        <v>459</v>
      </c>
      <c r="I55" t="s">
        <v>214</v>
      </c>
      <c r="J55" t="s">
        <v>271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21490684.510000002</v>
      </c>
      <c r="P55" s="78">
        <v>119.9</v>
      </c>
      <c r="Q55" s="78">
        <v>0</v>
      </c>
      <c r="R55" s="78">
        <v>25767.33072749</v>
      </c>
      <c r="S55" s="79">
        <v>1.2999999999999999E-2</v>
      </c>
      <c r="T55" s="79">
        <v>1.18E-2</v>
      </c>
      <c r="U55" s="79">
        <v>2.0999999999999999E-3</v>
      </c>
    </row>
    <row r="56" spans="2:21">
      <c r="B56" t="s">
        <v>467</v>
      </c>
      <c r="C56" t="s">
        <v>468</v>
      </c>
      <c r="D56" t="s">
        <v>103</v>
      </c>
      <c r="E56" t="s">
        <v>126</v>
      </c>
      <c r="F56" t="s">
        <v>462</v>
      </c>
      <c r="G56" t="s">
        <v>418</v>
      </c>
      <c r="H56" t="s">
        <v>459</v>
      </c>
      <c r="I56" t="s">
        <v>214</v>
      </c>
      <c r="J56" t="s">
        <v>271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12180814.890000001</v>
      </c>
      <c r="P56" s="78">
        <v>103.28</v>
      </c>
      <c r="Q56" s="78">
        <v>0</v>
      </c>
      <c r="R56" s="78">
        <v>12580.345618392001</v>
      </c>
      <c r="S56" s="79">
        <v>1.21E-2</v>
      </c>
      <c r="T56" s="79">
        <v>5.7000000000000002E-3</v>
      </c>
      <c r="U56" s="79">
        <v>1E-3</v>
      </c>
    </row>
    <row r="57" spans="2:21">
      <c r="B57" t="s">
        <v>469</v>
      </c>
      <c r="C57" t="s">
        <v>470</v>
      </c>
      <c r="D57" t="s">
        <v>103</v>
      </c>
      <c r="E57" t="s">
        <v>126</v>
      </c>
      <c r="F57" t="s">
        <v>458</v>
      </c>
      <c r="G57" t="s">
        <v>418</v>
      </c>
      <c r="H57" t="s">
        <v>459</v>
      </c>
      <c r="I57" t="s">
        <v>214</v>
      </c>
      <c r="J57" t="s">
        <v>271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6581324.8200000003</v>
      </c>
      <c r="P57" s="78">
        <v>108.72</v>
      </c>
      <c r="Q57" s="78">
        <v>0</v>
      </c>
      <c r="R57" s="78">
        <v>7155.2163443039999</v>
      </c>
      <c r="S57" s="79">
        <v>1.5599999999999999E-2</v>
      </c>
      <c r="T57" s="79">
        <v>3.3E-3</v>
      </c>
      <c r="U57" s="79">
        <v>5.9999999999999995E-4</v>
      </c>
    </row>
    <row r="58" spans="2:21">
      <c r="B58" t="s">
        <v>471</v>
      </c>
      <c r="C58" t="s">
        <v>472</v>
      </c>
      <c r="D58" t="s">
        <v>103</v>
      </c>
      <c r="E58" t="s">
        <v>126</v>
      </c>
      <c r="F58" t="s">
        <v>473</v>
      </c>
      <c r="G58" t="s">
        <v>418</v>
      </c>
      <c r="H58" t="s">
        <v>459</v>
      </c>
      <c r="I58" t="s">
        <v>214</v>
      </c>
      <c r="J58" t="s">
        <v>271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23640626.329999998</v>
      </c>
      <c r="P58" s="78">
        <v>145.59</v>
      </c>
      <c r="Q58" s="78">
        <v>0</v>
      </c>
      <c r="R58" s="78">
        <v>34418.387873847001</v>
      </c>
      <c r="S58" s="79">
        <v>1.2500000000000001E-2</v>
      </c>
      <c r="T58" s="79">
        <v>1.5699999999999999E-2</v>
      </c>
      <c r="U58" s="79">
        <v>2.7000000000000001E-3</v>
      </c>
    </row>
    <row r="59" spans="2:21">
      <c r="B59" t="s">
        <v>474</v>
      </c>
      <c r="C59" t="s">
        <v>475</v>
      </c>
      <c r="D59" t="s">
        <v>103</v>
      </c>
      <c r="E59" t="s">
        <v>126</v>
      </c>
      <c r="F59" t="s">
        <v>476</v>
      </c>
      <c r="G59" t="s">
        <v>418</v>
      </c>
      <c r="H59" t="s">
        <v>459</v>
      </c>
      <c r="I59" t="s">
        <v>214</v>
      </c>
      <c r="J59" t="s">
        <v>271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3680611.81</v>
      </c>
      <c r="P59" s="78">
        <v>114.77</v>
      </c>
      <c r="Q59" s="78">
        <v>158.39884000000001</v>
      </c>
      <c r="R59" s="78">
        <v>4382.6370143370004</v>
      </c>
      <c r="S59" s="79">
        <v>8.3000000000000001E-3</v>
      </c>
      <c r="T59" s="79">
        <v>2E-3</v>
      </c>
      <c r="U59" s="79">
        <v>2.9999999999999997E-4</v>
      </c>
    </row>
    <row r="60" spans="2:21">
      <c r="B60" t="s">
        <v>477</v>
      </c>
      <c r="C60" t="s">
        <v>478</v>
      </c>
      <c r="D60" t="s">
        <v>103</v>
      </c>
      <c r="E60" t="s">
        <v>126</v>
      </c>
      <c r="F60" t="s">
        <v>476</v>
      </c>
      <c r="G60" t="s">
        <v>418</v>
      </c>
      <c r="H60" t="s">
        <v>459</v>
      </c>
      <c r="I60" t="s">
        <v>214</v>
      </c>
      <c r="J60" t="s">
        <v>271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14605338.470000001</v>
      </c>
      <c r="P60" s="78">
        <v>107.1</v>
      </c>
      <c r="Q60" s="78">
        <v>362.59777000000003</v>
      </c>
      <c r="R60" s="78">
        <v>16004.91527137</v>
      </c>
      <c r="S60" s="79">
        <v>1.3299999999999999E-2</v>
      </c>
      <c r="T60" s="79">
        <v>7.3000000000000001E-3</v>
      </c>
      <c r="U60" s="79">
        <v>1.2999999999999999E-3</v>
      </c>
    </row>
    <row r="61" spans="2:21">
      <c r="B61" t="s">
        <v>479</v>
      </c>
      <c r="C61" t="s">
        <v>480</v>
      </c>
      <c r="D61" t="s">
        <v>103</v>
      </c>
      <c r="E61" t="s">
        <v>126</v>
      </c>
      <c r="F61" t="s">
        <v>476</v>
      </c>
      <c r="G61" t="s">
        <v>418</v>
      </c>
      <c r="H61" t="s">
        <v>459</v>
      </c>
      <c r="I61" t="s">
        <v>214</v>
      </c>
      <c r="J61" t="s">
        <v>271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15956502.359999999</v>
      </c>
      <c r="P61" s="78">
        <v>110.5</v>
      </c>
      <c r="Q61" s="78">
        <v>324.35536000000002</v>
      </c>
      <c r="R61" s="78">
        <v>17956.290467800001</v>
      </c>
      <c r="S61" s="79">
        <v>1.2500000000000001E-2</v>
      </c>
      <c r="T61" s="79">
        <v>8.2000000000000007E-3</v>
      </c>
      <c r="U61" s="79">
        <v>1.4E-3</v>
      </c>
    </row>
    <row r="62" spans="2:21">
      <c r="B62" t="s">
        <v>481</v>
      </c>
      <c r="C62" t="s">
        <v>482</v>
      </c>
      <c r="D62" t="s">
        <v>103</v>
      </c>
      <c r="E62" t="s">
        <v>126</v>
      </c>
      <c r="F62" t="s">
        <v>476</v>
      </c>
      <c r="G62" t="s">
        <v>418</v>
      </c>
      <c r="H62" t="s">
        <v>459</v>
      </c>
      <c r="I62" t="s">
        <v>214</v>
      </c>
      <c r="J62" t="s">
        <v>271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14539896.619999999</v>
      </c>
      <c r="P62" s="78">
        <v>113.99</v>
      </c>
      <c r="Q62" s="78">
        <v>0</v>
      </c>
      <c r="R62" s="78">
        <v>16574.028157138</v>
      </c>
      <c r="S62" s="79">
        <v>1.15E-2</v>
      </c>
      <c r="T62" s="79">
        <v>7.6E-3</v>
      </c>
      <c r="U62" s="79">
        <v>1.2999999999999999E-3</v>
      </c>
    </row>
    <row r="63" spans="2:21">
      <c r="B63" t="s">
        <v>483</v>
      </c>
      <c r="C63" t="s">
        <v>484</v>
      </c>
      <c r="D63" t="s">
        <v>103</v>
      </c>
      <c r="E63" t="s">
        <v>126</v>
      </c>
      <c r="F63" t="s">
        <v>476</v>
      </c>
      <c r="G63" t="s">
        <v>418</v>
      </c>
      <c r="H63" t="s">
        <v>459</v>
      </c>
      <c r="I63" t="s">
        <v>214</v>
      </c>
      <c r="J63" t="s">
        <v>271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10545628.199999999</v>
      </c>
      <c r="P63" s="78">
        <v>115.23</v>
      </c>
      <c r="Q63" s="78">
        <v>0</v>
      </c>
      <c r="R63" s="78">
        <v>12151.72737486</v>
      </c>
      <c r="S63" s="79">
        <v>1.3299999999999999E-2</v>
      </c>
      <c r="T63" s="79">
        <v>5.4999999999999997E-3</v>
      </c>
      <c r="U63" s="79">
        <v>1E-3</v>
      </c>
    </row>
    <row r="64" spans="2:21">
      <c r="B64" t="s">
        <v>485</v>
      </c>
      <c r="C64" t="s">
        <v>486</v>
      </c>
      <c r="D64" t="s">
        <v>103</v>
      </c>
      <c r="E64" t="s">
        <v>126</v>
      </c>
      <c r="F64" t="s">
        <v>487</v>
      </c>
      <c r="G64" t="s">
        <v>418</v>
      </c>
      <c r="H64" t="s">
        <v>459</v>
      </c>
      <c r="I64" t="s">
        <v>214</v>
      </c>
      <c r="J64" t="s">
        <v>488</v>
      </c>
      <c r="K64" s="78">
        <v>0.66</v>
      </c>
      <c r="L64" t="s">
        <v>105</v>
      </c>
      <c r="M64" s="79">
        <v>3.9E-2</v>
      </c>
      <c r="N64" s="79">
        <v>7.1999999999999998E-3</v>
      </c>
      <c r="O64" s="78">
        <v>7.0000000000000007E-2</v>
      </c>
      <c r="P64" s="78">
        <v>111.73</v>
      </c>
      <c r="Q64" s="78">
        <v>0</v>
      </c>
      <c r="R64" s="78">
        <v>7.8211E-5</v>
      </c>
      <c r="S64" s="79">
        <v>0</v>
      </c>
      <c r="T64" s="79">
        <v>0</v>
      </c>
      <c r="U64" s="79">
        <v>0</v>
      </c>
    </row>
    <row r="65" spans="2:21">
      <c r="B65" t="s">
        <v>489</v>
      </c>
      <c r="C65" t="s">
        <v>490</v>
      </c>
      <c r="D65" t="s">
        <v>103</v>
      </c>
      <c r="E65" t="s">
        <v>126</v>
      </c>
      <c r="F65" t="s">
        <v>487</v>
      </c>
      <c r="G65" t="s">
        <v>418</v>
      </c>
      <c r="H65" t="s">
        <v>459</v>
      </c>
      <c r="I65" t="s">
        <v>214</v>
      </c>
      <c r="J65" t="s">
        <v>271</v>
      </c>
      <c r="K65" s="78">
        <v>3.08</v>
      </c>
      <c r="L65" t="s">
        <v>105</v>
      </c>
      <c r="M65" s="79">
        <v>0.04</v>
      </c>
      <c r="N65" s="79">
        <v>-2.3E-3</v>
      </c>
      <c r="O65" s="78">
        <v>3474747.37</v>
      </c>
      <c r="P65" s="78">
        <v>115.32</v>
      </c>
      <c r="Q65" s="78">
        <v>0</v>
      </c>
      <c r="R65" s="78">
        <v>4007.0786670839998</v>
      </c>
      <c r="S65" s="79">
        <v>5.1999999999999998E-3</v>
      </c>
      <c r="T65" s="79">
        <v>1.8E-3</v>
      </c>
      <c r="U65" s="79">
        <v>2.9999999999999997E-4</v>
      </c>
    </row>
    <row r="66" spans="2:21">
      <c r="B66" t="s">
        <v>491</v>
      </c>
      <c r="C66" t="s">
        <v>492</v>
      </c>
      <c r="D66" t="s">
        <v>103</v>
      </c>
      <c r="E66" t="s">
        <v>126</v>
      </c>
      <c r="F66" t="s">
        <v>487</v>
      </c>
      <c r="G66" t="s">
        <v>418</v>
      </c>
      <c r="H66" t="s">
        <v>459</v>
      </c>
      <c r="I66" t="s">
        <v>214</v>
      </c>
      <c r="J66" t="s">
        <v>271</v>
      </c>
      <c r="K66" s="78">
        <v>7.27</v>
      </c>
      <c r="L66" t="s">
        <v>105</v>
      </c>
      <c r="M66" s="79">
        <v>3.5000000000000003E-2</v>
      </c>
      <c r="N66" s="79">
        <v>5.3E-3</v>
      </c>
      <c r="O66" s="78">
        <v>4042853.61</v>
      </c>
      <c r="P66" s="78">
        <v>127.3</v>
      </c>
      <c r="Q66" s="78">
        <v>0</v>
      </c>
      <c r="R66" s="78">
        <v>5146.5526455299996</v>
      </c>
      <c r="S66" s="79">
        <v>9.1000000000000004E-3</v>
      </c>
      <c r="T66" s="79">
        <v>2.3E-3</v>
      </c>
      <c r="U66" s="79">
        <v>4.0000000000000002E-4</v>
      </c>
    </row>
    <row r="67" spans="2:21">
      <c r="B67" t="s">
        <v>493</v>
      </c>
      <c r="C67" t="s">
        <v>494</v>
      </c>
      <c r="D67" t="s">
        <v>103</v>
      </c>
      <c r="E67" t="s">
        <v>126</v>
      </c>
      <c r="F67" t="s">
        <v>487</v>
      </c>
      <c r="G67" t="s">
        <v>418</v>
      </c>
      <c r="H67" t="s">
        <v>459</v>
      </c>
      <c r="I67" t="s">
        <v>214</v>
      </c>
      <c r="J67" t="s">
        <v>271</v>
      </c>
      <c r="K67" s="78">
        <v>5.82</v>
      </c>
      <c r="L67" t="s">
        <v>105</v>
      </c>
      <c r="M67" s="79">
        <v>0.04</v>
      </c>
      <c r="N67" s="79">
        <v>2.3999999999999998E-3</v>
      </c>
      <c r="O67" s="78">
        <v>11682239.859999999</v>
      </c>
      <c r="P67" s="78">
        <v>126.6</v>
      </c>
      <c r="Q67" s="78">
        <v>0</v>
      </c>
      <c r="R67" s="78">
        <v>14789.71566276</v>
      </c>
      <c r="S67" s="79">
        <v>1.1599999999999999E-2</v>
      </c>
      <c r="T67" s="79">
        <v>6.7000000000000002E-3</v>
      </c>
      <c r="U67" s="79">
        <v>1.1999999999999999E-3</v>
      </c>
    </row>
    <row r="68" spans="2:21">
      <c r="B68" t="s">
        <v>495</v>
      </c>
      <c r="C68" t="s">
        <v>496</v>
      </c>
      <c r="D68" t="s">
        <v>103</v>
      </c>
      <c r="E68" t="s">
        <v>126</v>
      </c>
      <c r="F68" t="s">
        <v>458</v>
      </c>
      <c r="G68" t="s">
        <v>418</v>
      </c>
      <c r="H68" t="s">
        <v>459</v>
      </c>
      <c r="I68" t="s">
        <v>214</v>
      </c>
      <c r="J68" t="s">
        <v>271</v>
      </c>
      <c r="K68" s="78">
        <v>8.4700000000000006</v>
      </c>
      <c r="L68" t="s">
        <v>105</v>
      </c>
      <c r="M68" s="79">
        <v>6.4999999999999997E-3</v>
      </c>
      <c r="N68" s="79">
        <v>6.7999999999999996E-3</v>
      </c>
      <c r="O68" s="78">
        <v>4097311.03</v>
      </c>
      <c r="P68" s="78">
        <v>99.89</v>
      </c>
      <c r="Q68" s="78">
        <v>0</v>
      </c>
      <c r="R68" s="78">
        <v>4092.8039878670002</v>
      </c>
      <c r="S68" s="79">
        <v>1.37E-2</v>
      </c>
      <c r="T68" s="79">
        <v>1.9E-3</v>
      </c>
      <c r="U68" s="79">
        <v>2.9999999999999997E-4</v>
      </c>
    </row>
    <row r="69" spans="2:21">
      <c r="B69" t="s">
        <v>497</v>
      </c>
      <c r="C69" t="s">
        <v>498</v>
      </c>
      <c r="D69" t="s">
        <v>103</v>
      </c>
      <c r="E69" t="s">
        <v>126</v>
      </c>
      <c r="F69" t="s">
        <v>499</v>
      </c>
      <c r="G69" t="s">
        <v>418</v>
      </c>
      <c r="H69" t="s">
        <v>459</v>
      </c>
      <c r="I69" t="s">
        <v>214</v>
      </c>
      <c r="J69" t="s">
        <v>271</v>
      </c>
      <c r="K69" s="78">
        <v>7.07</v>
      </c>
      <c r="L69" t="s">
        <v>105</v>
      </c>
      <c r="M69" s="79">
        <v>7.7999999999999996E-3</v>
      </c>
      <c r="N69" s="79">
        <v>4.8999999999999998E-3</v>
      </c>
      <c r="O69" s="78">
        <v>376047.52</v>
      </c>
      <c r="P69" s="78">
        <v>102.07</v>
      </c>
      <c r="Q69" s="78">
        <v>0</v>
      </c>
      <c r="R69" s="78">
        <v>383.83170366399997</v>
      </c>
      <c r="S69" s="79">
        <v>8.0000000000000004E-4</v>
      </c>
      <c r="T69" s="79">
        <v>2.0000000000000001E-4</v>
      </c>
      <c r="U69" s="79">
        <v>0</v>
      </c>
    </row>
    <row r="70" spans="2:21">
      <c r="B70" t="s">
        <v>500</v>
      </c>
      <c r="C70" t="s">
        <v>501</v>
      </c>
      <c r="D70" t="s">
        <v>103</v>
      </c>
      <c r="E70" t="s">
        <v>126</v>
      </c>
      <c r="F70" t="s">
        <v>499</v>
      </c>
      <c r="G70" t="s">
        <v>418</v>
      </c>
      <c r="H70" t="s">
        <v>459</v>
      </c>
      <c r="I70" t="s">
        <v>214</v>
      </c>
      <c r="J70" t="s">
        <v>271</v>
      </c>
      <c r="K70" s="78">
        <v>5.29</v>
      </c>
      <c r="L70" t="s">
        <v>105</v>
      </c>
      <c r="M70" s="79">
        <v>2E-3</v>
      </c>
      <c r="N70" s="79">
        <v>6.9999999999999999E-4</v>
      </c>
      <c r="O70" s="78">
        <v>4801671.45</v>
      </c>
      <c r="P70" s="78">
        <v>100.29</v>
      </c>
      <c r="Q70" s="78">
        <v>0</v>
      </c>
      <c r="R70" s="78">
        <v>4815.5962972050002</v>
      </c>
      <c r="S70" s="79">
        <v>1.2800000000000001E-2</v>
      </c>
      <c r="T70" s="79">
        <v>2.2000000000000001E-3</v>
      </c>
      <c r="U70" s="79">
        <v>4.0000000000000002E-4</v>
      </c>
    </row>
    <row r="71" spans="2:21">
      <c r="B71" t="s">
        <v>502</v>
      </c>
      <c r="C71" t="s">
        <v>503</v>
      </c>
      <c r="D71" t="s">
        <v>103</v>
      </c>
      <c r="E71" t="s">
        <v>126</v>
      </c>
      <c r="F71" t="s">
        <v>499</v>
      </c>
      <c r="G71" t="s">
        <v>418</v>
      </c>
      <c r="H71" t="s">
        <v>459</v>
      </c>
      <c r="I71" t="s">
        <v>214</v>
      </c>
      <c r="J71" t="s">
        <v>271</v>
      </c>
      <c r="K71" s="78">
        <v>6.27</v>
      </c>
      <c r="L71" t="s">
        <v>105</v>
      </c>
      <c r="M71" s="79">
        <v>1.8200000000000001E-2</v>
      </c>
      <c r="N71" s="79">
        <v>2.8999999999999998E-3</v>
      </c>
      <c r="O71" s="78">
        <v>6649304.6900000004</v>
      </c>
      <c r="P71" s="78">
        <v>110.86</v>
      </c>
      <c r="Q71" s="78">
        <v>0</v>
      </c>
      <c r="R71" s="78">
        <v>7371.4191793339996</v>
      </c>
      <c r="S71" s="79">
        <v>1.4800000000000001E-2</v>
      </c>
      <c r="T71" s="79">
        <v>3.3999999999999998E-3</v>
      </c>
      <c r="U71" s="79">
        <v>5.9999999999999995E-4</v>
      </c>
    </row>
    <row r="72" spans="2:21">
      <c r="B72" t="s">
        <v>504</v>
      </c>
      <c r="C72" t="s">
        <v>505</v>
      </c>
      <c r="D72" t="s">
        <v>103</v>
      </c>
      <c r="E72" t="s">
        <v>126</v>
      </c>
      <c r="F72" t="s">
        <v>371</v>
      </c>
      <c r="G72" t="s">
        <v>366</v>
      </c>
      <c r="H72" t="s">
        <v>459</v>
      </c>
      <c r="I72" t="s">
        <v>214</v>
      </c>
      <c r="J72" t="s">
        <v>271</v>
      </c>
      <c r="K72" s="78">
        <v>1.07</v>
      </c>
      <c r="L72" t="s">
        <v>105</v>
      </c>
      <c r="M72" s="79">
        <v>0.04</v>
      </c>
      <c r="N72" s="79">
        <v>-3.5000000000000001E-3</v>
      </c>
      <c r="O72" s="78">
        <v>20184237.559999999</v>
      </c>
      <c r="P72" s="78">
        <v>114.85</v>
      </c>
      <c r="Q72" s="78">
        <v>0</v>
      </c>
      <c r="R72" s="78">
        <v>23181.596837659999</v>
      </c>
      <c r="S72" s="79">
        <v>1.4999999999999999E-2</v>
      </c>
      <c r="T72" s="79">
        <v>1.06E-2</v>
      </c>
      <c r="U72" s="79">
        <v>1.8E-3</v>
      </c>
    </row>
    <row r="73" spans="2:21">
      <c r="B73" t="s">
        <v>506</v>
      </c>
      <c r="C73" t="s">
        <v>507</v>
      </c>
      <c r="D73" t="s">
        <v>103</v>
      </c>
      <c r="E73" t="s">
        <v>126</v>
      </c>
      <c r="F73" t="s">
        <v>508</v>
      </c>
      <c r="G73" t="s">
        <v>509</v>
      </c>
      <c r="H73" t="s">
        <v>459</v>
      </c>
      <c r="I73" t="s">
        <v>214</v>
      </c>
      <c r="J73" t="s">
        <v>271</v>
      </c>
      <c r="K73" s="78">
        <v>1.49</v>
      </c>
      <c r="L73" t="s">
        <v>105</v>
      </c>
      <c r="M73" s="79">
        <v>4.65E-2</v>
      </c>
      <c r="N73" s="79">
        <v>1.8E-3</v>
      </c>
      <c r="O73" s="78">
        <v>31494.53</v>
      </c>
      <c r="P73" s="78">
        <v>129.75</v>
      </c>
      <c r="Q73" s="78">
        <v>0</v>
      </c>
      <c r="R73" s="78">
        <v>40.864152675</v>
      </c>
      <c r="S73" s="79">
        <v>5.9999999999999995E-4</v>
      </c>
      <c r="T73" s="79">
        <v>0</v>
      </c>
      <c r="U73" s="79">
        <v>0</v>
      </c>
    </row>
    <row r="74" spans="2:21">
      <c r="B74" t="s">
        <v>510</v>
      </c>
      <c r="C74" t="s">
        <v>511</v>
      </c>
      <c r="D74" t="s">
        <v>103</v>
      </c>
      <c r="E74" t="s">
        <v>126</v>
      </c>
      <c r="F74" t="s">
        <v>512</v>
      </c>
      <c r="G74" t="s">
        <v>513</v>
      </c>
      <c r="H74" t="s">
        <v>514</v>
      </c>
      <c r="I74" t="s">
        <v>153</v>
      </c>
      <c r="J74" t="s">
        <v>271</v>
      </c>
      <c r="K74" s="78">
        <v>5.09</v>
      </c>
      <c r="L74" t="s">
        <v>105</v>
      </c>
      <c r="M74" s="79">
        <v>4.4999999999999998E-2</v>
      </c>
      <c r="N74" s="79">
        <v>-5.9999999999999995E-4</v>
      </c>
      <c r="O74" s="78">
        <v>39364571.460000001</v>
      </c>
      <c r="P74" s="78">
        <v>129.97999999999999</v>
      </c>
      <c r="Q74" s="78">
        <v>0</v>
      </c>
      <c r="R74" s="78">
        <v>51166.069983708003</v>
      </c>
      <c r="S74" s="79">
        <v>1.3299999999999999E-2</v>
      </c>
      <c r="T74" s="79">
        <v>2.3300000000000001E-2</v>
      </c>
      <c r="U74" s="79">
        <v>4.1000000000000003E-3</v>
      </c>
    </row>
    <row r="75" spans="2:21">
      <c r="B75" t="s">
        <v>515</v>
      </c>
      <c r="C75" t="s">
        <v>516</v>
      </c>
      <c r="D75" t="s">
        <v>103</v>
      </c>
      <c r="E75" t="s">
        <v>126</v>
      </c>
      <c r="F75" t="s">
        <v>512</v>
      </c>
      <c r="G75" t="s">
        <v>513</v>
      </c>
      <c r="H75" t="s">
        <v>514</v>
      </c>
      <c r="I75" t="s">
        <v>153</v>
      </c>
      <c r="J75" t="s">
        <v>271</v>
      </c>
      <c r="K75" s="78">
        <v>7.15</v>
      </c>
      <c r="L75" t="s">
        <v>105</v>
      </c>
      <c r="M75" s="79">
        <v>3.85E-2</v>
      </c>
      <c r="N75" s="79">
        <v>3.8999999999999998E-3</v>
      </c>
      <c r="O75" s="78">
        <v>17091169.899999999</v>
      </c>
      <c r="P75" s="78">
        <v>130</v>
      </c>
      <c r="Q75" s="78">
        <v>0</v>
      </c>
      <c r="R75" s="78">
        <v>22218.52087</v>
      </c>
      <c r="S75" s="79">
        <v>6.3E-3</v>
      </c>
      <c r="T75" s="79">
        <v>1.01E-2</v>
      </c>
      <c r="U75" s="79">
        <v>1.8E-3</v>
      </c>
    </row>
    <row r="76" spans="2:21">
      <c r="B76" t="s">
        <v>517</v>
      </c>
      <c r="C76" t="s">
        <v>518</v>
      </c>
      <c r="D76" t="s">
        <v>103</v>
      </c>
      <c r="E76" t="s">
        <v>126</v>
      </c>
      <c r="F76" t="s">
        <v>512</v>
      </c>
      <c r="G76" t="s">
        <v>513</v>
      </c>
      <c r="H76" t="s">
        <v>514</v>
      </c>
      <c r="I76" t="s">
        <v>153</v>
      </c>
      <c r="J76" t="s">
        <v>271</v>
      </c>
      <c r="K76" s="78">
        <v>9.7899999999999991</v>
      </c>
      <c r="L76" t="s">
        <v>105</v>
      </c>
      <c r="M76" s="79">
        <v>2.3900000000000001E-2</v>
      </c>
      <c r="N76" s="79">
        <v>7.4000000000000003E-3</v>
      </c>
      <c r="O76" s="78">
        <v>14502768.59</v>
      </c>
      <c r="P76" s="78">
        <v>118.42</v>
      </c>
      <c r="Q76" s="78">
        <v>0</v>
      </c>
      <c r="R76" s="78">
        <v>17174.178564278001</v>
      </c>
      <c r="S76" s="79">
        <v>1.17E-2</v>
      </c>
      <c r="T76" s="79">
        <v>7.7999999999999996E-3</v>
      </c>
      <c r="U76" s="79">
        <v>1.4E-3</v>
      </c>
    </row>
    <row r="77" spans="2:21">
      <c r="B77" t="s">
        <v>519</v>
      </c>
      <c r="C77" t="s">
        <v>520</v>
      </c>
      <c r="D77" t="s">
        <v>103</v>
      </c>
      <c r="E77" t="s">
        <v>126</v>
      </c>
      <c r="F77" t="s">
        <v>521</v>
      </c>
      <c r="G77" t="s">
        <v>418</v>
      </c>
      <c r="H77" t="s">
        <v>459</v>
      </c>
      <c r="I77" t="s">
        <v>214</v>
      </c>
      <c r="J77" t="s">
        <v>271</v>
      </c>
      <c r="K77" s="78">
        <v>5.52</v>
      </c>
      <c r="L77" t="s">
        <v>105</v>
      </c>
      <c r="M77" s="79">
        <v>1.5800000000000002E-2</v>
      </c>
      <c r="N77" s="79">
        <v>2.8999999999999998E-3</v>
      </c>
      <c r="O77" s="78">
        <v>4927374.18</v>
      </c>
      <c r="P77" s="78">
        <v>109.26</v>
      </c>
      <c r="Q77" s="78">
        <v>0</v>
      </c>
      <c r="R77" s="78">
        <v>5383.6490290680003</v>
      </c>
      <c r="S77" s="79">
        <v>1.09E-2</v>
      </c>
      <c r="T77" s="79">
        <v>2.5000000000000001E-3</v>
      </c>
      <c r="U77" s="79">
        <v>4.0000000000000002E-4</v>
      </c>
    </row>
    <row r="78" spans="2:21">
      <c r="B78" t="s">
        <v>522</v>
      </c>
      <c r="C78" t="s">
        <v>523</v>
      </c>
      <c r="D78" t="s">
        <v>103</v>
      </c>
      <c r="E78" t="s">
        <v>126</v>
      </c>
      <c r="F78" t="s">
        <v>371</v>
      </c>
      <c r="G78" t="s">
        <v>366</v>
      </c>
      <c r="H78" t="s">
        <v>459</v>
      </c>
      <c r="I78" t="s">
        <v>214</v>
      </c>
      <c r="J78" t="s">
        <v>271</v>
      </c>
      <c r="K78" s="78">
        <v>4.83</v>
      </c>
      <c r="L78" t="s">
        <v>105</v>
      </c>
      <c r="M78" s="79">
        <v>2.4199999999999999E-2</v>
      </c>
      <c r="N78" s="79">
        <v>1.0699999999999999E-2</v>
      </c>
      <c r="O78" s="78">
        <v>148.91999999999999</v>
      </c>
      <c r="P78" s="78">
        <v>5481000</v>
      </c>
      <c r="Q78" s="78">
        <v>0</v>
      </c>
      <c r="R78" s="78">
        <v>8162.3051999999998</v>
      </c>
      <c r="S78" s="79">
        <v>0</v>
      </c>
      <c r="T78" s="79">
        <v>3.7000000000000002E-3</v>
      </c>
      <c r="U78" s="79">
        <v>5.9999999999999995E-4</v>
      </c>
    </row>
    <row r="79" spans="2:21">
      <c r="B79" t="s">
        <v>524</v>
      </c>
      <c r="C79" t="s">
        <v>525</v>
      </c>
      <c r="D79" t="s">
        <v>103</v>
      </c>
      <c r="E79" t="s">
        <v>126</v>
      </c>
      <c r="F79" t="s">
        <v>371</v>
      </c>
      <c r="G79" t="s">
        <v>366</v>
      </c>
      <c r="H79" t="s">
        <v>459</v>
      </c>
      <c r="I79" t="s">
        <v>214</v>
      </c>
      <c r="J79" t="s">
        <v>271</v>
      </c>
      <c r="K79" s="78">
        <v>4.55</v>
      </c>
      <c r="L79" t="s">
        <v>105</v>
      </c>
      <c r="M79" s="79">
        <v>1.95E-2</v>
      </c>
      <c r="N79" s="79">
        <v>9.5999999999999992E-3</v>
      </c>
      <c r="O79" s="78">
        <v>193</v>
      </c>
      <c r="P79" s="78">
        <v>5228300</v>
      </c>
      <c r="Q79" s="78">
        <v>0</v>
      </c>
      <c r="R79" s="78">
        <v>10090.619000000001</v>
      </c>
      <c r="S79" s="79">
        <v>0</v>
      </c>
      <c r="T79" s="79">
        <v>4.5999999999999999E-3</v>
      </c>
      <c r="U79" s="79">
        <v>8.0000000000000004E-4</v>
      </c>
    </row>
    <row r="80" spans="2:21">
      <c r="B80" t="s">
        <v>526</v>
      </c>
      <c r="C80" t="s">
        <v>527</v>
      </c>
      <c r="D80" t="s">
        <v>103</v>
      </c>
      <c r="E80" t="s">
        <v>126</v>
      </c>
      <c r="F80" t="s">
        <v>371</v>
      </c>
      <c r="G80" t="s">
        <v>366</v>
      </c>
      <c r="H80" t="s">
        <v>459</v>
      </c>
      <c r="I80" t="s">
        <v>214</v>
      </c>
      <c r="J80" t="s">
        <v>271</v>
      </c>
      <c r="K80" s="78">
        <v>3.48</v>
      </c>
      <c r="L80" t="s">
        <v>105</v>
      </c>
      <c r="M80" s="79">
        <v>1.6400000000000001E-2</v>
      </c>
      <c r="N80" s="79">
        <v>8.0000000000000002E-3</v>
      </c>
      <c r="O80" s="78">
        <v>187.45</v>
      </c>
      <c r="P80" s="78">
        <v>5194000</v>
      </c>
      <c r="Q80" s="78">
        <v>0</v>
      </c>
      <c r="R80" s="78">
        <v>9736.1530000000002</v>
      </c>
      <c r="S80" s="79">
        <v>0</v>
      </c>
      <c r="T80" s="79">
        <v>4.4000000000000003E-3</v>
      </c>
      <c r="U80" s="79">
        <v>8.0000000000000004E-4</v>
      </c>
    </row>
    <row r="81" spans="2:21">
      <c r="B81" t="s">
        <v>528</v>
      </c>
      <c r="C81" t="s">
        <v>529</v>
      </c>
      <c r="D81" t="s">
        <v>103</v>
      </c>
      <c r="E81" t="s">
        <v>126</v>
      </c>
      <c r="F81" t="s">
        <v>371</v>
      </c>
      <c r="G81" t="s">
        <v>366</v>
      </c>
      <c r="H81" t="s">
        <v>459</v>
      </c>
      <c r="I81" t="s">
        <v>214</v>
      </c>
      <c r="J81" t="s">
        <v>271</v>
      </c>
      <c r="K81" s="78">
        <v>7.68</v>
      </c>
      <c r="L81" t="s">
        <v>105</v>
      </c>
      <c r="M81" s="79">
        <v>2.7799999999999998E-2</v>
      </c>
      <c r="N81" s="79">
        <v>1.6500000000000001E-2</v>
      </c>
      <c r="O81" s="78">
        <v>71.569999999999993</v>
      </c>
      <c r="P81" s="78">
        <v>5510023</v>
      </c>
      <c r="Q81" s="78">
        <v>0</v>
      </c>
      <c r="R81" s="78">
        <v>3943.5234611000001</v>
      </c>
      <c r="S81" s="79">
        <v>0</v>
      </c>
      <c r="T81" s="79">
        <v>1.8E-3</v>
      </c>
      <c r="U81" s="79">
        <v>2.9999999999999997E-4</v>
      </c>
    </row>
    <row r="82" spans="2:21">
      <c r="B82" t="s">
        <v>530</v>
      </c>
      <c r="C82" t="s">
        <v>531</v>
      </c>
      <c r="D82" t="s">
        <v>103</v>
      </c>
      <c r="E82" t="s">
        <v>126</v>
      </c>
      <c r="F82" t="s">
        <v>371</v>
      </c>
      <c r="G82" t="s">
        <v>366</v>
      </c>
      <c r="H82" t="s">
        <v>459</v>
      </c>
      <c r="I82" t="s">
        <v>214</v>
      </c>
      <c r="J82" t="s">
        <v>271</v>
      </c>
      <c r="K82" s="78">
        <v>0.6</v>
      </c>
      <c r="L82" t="s">
        <v>105</v>
      </c>
      <c r="M82" s="79">
        <v>0.05</v>
      </c>
      <c r="N82" s="79">
        <v>-1.1000000000000001E-3</v>
      </c>
      <c r="O82" s="78">
        <v>12730750.220000001</v>
      </c>
      <c r="P82" s="78">
        <v>115.1</v>
      </c>
      <c r="Q82" s="78">
        <v>0</v>
      </c>
      <c r="R82" s="78">
        <v>14653.09350322</v>
      </c>
      <c r="S82" s="79">
        <v>1.2699999999999999E-2</v>
      </c>
      <c r="T82" s="79">
        <v>6.7000000000000002E-3</v>
      </c>
      <c r="U82" s="79">
        <v>1.1999999999999999E-3</v>
      </c>
    </row>
    <row r="83" spans="2:21">
      <c r="B83" t="s">
        <v>532</v>
      </c>
      <c r="C83" t="s">
        <v>533</v>
      </c>
      <c r="D83" t="s">
        <v>103</v>
      </c>
      <c r="E83" t="s">
        <v>126</v>
      </c>
      <c r="F83" t="s">
        <v>406</v>
      </c>
      <c r="G83" t="s">
        <v>366</v>
      </c>
      <c r="H83" t="s">
        <v>459</v>
      </c>
      <c r="I83" t="s">
        <v>214</v>
      </c>
      <c r="J83" t="s">
        <v>271</v>
      </c>
      <c r="K83" s="78">
        <v>0.49</v>
      </c>
      <c r="L83" t="s">
        <v>105</v>
      </c>
      <c r="M83" s="79">
        <v>6.5000000000000002E-2</v>
      </c>
      <c r="N83" s="79">
        <v>-5.1000000000000004E-3</v>
      </c>
      <c r="O83" s="78">
        <v>25057796.100000001</v>
      </c>
      <c r="P83" s="78">
        <v>115.76</v>
      </c>
      <c r="Q83" s="78">
        <v>455.38815</v>
      </c>
      <c r="R83" s="78">
        <v>29462.292915360002</v>
      </c>
      <c r="S83" s="79">
        <v>1.5900000000000001E-2</v>
      </c>
      <c r="T83" s="79">
        <v>1.34E-2</v>
      </c>
      <c r="U83" s="79">
        <v>2.3E-3</v>
      </c>
    </row>
    <row r="84" spans="2:21">
      <c r="B84" t="s">
        <v>534</v>
      </c>
      <c r="C84" t="s">
        <v>535</v>
      </c>
      <c r="D84" t="s">
        <v>103</v>
      </c>
      <c r="E84" t="s">
        <v>126</v>
      </c>
      <c r="F84" t="s">
        <v>536</v>
      </c>
      <c r="G84" t="s">
        <v>537</v>
      </c>
      <c r="H84" t="s">
        <v>459</v>
      </c>
      <c r="I84" t="s">
        <v>214</v>
      </c>
      <c r="J84" t="s">
        <v>271</v>
      </c>
      <c r="K84" s="78">
        <v>4.53</v>
      </c>
      <c r="L84" t="s">
        <v>105</v>
      </c>
      <c r="M84" s="79">
        <v>4.2999999999999997E-2</v>
      </c>
      <c r="N84" s="79">
        <v>1E-3</v>
      </c>
      <c r="O84" s="78">
        <v>2427037.0699999998</v>
      </c>
      <c r="P84" s="78">
        <v>121.68</v>
      </c>
      <c r="Q84" s="78">
        <v>0</v>
      </c>
      <c r="R84" s="78">
        <v>2953.2187067760001</v>
      </c>
      <c r="S84" s="79">
        <v>2.5999999999999999E-3</v>
      </c>
      <c r="T84" s="79">
        <v>1.2999999999999999E-3</v>
      </c>
      <c r="U84" s="79">
        <v>2.0000000000000001E-4</v>
      </c>
    </row>
    <row r="85" spans="2:21">
      <c r="B85" t="s">
        <v>538</v>
      </c>
      <c r="C85" t="s">
        <v>539</v>
      </c>
      <c r="D85" t="s">
        <v>103</v>
      </c>
      <c r="E85" t="s">
        <v>126</v>
      </c>
      <c r="F85" t="s">
        <v>476</v>
      </c>
      <c r="G85" t="s">
        <v>418</v>
      </c>
      <c r="H85" t="s">
        <v>540</v>
      </c>
      <c r="I85" t="s">
        <v>214</v>
      </c>
      <c r="J85" t="s">
        <v>271</v>
      </c>
      <c r="K85" s="78">
        <v>1.86</v>
      </c>
      <c r="L85" t="s">
        <v>105</v>
      </c>
      <c r="M85" s="79">
        <v>5.8500000000000003E-2</v>
      </c>
      <c r="N85" s="79">
        <v>-1.1999999999999999E-3</v>
      </c>
      <c r="O85" s="78">
        <v>2984739.47</v>
      </c>
      <c r="P85" s="78">
        <v>122</v>
      </c>
      <c r="Q85" s="78">
        <v>0</v>
      </c>
      <c r="R85" s="78">
        <v>3641.3821533999999</v>
      </c>
      <c r="S85" s="79">
        <v>3.5999999999999999E-3</v>
      </c>
      <c r="T85" s="79">
        <v>1.6999999999999999E-3</v>
      </c>
      <c r="U85" s="79">
        <v>2.9999999999999997E-4</v>
      </c>
    </row>
    <row r="86" spans="2:21">
      <c r="B86" t="s">
        <v>541</v>
      </c>
      <c r="C86" t="s">
        <v>542</v>
      </c>
      <c r="D86" t="s">
        <v>103</v>
      </c>
      <c r="E86" t="s">
        <v>126</v>
      </c>
      <c r="F86" t="s">
        <v>476</v>
      </c>
      <c r="G86" t="s">
        <v>418</v>
      </c>
      <c r="H86" t="s">
        <v>540</v>
      </c>
      <c r="I86" t="s">
        <v>214</v>
      </c>
      <c r="J86" t="s">
        <v>271</v>
      </c>
      <c r="K86" s="78">
        <v>2.2000000000000002</v>
      </c>
      <c r="L86" t="s">
        <v>105</v>
      </c>
      <c r="M86" s="79">
        <v>4.9000000000000002E-2</v>
      </c>
      <c r="N86" s="79">
        <v>-1.2999999999999999E-3</v>
      </c>
      <c r="O86" s="78">
        <v>4453446.37</v>
      </c>
      <c r="P86" s="78">
        <v>116.71</v>
      </c>
      <c r="Q86" s="78">
        <v>0</v>
      </c>
      <c r="R86" s="78">
        <v>5197.6172584269998</v>
      </c>
      <c r="S86" s="79">
        <v>8.3999999999999995E-3</v>
      </c>
      <c r="T86" s="79">
        <v>2.3999999999999998E-3</v>
      </c>
      <c r="U86" s="79">
        <v>4.0000000000000002E-4</v>
      </c>
    </row>
    <row r="87" spans="2:21">
      <c r="B87" t="s">
        <v>543</v>
      </c>
      <c r="C87" t="s">
        <v>544</v>
      </c>
      <c r="D87" t="s">
        <v>103</v>
      </c>
      <c r="E87" t="s">
        <v>126</v>
      </c>
      <c r="F87" t="s">
        <v>476</v>
      </c>
      <c r="G87" t="s">
        <v>418</v>
      </c>
      <c r="H87" t="s">
        <v>540</v>
      </c>
      <c r="I87" t="s">
        <v>214</v>
      </c>
      <c r="J87" t="s">
        <v>271</v>
      </c>
      <c r="K87" s="78">
        <v>6.68</v>
      </c>
      <c r="L87" t="s">
        <v>105</v>
      </c>
      <c r="M87" s="79">
        <v>2.2499999999999999E-2</v>
      </c>
      <c r="N87" s="79">
        <v>9.1999999999999998E-3</v>
      </c>
      <c r="O87" s="78">
        <v>3087014.72</v>
      </c>
      <c r="P87" s="78">
        <v>111.2</v>
      </c>
      <c r="Q87" s="78">
        <v>68.531469999999999</v>
      </c>
      <c r="R87" s="78">
        <v>3501.2918386400002</v>
      </c>
      <c r="S87" s="79">
        <v>7.7999999999999996E-3</v>
      </c>
      <c r="T87" s="79">
        <v>1.6000000000000001E-3</v>
      </c>
      <c r="U87" s="79">
        <v>2.9999999999999997E-4</v>
      </c>
    </row>
    <row r="88" spans="2:21">
      <c r="B88" t="s">
        <v>545</v>
      </c>
      <c r="C88" t="s">
        <v>546</v>
      </c>
      <c r="D88" t="s">
        <v>103</v>
      </c>
      <c r="E88" t="s">
        <v>126</v>
      </c>
      <c r="F88" t="s">
        <v>547</v>
      </c>
      <c r="G88" t="s">
        <v>513</v>
      </c>
      <c r="H88" t="s">
        <v>540</v>
      </c>
      <c r="I88" t="s">
        <v>214</v>
      </c>
      <c r="J88" t="s">
        <v>271</v>
      </c>
      <c r="K88" s="78">
        <v>4.7699999999999996</v>
      </c>
      <c r="L88" t="s">
        <v>105</v>
      </c>
      <c r="M88" s="79">
        <v>1.9400000000000001E-2</v>
      </c>
      <c r="N88" s="79">
        <v>1.1000000000000001E-3</v>
      </c>
      <c r="O88" s="78">
        <v>5058669.34</v>
      </c>
      <c r="P88" s="78">
        <v>110.68</v>
      </c>
      <c r="Q88" s="78">
        <v>0</v>
      </c>
      <c r="R88" s="78">
        <v>5598.9352255120002</v>
      </c>
      <c r="S88" s="79">
        <v>9.2999999999999992E-3</v>
      </c>
      <c r="T88" s="79">
        <v>2.5999999999999999E-3</v>
      </c>
      <c r="U88" s="79">
        <v>4.0000000000000002E-4</v>
      </c>
    </row>
    <row r="89" spans="2:21">
      <c r="B89" t="s">
        <v>548</v>
      </c>
      <c r="C89" t="s">
        <v>549</v>
      </c>
      <c r="D89" t="s">
        <v>103</v>
      </c>
      <c r="E89" t="s">
        <v>126</v>
      </c>
      <c r="F89" t="s">
        <v>547</v>
      </c>
      <c r="G89" t="s">
        <v>513</v>
      </c>
      <c r="H89" t="s">
        <v>540</v>
      </c>
      <c r="I89" t="s">
        <v>214</v>
      </c>
      <c r="J89" t="s">
        <v>271</v>
      </c>
      <c r="K89" s="78">
        <v>5.8</v>
      </c>
      <c r="L89" t="s">
        <v>105</v>
      </c>
      <c r="M89" s="79">
        <v>1.23E-2</v>
      </c>
      <c r="N89" s="79">
        <v>3.0000000000000001E-3</v>
      </c>
      <c r="O89" s="78">
        <v>14562821.98</v>
      </c>
      <c r="P89" s="78">
        <v>106.86</v>
      </c>
      <c r="Q89" s="78">
        <v>0</v>
      </c>
      <c r="R89" s="78">
        <v>15561.831567828</v>
      </c>
      <c r="S89" s="79">
        <v>0.01</v>
      </c>
      <c r="T89" s="79">
        <v>7.1000000000000004E-3</v>
      </c>
      <c r="U89" s="79">
        <v>1.1999999999999999E-3</v>
      </c>
    </row>
    <row r="90" spans="2:21">
      <c r="B90" t="s">
        <v>550</v>
      </c>
      <c r="C90" t="s">
        <v>551</v>
      </c>
      <c r="D90" t="s">
        <v>103</v>
      </c>
      <c r="E90" t="s">
        <v>126</v>
      </c>
      <c r="F90" t="s">
        <v>552</v>
      </c>
      <c r="G90" t="s">
        <v>553</v>
      </c>
      <c r="H90" t="s">
        <v>540</v>
      </c>
      <c r="I90" t="s">
        <v>214</v>
      </c>
      <c r="J90" t="s">
        <v>271</v>
      </c>
      <c r="K90" s="78">
        <v>7.72</v>
      </c>
      <c r="L90" t="s">
        <v>105</v>
      </c>
      <c r="M90" s="79">
        <v>5.1499999999999997E-2</v>
      </c>
      <c r="N90" s="79">
        <v>1.17E-2</v>
      </c>
      <c r="O90" s="78">
        <v>27255359.289999999</v>
      </c>
      <c r="P90" s="78">
        <v>162.05000000000001</v>
      </c>
      <c r="Q90" s="78">
        <v>0</v>
      </c>
      <c r="R90" s="78">
        <v>44167.309729444998</v>
      </c>
      <c r="S90" s="79">
        <v>7.7000000000000002E-3</v>
      </c>
      <c r="T90" s="79">
        <v>2.01E-2</v>
      </c>
      <c r="U90" s="79">
        <v>3.5000000000000001E-3</v>
      </c>
    </row>
    <row r="91" spans="2:21">
      <c r="B91" t="s">
        <v>554</v>
      </c>
      <c r="C91" t="s">
        <v>555</v>
      </c>
      <c r="D91" t="s">
        <v>103</v>
      </c>
      <c r="E91" t="s">
        <v>126</v>
      </c>
      <c r="F91" t="s">
        <v>556</v>
      </c>
      <c r="G91" t="s">
        <v>135</v>
      </c>
      <c r="H91" t="s">
        <v>540</v>
      </c>
      <c r="I91" t="s">
        <v>214</v>
      </c>
      <c r="J91" t="s">
        <v>271</v>
      </c>
      <c r="K91" s="78">
        <v>4.5199999999999996</v>
      </c>
      <c r="L91" t="s">
        <v>105</v>
      </c>
      <c r="M91" s="79">
        <v>2.1999999999999999E-2</v>
      </c>
      <c r="N91" s="79">
        <v>5.1999999999999998E-3</v>
      </c>
      <c r="O91" s="78">
        <v>12886627.82</v>
      </c>
      <c r="P91" s="78">
        <v>108.87</v>
      </c>
      <c r="Q91" s="78">
        <v>0</v>
      </c>
      <c r="R91" s="78">
        <v>14029.671707633999</v>
      </c>
      <c r="S91" s="79">
        <v>1.46E-2</v>
      </c>
      <c r="T91" s="79">
        <v>6.4000000000000003E-3</v>
      </c>
      <c r="U91" s="79">
        <v>1.1000000000000001E-3</v>
      </c>
    </row>
    <row r="92" spans="2:21">
      <c r="B92" t="s">
        <v>557</v>
      </c>
      <c r="C92" t="s">
        <v>558</v>
      </c>
      <c r="D92" t="s">
        <v>103</v>
      </c>
      <c r="E92" t="s">
        <v>126</v>
      </c>
      <c r="F92" t="s">
        <v>556</v>
      </c>
      <c r="G92" t="s">
        <v>135</v>
      </c>
      <c r="H92" t="s">
        <v>540</v>
      </c>
      <c r="I92" t="s">
        <v>214</v>
      </c>
      <c r="J92" t="s">
        <v>271</v>
      </c>
      <c r="K92" s="78">
        <v>1.88</v>
      </c>
      <c r="L92" t="s">
        <v>105</v>
      </c>
      <c r="M92" s="79">
        <v>3.6999999999999998E-2</v>
      </c>
      <c r="N92" s="79">
        <v>-2.0999999999999999E-3</v>
      </c>
      <c r="O92" s="78">
        <v>10765750.869999999</v>
      </c>
      <c r="P92" s="78">
        <v>112.45</v>
      </c>
      <c r="Q92" s="78">
        <v>0</v>
      </c>
      <c r="R92" s="78">
        <v>12106.086853315001</v>
      </c>
      <c r="S92" s="79">
        <v>7.1999999999999998E-3</v>
      </c>
      <c r="T92" s="79">
        <v>5.4999999999999997E-3</v>
      </c>
      <c r="U92" s="79">
        <v>1E-3</v>
      </c>
    </row>
    <row r="93" spans="2:21">
      <c r="B93" t="s">
        <v>559</v>
      </c>
      <c r="C93" t="s">
        <v>560</v>
      </c>
      <c r="D93" t="s">
        <v>103</v>
      </c>
      <c r="E93" t="s">
        <v>126</v>
      </c>
      <c r="F93" t="s">
        <v>499</v>
      </c>
      <c r="G93" t="s">
        <v>418</v>
      </c>
      <c r="H93" t="s">
        <v>210</v>
      </c>
      <c r="I93" t="s">
        <v>153</v>
      </c>
      <c r="J93" t="s">
        <v>271</v>
      </c>
      <c r="K93" s="78">
        <v>4.91</v>
      </c>
      <c r="L93" t="s">
        <v>105</v>
      </c>
      <c r="M93" s="79">
        <v>1.34E-2</v>
      </c>
      <c r="N93" s="79">
        <v>1.6000000000000001E-3</v>
      </c>
      <c r="O93" s="78">
        <v>2828626.11</v>
      </c>
      <c r="P93" s="78">
        <v>107.92</v>
      </c>
      <c r="Q93" s="78">
        <v>0</v>
      </c>
      <c r="R93" s="78">
        <v>3052.6532979120002</v>
      </c>
      <c r="S93" s="79">
        <v>7.1999999999999998E-3</v>
      </c>
      <c r="T93" s="79">
        <v>1.4E-3</v>
      </c>
      <c r="U93" s="79">
        <v>2.0000000000000001E-4</v>
      </c>
    </row>
    <row r="94" spans="2:21">
      <c r="B94" t="s">
        <v>561</v>
      </c>
      <c r="C94" t="s">
        <v>562</v>
      </c>
      <c r="D94" t="s">
        <v>103</v>
      </c>
      <c r="E94" t="s">
        <v>126</v>
      </c>
      <c r="F94" t="s">
        <v>499</v>
      </c>
      <c r="G94" t="s">
        <v>418</v>
      </c>
      <c r="H94" t="s">
        <v>210</v>
      </c>
      <c r="I94" t="s">
        <v>153</v>
      </c>
      <c r="J94" t="s">
        <v>271</v>
      </c>
      <c r="K94" s="78">
        <v>5.04</v>
      </c>
      <c r="L94" t="s">
        <v>105</v>
      </c>
      <c r="M94" s="79">
        <v>1.95E-2</v>
      </c>
      <c r="N94" s="79">
        <v>5.5999999999999999E-3</v>
      </c>
      <c r="O94" s="78">
        <v>4937019.54</v>
      </c>
      <c r="P94" s="78">
        <v>108.87</v>
      </c>
      <c r="Q94" s="78">
        <v>0</v>
      </c>
      <c r="R94" s="78">
        <v>5374.9331731980001</v>
      </c>
      <c r="S94" s="79">
        <v>7.4999999999999997E-3</v>
      </c>
      <c r="T94" s="79">
        <v>2.5000000000000001E-3</v>
      </c>
      <c r="U94" s="79">
        <v>4.0000000000000002E-4</v>
      </c>
    </row>
    <row r="95" spans="2:21">
      <c r="B95" t="s">
        <v>563</v>
      </c>
      <c r="C95" t="s">
        <v>564</v>
      </c>
      <c r="D95" t="s">
        <v>103</v>
      </c>
      <c r="E95" t="s">
        <v>126</v>
      </c>
      <c r="F95" t="s">
        <v>499</v>
      </c>
      <c r="G95" t="s">
        <v>418</v>
      </c>
      <c r="H95" t="s">
        <v>210</v>
      </c>
      <c r="I95" t="s">
        <v>153</v>
      </c>
      <c r="J95" t="s">
        <v>271</v>
      </c>
      <c r="K95" s="78">
        <v>0.02</v>
      </c>
      <c r="L95" t="s">
        <v>105</v>
      </c>
      <c r="M95" s="79">
        <v>3.7699999999999997E-2</v>
      </c>
      <c r="N95" s="79">
        <v>1.6000000000000001E-3</v>
      </c>
      <c r="O95" s="78">
        <v>2351774.77</v>
      </c>
      <c r="P95" s="78">
        <v>111.76</v>
      </c>
      <c r="Q95" s="78">
        <v>0</v>
      </c>
      <c r="R95" s="78">
        <v>2628.3434829520002</v>
      </c>
      <c r="S95" s="79">
        <v>6.8999999999999999E-3</v>
      </c>
      <c r="T95" s="79">
        <v>1.1999999999999999E-3</v>
      </c>
      <c r="U95" s="79">
        <v>2.0000000000000001E-4</v>
      </c>
    </row>
    <row r="96" spans="2:21">
      <c r="B96" t="s">
        <v>565</v>
      </c>
      <c r="C96" t="s">
        <v>566</v>
      </c>
      <c r="D96" t="s">
        <v>103</v>
      </c>
      <c r="E96" t="s">
        <v>126</v>
      </c>
      <c r="F96" t="s">
        <v>499</v>
      </c>
      <c r="G96" t="s">
        <v>418</v>
      </c>
      <c r="H96" t="s">
        <v>210</v>
      </c>
      <c r="I96" t="s">
        <v>153</v>
      </c>
      <c r="J96" t="s">
        <v>271</v>
      </c>
      <c r="K96" s="78">
        <v>3.89</v>
      </c>
      <c r="L96" t="s">
        <v>105</v>
      </c>
      <c r="M96" s="79">
        <v>2.5000000000000001E-2</v>
      </c>
      <c r="N96" s="79">
        <v>4.1000000000000003E-3</v>
      </c>
      <c r="O96" s="78">
        <v>2436956.7599999998</v>
      </c>
      <c r="P96" s="78">
        <v>109.61</v>
      </c>
      <c r="Q96" s="78">
        <v>0</v>
      </c>
      <c r="R96" s="78">
        <v>2671.1483046359999</v>
      </c>
      <c r="S96" s="79">
        <v>5.4000000000000003E-3</v>
      </c>
      <c r="T96" s="79">
        <v>1.1999999999999999E-3</v>
      </c>
      <c r="U96" s="79">
        <v>2.0000000000000001E-4</v>
      </c>
    </row>
    <row r="97" spans="2:21">
      <c r="B97" t="s">
        <v>567</v>
      </c>
      <c r="C97" t="s">
        <v>568</v>
      </c>
      <c r="D97" t="s">
        <v>103</v>
      </c>
      <c r="E97" t="s">
        <v>126</v>
      </c>
      <c r="F97" t="s">
        <v>499</v>
      </c>
      <c r="G97" t="s">
        <v>418</v>
      </c>
      <c r="H97" t="s">
        <v>540</v>
      </c>
      <c r="I97" t="s">
        <v>214</v>
      </c>
      <c r="J97" t="s">
        <v>271</v>
      </c>
      <c r="K97" s="78">
        <v>1.95</v>
      </c>
      <c r="L97" t="s">
        <v>105</v>
      </c>
      <c r="M97" s="79">
        <v>2.8500000000000001E-2</v>
      </c>
      <c r="N97" s="79">
        <v>1.2999999999999999E-3</v>
      </c>
      <c r="O97" s="78">
        <v>3197237.93</v>
      </c>
      <c r="P97" s="78">
        <v>108.35</v>
      </c>
      <c r="Q97" s="78">
        <v>0</v>
      </c>
      <c r="R97" s="78">
        <v>3464.2072971550001</v>
      </c>
      <c r="S97" s="79">
        <v>7.4999999999999997E-3</v>
      </c>
      <c r="T97" s="79">
        <v>1.6000000000000001E-3</v>
      </c>
      <c r="U97" s="79">
        <v>2.9999999999999997E-4</v>
      </c>
    </row>
    <row r="98" spans="2:21">
      <c r="B98" t="s">
        <v>569</v>
      </c>
      <c r="C98" t="s">
        <v>570</v>
      </c>
      <c r="D98" t="s">
        <v>103</v>
      </c>
      <c r="E98" t="s">
        <v>126</v>
      </c>
      <c r="F98" t="s">
        <v>499</v>
      </c>
      <c r="G98" t="s">
        <v>418</v>
      </c>
      <c r="H98" t="s">
        <v>210</v>
      </c>
      <c r="I98" t="s">
        <v>153</v>
      </c>
      <c r="J98" t="s">
        <v>271</v>
      </c>
      <c r="K98" s="78">
        <v>5.96</v>
      </c>
      <c r="L98" t="s">
        <v>105</v>
      </c>
      <c r="M98" s="79">
        <v>3.3500000000000002E-2</v>
      </c>
      <c r="N98" s="79">
        <v>8.3999999999999995E-3</v>
      </c>
      <c r="O98" s="78">
        <v>5994298.4699999997</v>
      </c>
      <c r="P98" s="78">
        <v>117.37</v>
      </c>
      <c r="Q98" s="78">
        <v>0</v>
      </c>
      <c r="R98" s="78">
        <v>7035.508114239</v>
      </c>
      <c r="S98" s="79">
        <v>1.21E-2</v>
      </c>
      <c r="T98" s="79">
        <v>3.2000000000000002E-3</v>
      </c>
      <c r="U98" s="79">
        <v>5.9999999999999995E-4</v>
      </c>
    </row>
    <row r="99" spans="2:21">
      <c r="B99" t="s">
        <v>571</v>
      </c>
      <c r="C99" t="s">
        <v>572</v>
      </c>
      <c r="D99" t="s">
        <v>103</v>
      </c>
      <c r="E99" t="s">
        <v>126</v>
      </c>
      <c r="F99" t="s">
        <v>365</v>
      </c>
      <c r="G99" t="s">
        <v>366</v>
      </c>
      <c r="H99" t="s">
        <v>540</v>
      </c>
      <c r="I99" t="s">
        <v>214</v>
      </c>
      <c r="J99" t="s">
        <v>271</v>
      </c>
      <c r="K99" s="78">
        <v>4.33</v>
      </c>
      <c r="L99" t="s">
        <v>105</v>
      </c>
      <c r="M99" s="79">
        <v>2.1999999999999999E-2</v>
      </c>
      <c r="N99" s="79">
        <v>8.6E-3</v>
      </c>
      <c r="O99" s="78">
        <v>55.57</v>
      </c>
      <c r="P99" s="78">
        <v>5380000</v>
      </c>
      <c r="Q99" s="78">
        <v>0</v>
      </c>
      <c r="R99" s="78">
        <v>2989.6660000000002</v>
      </c>
      <c r="S99" s="79">
        <v>0</v>
      </c>
      <c r="T99" s="79">
        <v>1.4E-3</v>
      </c>
      <c r="U99" s="79">
        <v>2.0000000000000001E-4</v>
      </c>
    </row>
    <row r="100" spans="2:21">
      <c r="B100" t="s">
        <v>573</v>
      </c>
      <c r="C100" t="s">
        <v>574</v>
      </c>
      <c r="D100" t="s">
        <v>103</v>
      </c>
      <c r="E100" t="s">
        <v>126</v>
      </c>
      <c r="F100" t="s">
        <v>365</v>
      </c>
      <c r="G100" t="s">
        <v>366</v>
      </c>
      <c r="H100" t="s">
        <v>540</v>
      </c>
      <c r="I100" t="s">
        <v>214</v>
      </c>
      <c r="J100" t="s">
        <v>271</v>
      </c>
      <c r="K100" s="78">
        <v>1.46</v>
      </c>
      <c r="L100" t="s">
        <v>105</v>
      </c>
      <c r="M100" s="79">
        <v>2.8000000000000001E-2</v>
      </c>
      <c r="N100" s="79">
        <v>5.4999999999999997E-3</v>
      </c>
      <c r="O100" s="78">
        <v>243.9</v>
      </c>
      <c r="P100" s="78">
        <v>5338000</v>
      </c>
      <c r="Q100" s="78">
        <v>0</v>
      </c>
      <c r="R100" s="78">
        <v>13019.382</v>
      </c>
      <c r="S100" s="79">
        <v>0</v>
      </c>
      <c r="T100" s="79">
        <v>5.8999999999999999E-3</v>
      </c>
      <c r="U100" s="79">
        <v>1E-3</v>
      </c>
    </row>
    <row r="101" spans="2:21">
      <c r="B101" t="s">
        <v>575</v>
      </c>
      <c r="C101" t="s">
        <v>576</v>
      </c>
      <c r="D101" t="s">
        <v>103</v>
      </c>
      <c r="E101" t="s">
        <v>126</v>
      </c>
      <c r="F101" t="s">
        <v>365</v>
      </c>
      <c r="G101" t="s">
        <v>366</v>
      </c>
      <c r="H101" t="s">
        <v>540</v>
      </c>
      <c r="I101" t="s">
        <v>214</v>
      </c>
      <c r="J101" t="s">
        <v>271</v>
      </c>
      <c r="K101" s="78">
        <v>2.71</v>
      </c>
      <c r="L101" t="s">
        <v>105</v>
      </c>
      <c r="M101" s="79">
        <v>1.49E-2</v>
      </c>
      <c r="N101" s="79">
        <v>1.12E-2</v>
      </c>
      <c r="O101" s="78">
        <v>13.19</v>
      </c>
      <c r="P101" s="78">
        <v>5150120</v>
      </c>
      <c r="Q101" s="78">
        <v>0</v>
      </c>
      <c r="R101" s="78">
        <v>679.30082800000002</v>
      </c>
      <c r="S101" s="79">
        <v>0</v>
      </c>
      <c r="T101" s="79">
        <v>2.9999999999999997E-4</v>
      </c>
      <c r="U101" s="79">
        <v>1E-4</v>
      </c>
    </row>
    <row r="102" spans="2:21">
      <c r="B102" t="s">
        <v>577</v>
      </c>
      <c r="C102" t="s">
        <v>578</v>
      </c>
      <c r="D102" t="s">
        <v>103</v>
      </c>
      <c r="E102" t="s">
        <v>126</v>
      </c>
      <c r="F102" t="s">
        <v>579</v>
      </c>
      <c r="G102" t="s">
        <v>418</v>
      </c>
      <c r="H102" t="s">
        <v>540</v>
      </c>
      <c r="I102" t="s">
        <v>214</v>
      </c>
      <c r="J102" t="s">
        <v>580</v>
      </c>
      <c r="K102" s="78">
        <v>2.91</v>
      </c>
      <c r="L102" t="s">
        <v>105</v>
      </c>
      <c r="M102" s="79">
        <v>3.2899999999999999E-2</v>
      </c>
      <c r="N102" s="79">
        <v>2.5999999999999999E-3</v>
      </c>
      <c r="O102" s="78">
        <v>1</v>
      </c>
      <c r="P102" s="78">
        <v>111</v>
      </c>
      <c r="Q102" s="78">
        <v>0</v>
      </c>
      <c r="R102" s="78">
        <v>1.1100000000000001E-3</v>
      </c>
      <c r="S102" s="79">
        <v>0</v>
      </c>
      <c r="T102" s="79">
        <v>0</v>
      </c>
      <c r="U102" s="79">
        <v>0</v>
      </c>
    </row>
    <row r="103" spans="2:21">
      <c r="B103" t="s">
        <v>581</v>
      </c>
      <c r="C103" t="s">
        <v>582</v>
      </c>
      <c r="D103" t="s">
        <v>103</v>
      </c>
      <c r="E103" t="s">
        <v>126</v>
      </c>
      <c r="F103" t="s">
        <v>583</v>
      </c>
      <c r="G103" t="s">
        <v>418</v>
      </c>
      <c r="H103" t="s">
        <v>210</v>
      </c>
      <c r="I103" t="s">
        <v>153</v>
      </c>
      <c r="J103" t="s">
        <v>271</v>
      </c>
      <c r="K103" s="78">
        <v>5.5</v>
      </c>
      <c r="L103" t="s">
        <v>105</v>
      </c>
      <c r="M103" s="79">
        <v>0.04</v>
      </c>
      <c r="N103" s="79">
        <v>1.1299999999999999E-2</v>
      </c>
      <c r="O103" s="78">
        <v>3183520.79</v>
      </c>
      <c r="P103" s="78">
        <v>117.19</v>
      </c>
      <c r="Q103" s="78">
        <v>0</v>
      </c>
      <c r="R103" s="78">
        <v>3730.7680138010001</v>
      </c>
      <c r="S103" s="79">
        <v>1.1000000000000001E-3</v>
      </c>
      <c r="T103" s="79">
        <v>1.6999999999999999E-3</v>
      </c>
      <c r="U103" s="79">
        <v>2.9999999999999997E-4</v>
      </c>
    </row>
    <row r="104" spans="2:21">
      <c r="B104" t="s">
        <v>584</v>
      </c>
      <c r="C104" t="s">
        <v>585</v>
      </c>
      <c r="D104" t="s">
        <v>103</v>
      </c>
      <c r="E104" t="s">
        <v>126</v>
      </c>
      <c r="F104" t="s">
        <v>583</v>
      </c>
      <c r="G104" t="s">
        <v>418</v>
      </c>
      <c r="H104" t="s">
        <v>540</v>
      </c>
      <c r="I104" t="s">
        <v>214</v>
      </c>
      <c r="J104" t="s">
        <v>271</v>
      </c>
      <c r="K104" s="78">
        <v>5.77</v>
      </c>
      <c r="L104" t="s">
        <v>105</v>
      </c>
      <c r="M104" s="79">
        <v>2.7799999999999998E-2</v>
      </c>
      <c r="N104" s="79">
        <v>1.2699999999999999E-2</v>
      </c>
      <c r="O104" s="78">
        <v>8316018.3799999999</v>
      </c>
      <c r="P104" s="78">
        <v>111.05</v>
      </c>
      <c r="Q104" s="78">
        <v>0</v>
      </c>
      <c r="R104" s="78">
        <v>9234.9384109900002</v>
      </c>
      <c r="S104" s="79">
        <v>4.5999999999999999E-3</v>
      </c>
      <c r="T104" s="79">
        <v>4.1999999999999997E-3</v>
      </c>
      <c r="U104" s="79">
        <v>6.9999999999999999E-4</v>
      </c>
    </row>
    <row r="105" spans="2:21">
      <c r="B105" t="s">
        <v>586</v>
      </c>
      <c r="C105" t="s">
        <v>587</v>
      </c>
      <c r="D105" t="s">
        <v>103</v>
      </c>
      <c r="E105" t="s">
        <v>126</v>
      </c>
      <c r="F105" t="s">
        <v>433</v>
      </c>
      <c r="G105" t="s">
        <v>366</v>
      </c>
      <c r="H105" t="s">
        <v>540</v>
      </c>
      <c r="I105" t="s">
        <v>214</v>
      </c>
      <c r="J105" t="s">
        <v>271</v>
      </c>
      <c r="K105" s="78">
        <v>5.62</v>
      </c>
      <c r="L105" t="s">
        <v>105</v>
      </c>
      <c r="M105" s="79">
        <v>1.46E-2</v>
      </c>
      <c r="N105" s="79">
        <v>1.3299999999999999E-2</v>
      </c>
      <c r="O105" s="78">
        <v>296.36</v>
      </c>
      <c r="P105" s="78">
        <v>5049648</v>
      </c>
      <c r="Q105" s="78">
        <v>0</v>
      </c>
      <c r="R105" s="78">
        <v>14965.136812799999</v>
      </c>
      <c r="S105" s="79">
        <v>0</v>
      </c>
      <c r="T105" s="79">
        <v>6.7999999999999996E-3</v>
      </c>
      <c r="U105" s="79">
        <v>1.1999999999999999E-3</v>
      </c>
    </row>
    <row r="106" spans="2:21">
      <c r="B106" t="s">
        <v>588</v>
      </c>
      <c r="C106" t="s">
        <v>589</v>
      </c>
      <c r="D106" t="s">
        <v>103</v>
      </c>
      <c r="E106" t="s">
        <v>126</v>
      </c>
      <c r="F106" t="s">
        <v>508</v>
      </c>
      <c r="G106" t="s">
        <v>509</v>
      </c>
      <c r="H106" t="s">
        <v>540</v>
      </c>
      <c r="I106" t="s">
        <v>214</v>
      </c>
      <c r="J106" t="s">
        <v>271</v>
      </c>
      <c r="K106" s="78">
        <v>3.24</v>
      </c>
      <c r="L106" t="s">
        <v>105</v>
      </c>
      <c r="M106" s="79">
        <v>3.85E-2</v>
      </c>
      <c r="N106" s="79">
        <v>-5.1000000000000004E-3</v>
      </c>
      <c r="O106" s="78">
        <v>2406900.7400000002</v>
      </c>
      <c r="P106" s="78">
        <v>119.85</v>
      </c>
      <c r="Q106" s="78">
        <v>0</v>
      </c>
      <c r="R106" s="78">
        <v>2884.6705368900002</v>
      </c>
      <c r="S106" s="79">
        <v>0.01</v>
      </c>
      <c r="T106" s="79">
        <v>1.2999999999999999E-3</v>
      </c>
      <c r="U106" s="79">
        <v>2.0000000000000001E-4</v>
      </c>
    </row>
    <row r="107" spans="2:21">
      <c r="B107" t="s">
        <v>590</v>
      </c>
      <c r="C107" t="s">
        <v>591</v>
      </c>
      <c r="D107" t="s">
        <v>103</v>
      </c>
      <c r="E107" t="s">
        <v>126</v>
      </c>
      <c r="F107" t="s">
        <v>508</v>
      </c>
      <c r="G107" t="s">
        <v>509</v>
      </c>
      <c r="H107" t="s">
        <v>540</v>
      </c>
      <c r="I107" t="s">
        <v>214</v>
      </c>
      <c r="J107" t="s">
        <v>271</v>
      </c>
      <c r="K107" s="78">
        <v>4.12</v>
      </c>
      <c r="L107" t="s">
        <v>105</v>
      </c>
      <c r="M107" s="79">
        <v>3.85E-2</v>
      </c>
      <c r="N107" s="79">
        <v>-1.6999999999999999E-3</v>
      </c>
      <c r="O107" s="78">
        <v>2107033.1</v>
      </c>
      <c r="P107" s="78">
        <v>122.75</v>
      </c>
      <c r="Q107" s="78">
        <v>0</v>
      </c>
      <c r="R107" s="78">
        <v>2586.3831302499998</v>
      </c>
      <c r="S107" s="79">
        <v>8.3999999999999995E-3</v>
      </c>
      <c r="T107" s="79">
        <v>1.1999999999999999E-3</v>
      </c>
      <c r="U107" s="79">
        <v>2.0000000000000001E-4</v>
      </c>
    </row>
    <row r="108" spans="2:21">
      <c r="B108" t="s">
        <v>592</v>
      </c>
      <c r="C108" t="s">
        <v>593</v>
      </c>
      <c r="D108" t="s">
        <v>103</v>
      </c>
      <c r="E108" t="s">
        <v>126</v>
      </c>
      <c r="F108" t="s">
        <v>508</v>
      </c>
      <c r="G108" t="s">
        <v>509</v>
      </c>
      <c r="H108" t="s">
        <v>540</v>
      </c>
      <c r="I108" t="s">
        <v>214</v>
      </c>
      <c r="J108" t="s">
        <v>271</v>
      </c>
      <c r="K108" s="78">
        <v>0.41</v>
      </c>
      <c r="L108" t="s">
        <v>105</v>
      </c>
      <c r="M108" s="79">
        <v>3.9E-2</v>
      </c>
      <c r="N108" s="79">
        <v>1.1000000000000001E-3</v>
      </c>
      <c r="O108" s="78">
        <v>1607595.74</v>
      </c>
      <c r="P108" s="78">
        <v>111.04</v>
      </c>
      <c r="Q108" s="78">
        <v>0</v>
      </c>
      <c r="R108" s="78">
        <v>1785.074309696</v>
      </c>
      <c r="S108" s="79">
        <v>8.0999999999999996E-3</v>
      </c>
      <c r="T108" s="79">
        <v>8.0000000000000004E-4</v>
      </c>
      <c r="U108" s="79">
        <v>1E-4</v>
      </c>
    </row>
    <row r="109" spans="2:21">
      <c r="B109" t="s">
        <v>594</v>
      </c>
      <c r="C109" t="s">
        <v>595</v>
      </c>
      <c r="D109" t="s">
        <v>103</v>
      </c>
      <c r="E109" t="s">
        <v>126</v>
      </c>
      <c r="F109" t="s">
        <v>508</v>
      </c>
      <c r="G109" t="s">
        <v>509</v>
      </c>
      <c r="H109" t="s">
        <v>540</v>
      </c>
      <c r="I109" t="s">
        <v>214</v>
      </c>
      <c r="J109" t="s">
        <v>271</v>
      </c>
      <c r="K109" s="78">
        <v>1.39</v>
      </c>
      <c r="L109" t="s">
        <v>105</v>
      </c>
      <c r="M109" s="79">
        <v>3.9E-2</v>
      </c>
      <c r="N109" s="79">
        <v>-2.0999999999999999E-3</v>
      </c>
      <c r="O109" s="78">
        <v>2594951.36</v>
      </c>
      <c r="P109" s="78">
        <v>115.67</v>
      </c>
      <c r="Q109" s="78">
        <v>0</v>
      </c>
      <c r="R109" s="78">
        <v>3001.5802381120002</v>
      </c>
      <c r="S109" s="79">
        <v>6.4999999999999997E-3</v>
      </c>
      <c r="T109" s="79">
        <v>1.4E-3</v>
      </c>
      <c r="U109" s="79">
        <v>2.0000000000000001E-4</v>
      </c>
    </row>
    <row r="110" spans="2:21">
      <c r="B110" t="s">
        <v>596</v>
      </c>
      <c r="C110" t="s">
        <v>597</v>
      </c>
      <c r="D110" t="s">
        <v>103</v>
      </c>
      <c r="E110" t="s">
        <v>126</v>
      </c>
      <c r="F110" t="s">
        <v>598</v>
      </c>
      <c r="G110" t="s">
        <v>366</v>
      </c>
      <c r="H110" t="s">
        <v>540</v>
      </c>
      <c r="I110" t="s">
        <v>214</v>
      </c>
      <c r="J110" t="s">
        <v>271</v>
      </c>
      <c r="K110" s="78">
        <v>1.5</v>
      </c>
      <c r="L110" t="s">
        <v>105</v>
      </c>
      <c r="M110" s="79">
        <v>0.02</v>
      </c>
      <c r="N110" s="79">
        <v>-1.9E-3</v>
      </c>
      <c r="O110" s="78">
        <v>2232399.46</v>
      </c>
      <c r="P110" s="78">
        <v>105.78</v>
      </c>
      <c r="Q110" s="78">
        <v>1211.6842999999999</v>
      </c>
      <c r="R110" s="78">
        <v>3573.1164487880001</v>
      </c>
      <c r="S110" s="79">
        <v>7.7999999999999996E-3</v>
      </c>
      <c r="T110" s="79">
        <v>1.6000000000000001E-3</v>
      </c>
      <c r="U110" s="79">
        <v>2.9999999999999997E-4</v>
      </c>
    </row>
    <row r="111" spans="2:21">
      <c r="B111" t="s">
        <v>599</v>
      </c>
      <c r="C111" t="s">
        <v>600</v>
      </c>
      <c r="D111" t="s">
        <v>103</v>
      </c>
      <c r="E111" t="s">
        <v>126</v>
      </c>
      <c r="F111" t="s">
        <v>521</v>
      </c>
      <c r="G111" t="s">
        <v>418</v>
      </c>
      <c r="H111" t="s">
        <v>540</v>
      </c>
      <c r="I111" t="s">
        <v>214</v>
      </c>
      <c r="J111" t="s">
        <v>271</v>
      </c>
      <c r="K111" s="78">
        <v>6.54</v>
      </c>
      <c r="L111" t="s">
        <v>105</v>
      </c>
      <c r="M111" s="79">
        <v>2.4E-2</v>
      </c>
      <c r="N111" s="79">
        <v>7.1999999999999998E-3</v>
      </c>
      <c r="O111" s="78">
        <v>7057716.5700000003</v>
      </c>
      <c r="P111" s="78">
        <v>114.16</v>
      </c>
      <c r="Q111" s="78">
        <v>0</v>
      </c>
      <c r="R111" s="78">
        <v>8057.0892363120001</v>
      </c>
      <c r="S111" s="79">
        <v>1.2999999999999999E-2</v>
      </c>
      <c r="T111" s="79">
        <v>3.7000000000000002E-3</v>
      </c>
      <c r="U111" s="79">
        <v>5.9999999999999995E-4</v>
      </c>
    </row>
    <row r="112" spans="2:21">
      <c r="B112" t="s">
        <v>601</v>
      </c>
      <c r="C112" t="s">
        <v>602</v>
      </c>
      <c r="D112" t="s">
        <v>103</v>
      </c>
      <c r="E112" t="s">
        <v>126</v>
      </c>
      <c r="F112" t="s">
        <v>521</v>
      </c>
      <c r="G112" t="s">
        <v>418</v>
      </c>
      <c r="H112" t="s">
        <v>210</v>
      </c>
      <c r="I112" t="s">
        <v>153</v>
      </c>
      <c r="J112" t="s">
        <v>271</v>
      </c>
      <c r="K112" s="78">
        <v>2.69</v>
      </c>
      <c r="L112" t="s">
        <v>105</v>
      </c>
      <c r="M112" s="79">
        <v>3.4799999999999998E-2</v>
      </c>
      <c r="N112" s="79">
        <v>-5.9999999999999995E-4</v>
      </c>
      <c r="O112" s="78">
        <v>120524.38</v>
      </c>
      <c r="P112" s="78">
        <v>109.93</v>
      </c>
      <c r="Q112" s="78">
        <v>0</v>
      </c>
      <c r="R112" s="78">
        <v>132.492450934</v>
      </c>
      <c r="S112" s="79">
        <v>2.9999999999999997E-4</v>
      </c>
      <c r="T112" s="79">
        <v>1E-4</v>
      </c>
      <c r="U112" s="79">
        <v>0</v>
      </c>
    </row>
    <row r="113" spans="2:21">
      <c r="B113" t="s">
        <v>603</v>
      </c>
      <c r="C113" t="s">
        <v>604</v>
      </c>
      <c r="D113" t="s">
        <v>103</v>
      </c>
      <c r="E113" t="s">
        <v>126</v>
      </c>
      <c r="F113" t="s">
        <v>605</v>
      </c>
      <c r="G113" t="s">
        <v>509</v>
      </c>
      <c r="H113" t="s">
        <v>540</v>
      </c>
      <c r="I113" t="s">
        <v>214</v>
      </c>
      <c r="J113" t="s">
        <v>271</v>
      </c>
      <c r="K113" s="78">
        <v>0.9</v>
      </c>
      <c r="L113" t="s">
        <v>105</v>
      </c>
      <c r="M113" s="79">
        <v>4.8899999999999999E-2</v>
      </c>
      <c r="N113" s="79">
        <v>2.5999999999999999E-3</v>
      </c>
      <c r="O113" s="78">
        <v>62374.75</v>
      </c>
      <c r="P113" s="78">
        <v>128.15</v>
      </c>
      <c r="Q113" s="78">
        <v>0</v>
      </c>
      <c r="R113" s="78">
        <v>79.933242125000007</v>
      </c>
      <c r="S113" s="79">
        <v>1.6999999999999999E-3</v>
      </c>
      <c r="T113" s="79">
        <v>0</v>
      </c>
      <c r="U113" s="79">
        <v>0</v>
      </c>
    </row>
    <row r="114" spans="2:21">
      <c r="B114" t="s">
        <v>606</v>
      </c>
      <c r="C114" t="s">
        <v>607</v>
      </c>
      <c r="D114" t="s">
        <v>103</v>
      </c>
      <c r="E114" t="s">
        <v>126</v>
      </c>
      <c r="F114" t="s">
        <v>605</v>
      </c>
      <c r="G114" t="s">
        <v>509</v>
      </c>
      <c r="H114" t="s">
        <v>210</v>
      </c>
      <c r="I114" t="s">
        <v>153</v>
      </c>
      <c r="J114" t="s">
        <v>271</v>
      </c>
      <c r="K114" s="78">
        <v>5.22</v>
      </c>
      <c r="L114" t="s">
        <v>105</v>
      </c>
      <c r="M114" s="79">
        <v>2.4799999999999999E-2</v>
      </c>
      <c r="N114" s="79">
        <v>2.0999999999999999E-3</v>
      </c>
      <c r="O114" s="78">
        <v>3200320.99</v>
      </c>
      <c r="P114" s="78">
        <v>114.51</v>
      </c>
      <c r="Q114" s="78">
        <v>0</v>
      </c>
      <c r="R114" s="78">
        <v>3664.6875656490001</v>
      </c>
      <c r="S114" s="79">
        <v>7.6E-3</v>
      </c>
      <c r="T114" s="79">
        <v>1.6999999999999999E-3</v>
      </c>
      <c r="U114" s="79">
        <v>2.9999999999999997E-4</v>
      </c>
    </row>
    <row r="115" spans="2:21">
      <c r="B115" t="s">
        <v>608</v>
      </c>
      <c r="C115" t="s">
        <v>609</v>
      </c>
      <c r="D115" t="s">
        <v>103</v>
      </c>
      <c r="E115" t="s">
        <v>126</v>
      </c>
      <c r="F115" t="s">
        <v>610</v>
      </c>
      <c r="G115" t="s">
        <v>418</v>
      </c>
      <c r="H115" t="s">
        <v>540</v>
      </c>
      <c r="I115" t="s">
        <v>214</v>
      </c>
      <c r="J115" t="s">
        <v>271</v>
      </c>
      <c r="K115" s="78">
        <v>3.83</v>
      </c>
      <c r="L115" t="s">
        <v>105</v>
      </c>
      <c r="M115" s="79">
        <v>2.8500000000000001E-2</v>
      </c>
      <c r="N115" s="79">
        <v>-1.1000000000000001E-3</v>
      </c>
      <c r="O115" s="78">
        <v>10714679.039999999</v>
      </c>
      <c r="P115" s="78">
        <v>115.33</v>
      </c>
      <c r="Q115" s="78">
        <v>0</v>
      </c>
      <c r="R115" s="78">
        <v>12357.239336832001</v>
      </c>
      <c r="S115" s="79">
        <v>1.5699999999999999E-2</v>
      </c>
      <c r="T115" s="79">
        <v>5.5999999999999999E-3</v>
      </c>
      <c r="U115" s="79">
        <v>1E-3</v>
      </c>
    </row>
    <row r="116" spans="2:21">
      <c r="B116" t="s">
        <v>611</v>
      </c>
      <c r="C116" t="s">
        <v>612</v>
      </c>
      <c r="D116" t="s">
        <v>103</v>
      </c>
      <c r="E116" t="s">
        <v>126</v>
      </c>
      <c r="F116" t="s">
        <v>613</v>
      </c>
      <c r="G116" t="s">
        <v>418</v>
      </c>
      <c r="H116" t="s">
        <v>540</v>
      </c>
      <c r="I116" t="s">
        <v>214</v>
      </c>
      <c r="J116" t="s">
        <v>271</v>
      </c>
      <c r="K116" s="78">
        <v>5.82</v>
      </c>
      <c r="L116" t="s">
        <v>105</v>
      </c>
      <c r="M116" s="79">
        <v>1.4E-2</v>
      </c>
      <c r="N116" s="79">
        <v>2.0999999999999999E-3</v>
      </c>
      <c r="O116" s="78">
        <v>7022268.4400000004</v>
      </c>
      <c r="P116" s="78">
        <v>108.68</v>
      </c>
      <c r="Q116" s="78">
        <v>0</v>
      </c>
      <c r="R116" s="78">
        <v>7631.8013405920001</v>
      </c>
      <c r="S116" s="79">
        <v>1.55E-2</v>
      </c>
      <c r="T116" s="79">
        <v>3.5000000000000001E-3</v>
      </c>
      <c r="U116" s="79">
        <v>5.9999999999999995E-4</v>
      </c>
    </row>
    <row r="117" spans="2:21">
      <c r="B117" t="s">
        <v>614</v>
      </c>
      <c r="C117" t="s">
        <v>615</v>
      </c>
      <c r="D117" t="s">
        <v>103</v>
      </c>
      <c r="E117" t="s">
        <v>126</v>
      </c>
      <c r="F117" t="s">
        <v>383</v>
      </c>
      <c r="G117" t="s">
        <v>366</v>
      </c>
      <c r="H117" t="s">
        <v>540</v>
      </c>
      <c r="I117" t="s">
        <v>214</v>
      </c>
      <c r="J117" t="s">
        <v>271</v>
      </c>
      <c r="K117" s="78">
        <v>3.7</v>
      </c>
      <c r="L117" t="s">
        <v>105</v>
      </c>
      <c r="M117" s="79">
        <v>1.8200000000000001E-2</v>
      </c>
      <c r="N117" s="79">
        <v>7.7999999999999996E-3</v>
      </c>
      <c r="O117" s="78">
        <v>142.69999999999999</v>
      </c>
      <c r="P117" s="78">
        <v>5228000</v>
      </c>
      <c r="Q117" s="78">
        <v>0</v>
      </c>
      <c r="R117" s="78">
        <v>7460.3559999999998</v>
      </c>
      <c r="S117" s="79">
        <v>0</v>
      </c>
      <c r="T117" s="79">
        <v>3.3999999999999998E-3</v>
      </c>
      <c r="U117" s="79">
        <v>5.9999999999999995E-4</v>
      </c>
    </row>
    <row r="118" spans="2:21">
      <c r="B118" t="s">
        <v>616</v>
      </c>
      <c r="C118" t="s">
        <v>617</v>
      </c>
      <c r="D118" t="s">
        <v>103</v>
      </c>
      <c r="E118" t="s">
        <v>126</v>
      </c>
      <c r="F118" t="s">
        <v>383</v>
      </c>
      <c r="G118" t="s">
        <v>366</v>
      </c>
      <c r="H118" t="s">
        <v>540</v>
      </c>
      <c r="I118" t="s">
        <v>214</v>
      </c>
      <c r="J118" t="s">
        <v>271</v>
      </c>
      <c r="K118" s="78">
        <v>2.93</v>
      </c>
      <c r="L118" t="s">
        <v>105</v>
      </c>
      <c r="M118" s="79">
        <v>1.06E-2</v>
      </c>
      <c r="N118" s="79">
        <v>7.4000000000000003E-3</v>
      </c>
      <c r="O118" s="78">
        <v>177.82</v>
      </c>
      <c r="P118" s="78">
        <v>5125000</v>
      </c>
      <c r="Q118" s="78">
        <v>0</v>
      </c>
      <c r="R118" s="78">
        <v>9113.2749999999996</v>
      </c>
      <c r="S118" s="79">
        <v>0</v>
      </c>
      <c r="T118" s="79">
        <v>4.1999999999999997E-3</v>
      </c>
      <c r="U118" s="79">
        <v>6.9999999999999999E-4</v>
      </c>
    </row>
    <row r="119" spans="2:21">
      <c r="B119" t="s">
        <v>618</v>
      </c>
      <c r="C119" t="s">
        <v>619</v>
      </c>
      <c r="D119" t="s">
        <v>103</v>
      </c>
      <c r="E119" t="s">
        <v>126</v>
      </c>
      <c r="F119" t="s">
        <v>383</v>
      </c>
      <c r="G119" t="s">
        <v>366</v>
      </c>
      <c r="H119" t="s">
        <v>540</v>
      </c>
      <c r="I119" t="s">
        <v>214</v>
      </c>
      <c r="J119" t="s">
        <v>271</v>
      </c>
      <c r="K119" s="78">
        <v>4.8</v>
      </c>
      <c r="L119" t="s">
        <v>105</v>
      </c>
      <c r="M119" s="79">
        <v>1.89E-2</v>
      </c>
      <c r="N119" s="79">
        <v>1.15E-2</v>
      </c>
      <c r="O119" s="78">
        <v>328.15</v>
      </c>
      <c r="P119" s="78">
        <v>5134000</v>
      </c>
      <c r="Q119" s="78">
        <v>0</v>
      </c>
      <c r="R119" s="78">
        <v>16847.221000000001</v>
      </c>
      <c r="S119" s="79">
        <v>0</v>
      </c>
      <c r="T119" s="79">
        <v>7.7000000000000002E-3</v>
      </c>
      <c r="U119" s="79">
        <v>1.2999999999999999E-3</v>
      </c>
    </row>
    <row r="120" spans="2:21">
      <c r="B120" t="s">
        <v>620</v>
      </c>
      <c r="C120" t="s">
        <v>621</v>
      </c>
      <c r="D120" t="s">
        <v>103</v>
      </c>
      <c r="E120" t="s">
        <v>126</v>
      </c>
      <c r="F120" t="s">
        <v>622</v>
      </c>
      <c r="G120" t="s">
        <v>366</v>
      </c>
      <c r="H120" t="s">
        <v>540</v>
      </c>
      <c r="I120" t="s">
        <v>214</v>
      </c>
      <c r="J120" t="s">
        <v>271</v>
      </c>
      <c r="K120" s="78">
        <v>1.93</v>
      </c>
      <c r="L120" t="s">
        <v>105</v>
      </c>
      <c r="M120" s="79">
        <v>4.4999999999999998E-2</v>
      </c>
      <c r="N120" s="79">
        <v>1E-4</v>
      </c>
      <c r="O120" s="78">
        <v>17258657.68</v>
      </c>
      <c r="P120" s="78">
        <v>132.18</v>
      </c>
      <c r="Q120" s="78">
        <v>235.51058</v>
      </c>
      <c r="R120" s="78">
        <v>23048.004301424</v>
      </c>
      <c r="S120" s="79">
        <v>1.01E-2</v>
      </c>
      <c r="T120" s="79">
        <v>1.0500000000000001E-2</v>
      </c>
      <c r="U120" s="79">
        <v>1.8E-3</v>
      </c>
    </row>
    <row r="121" spans="2:21">
      <c r="B121" t="s">
        <v>623</v>
      </c>
      <c r="C121" t="s">
        <v>624</v>
      </c>
      <c r="D121" t="s">
        <v>103</v>
      </c>
      <c r="E121" t="s">
        <v>126</v>
      </c>
      <c r="F121" t="s">
        <v>625</v>
      </c>
      <c r="G121" t="s">
        <v>509</v>
      </c>
      <c r="H121" t="s">
        <v>210</v>
      </c>
      <c r="I121" t="s">
        <v>153</v>
      </c>
      <c r="J121" t="s">
        <v>271</v>
      </c>
      <c r="K121" s="78">
        <v>1.47</v>
      </c>
      <c r="L121" t="s">
        <v>105</v>
      </c>
      <c r="M121" s="79">
        <v>4.0500000000000001E-2</v>
      </c>
      <c r="N121" s="79">
        <v>-1.1999999999999999E-3</v>
      </c>
      <c r="O121" s="78">
        <v>907167.66</v>
      </c>
      <c r="P121" s="78">
        <v>131.25</v>
      </c>
      <c r="Q121" s="78">
        <v>0</v>
      </c>
      <c r="R121" s="78">
        <v>1190.65755375</v>
      </c>
      <c r="S121" s="79">
        <v>8.3000000000000001E-3</v>
      </c>
      <c r="T121" s="79">
        <v>5.0000000000000001E-4</v>
      </c>
      <c r="U121" s="79">
        <v>1E-4</v>
      </c>
    </row>
    <row r="122" spans="2:21">
      <c r="B122" t="s">
        <v>626</v>
      </c>
      <c r="C122" t="s">
        <v>627</v>
      </c>
      <c r="D122" t="s">
        <v>103</v>
      </c>
      <c r="E122" t="s">
        <v>126</v>
      </c>
      <c r="F122" t="s">
        <v>628</v>
      </c>
      <c r="G122" t="s">
        <v>418</v>
      </c>
      <c r="H122" t="s">
        <v>210</v>
      </c>
      <c r="I122" t="s">
        <v>153</v>
      </c>
      <c r="J122" t="s">
        <v>271</v>
      </c>
      <c r="K122" s="78">
        <v>3.13</v>
      </c>
      <c r="L122" t="s">
        <v>105</v>
      </c>
      <c r="M122" s="79">
        <v>2.7400000000000001E-2</v>
      </c>
      <c r="N122" s="79">
        <v>5.9999999999999995E-4</v>
      </c>
      <c r="O122" s="78">
        <v>1448873.93</v>
      </c>
      <c r="P122" s="78">
        <v>111.71</v>
      </c>
      <c r="Q122" s="78">
        <v>0</v>
      </c>
      <c r="R122" s="78">
        <v>1618.5370672030001</v>
      </c>
      <c r="S122" s="79">
        <v>3.3E-3</v>
      </c>
      <c r="T122" s="79">
        <v>6.9999999999999999E-4</v>
      </c>
      <c r="U122" s="79">
        <v>1E-4</v>
      </c>
    </row>
    <row r="123" spans="2:21">
      <c r="B123" t="s">
        <v>629</v>
      </c>
      <c r="C123" t="s">
        <v>630</v>
      </c>
      <c r="D123" t="s">
        <v>103</v>
      </c>
      <c r="E123" t="s">
        <v>126</v>
      </c>
      <c r="F123" t="s">
        <v>628</v>
      </c>
      <c r="G123" t="s">
        <v>418</v>
      </c>
      <c r="H123" t="s">
        <v>210</v>
      </c>
      <c r="I123" t="s">
        <v>153</v>
      </c>
      <c r="J123" t="s">
        <v>271</v>
      </c>
      <c r="K123" s="78">
        <v>7.27</v>
      </c>
      <c r="L123" t="s">
        <v>105</v>
      </c>
      <c r="M123" s="79">
        <v>1.9599999999999999E-2</v>
      </c>
      <c r="N123" s="79">
        <v>5.5999999999999999E-3</v>
      </c>
      <c r="O123" s="78">
        <v>5529238.6500000004</v>
      </c>
      <c r="P123" s="78">
        <v>112.38</v>
      </c>
      <c r="Q123" s="78">
        <v>0</v>
      </c>
      <c r="R123" s="78">
        <v>6213.7583948700003</v>
      </c>
      <c r="S123" s="79">
        <v>5.5999999999999999E-3</v>
      </c>
      <c r="T123" s="79">
        <v>2.8E-3</v>
      </c>
      <c r="U123" s="79">
        <v>5.0000000000000001E-4</v>
      </c>
    </row>
    <row r="124" spans="2:21">
      <c r="B124" t="s">
        <v>631</v>
      </c>
      <c r="C124" t="s">
        <v>632</v>
      </c>
      <c r="D124" t="s">
        <v>103</v>
      </c>
      <c r="E124" t="s">
        <v>126</v>
      </c>
      <c r="F124" t="s">
        <v>406</v>
      </c>
      <c r="G124" t="s">
        <v>366</v>
      </c>
      <c r="H124" t="s">
        <v>210</v>
      </c>
      <c r="I124" t="s">
        <v>153</v>
      </c>
      <c r="J124" t="s">
        <v>271</v>
      </c>
      <c r="K124" s="78">
        <v>3.25</v>
      </c>
      <c r="L124" t="s">
        <v>105</v>
      </c>
      <c r="M124" s="79">
        <v>1.4200000000000001E-2</v>
      </c>
      <c r="N124" s="79">
        <v>8.0999999999999996E-3</v>
      </c>
      <c r="O124" s="78">
        <v>286.51</v>
      </c>
      <c r="P124" s="78">
        <v>5225000</v>
      </c>
      <c r="Q124" s="78">
        <v>0</v>
      </c>
      <c r="R124" s="78">
        <v>14970.147499999999</v>
      </c>
      <c r="S124" s="79">
        <v>0</v>
      </c>
      <c r="T124" s="79">
        <v>6.7999999999999996E-3</v>
      </c>
      <c r="U124" s="79">
        <v>1.1999999999999999E-3</v>
      </c>
    </row>
    <row r="125" spans="2:21">
      <c r="B125" t="s">
        <v>633</v>
      </c>
      <c r="C125" t="s">
        <v>634</v>
      </c>
      <c r="D125" t="s">
        <v>103</v>
      </c>
      <c r="E125" t="s">
        <v>126</v>
      </c>
      <c r="F125" t="s">
        <v>406</v>
      </c>
      <c r="G125" t="s">
        <v>366</v>
      </c>
      <c r="H125" t="s">
        <v>210</v>
      </c>
      <c r="I125" t="s">
        <v>153</v>
      </c>
      <c r="J125" t="s">
        <v>271</v>
      </c>
      <c r="K125" s="78">
        <v>3.91</v>
      </c>
      <c r="L125" t="s">
        <v>105</v>
      </c>
      <c r="M125" s="79">
        <v>1.5900000000000001E-2</v>
      </c>
      <c r="N125" s="79">
        <v>7.7999999999999996E-3</v>
      </c>
      <c r="O125" s="78">
        <v>209.01</v>
      </c>
      <c r="P125" s="78">
        <v>5190000</v>
      </c>
      <c r="Q125" s="78">
        <v>0</v>
      </c>
      <c r="R125" s="78">
        <v>10847.619000000001</v>
      </c>
      <c r="S125" s="79">
        <v>0</v>
      </c>
      <c r="T125" s="79">
        <v>4.8999999999999998E-3</v>
      </c>
      <c r="U125" s="79">
        <v>8.9999999999999998E-4</v>
      </c>
    </row>
    <row r="126" spans="2:21">
      <c r="B126" t="s">
        <v>635</v>
      </c>
      <c r="C126" t="s">
        <v>636</v>
      </c>
      <c r="D126" t="s">
        <v>103</v>
      </c>
      <c r="E126" t="s">
        <v>126</v>
      </c>
      <c r="F126" t="s">
        <v>637</v>
      </c>
      <c r="G126" t="s">
        <v>509</v>
      </c>
      <c r="H126" t="s">
        <v>210</v>
      </c>
      <c r="I126" t="s">
        <v>153</v>
      </c>
      <c r="J126" t="s">
        <v>271</v>
      </c>
      <c r="K126" s="78">
        <v>6.39</v>
      </c>
      <c r="L126" t="s">
        <v>105</v>
      </c>
      <c r="M126" s="79">
        <v>2.2499999999999999E-2</v>
      </c>
      <c r="N126" s="79">
        <v>3.3E-3</v>
      </c>
      <c r="O126" s="78">
        <v>2263296.4900000002</v>
      </c>
      <c r="P126" s="78">
        <v>115.5</v>
      </c>
      <c r="Q126" s="78">
        <v>0</v>
      </c>
      <c r="R126" s="78">
        <v>2614.1074459500001</v>
      </c>
      <c r="S126" s="79">
        <v>5.4999999999999997E-3</v>
      </c>
      <c r="T126" s="79">
        <v>1.1999999999999999E-3</v>
      </c>
      <c r="U126" s="79">
        <v>2.0000000000000001E-4</v>
      </c>
    </row>
    <row r="127" spans="2:21">
      <c r="B127" t="s">
        <v>638</v>
      </c>
      <c r="C127" t="s">
        <v>639</v>
      </c>
      <c r="D127" t="s">
        <v>103</v>
      </c>
      <c r="E127" t="s">
        <v>126</v>
      </c>
      <c r="F127" t="s">
        <v>433</v>
      </c>
      <c r="G127" t="s">
        <v>366</v>
      </c>
      <c r="H127" t="s">
        <v>540</v>
      </c>
      <c r="I127" t="s">
        <v>214</v>
      </c>
      <c r="J127" t="s">
        <v>271</v>
      </c>
      <c r="K127" s="78">
        <v>0.3</v>
      </c>
      <c r="L127" t="s">
        <v>105</v>
      </c>
      <c r="M127" s="79">
        <v>6.4000000000000001E-2</v>
      </c>
      <c r="N127" s="79">
        <v>1.23E-2</v>
      </c>
      <c r="O127" s="78">
        <v>21915198.59</v>
      </c>
      <c r="P127" s="78">
        <v>117.17</v>
      </c>
      <c r="Q127" s="78">
        <v>0</v>
      </c>
      <c r="R127" s="78">
        <v>25678.038187902999</v>
      </c>
      <c r="S127" s="79">
        <v>1.7500000000000002E-2</v>
      </c>
      <c r="T127" s="79">
        <v>1.17E-2</v>
      </c>
      <c r="U127" s="79">
        <v>2E-3</v>
      </c>
    </row>
    <row r="128" spans="2:21">
      <c r="B128" t="s">
        <v>640</v>
      </c>
      <c r="C128" t="s">
        <v>641</v>
      </c>
      <c r="D128" t="s">
        <v>103</v>
      </c>
      <c r="E128" t="s">
        <v>126</v>
      </c>
      <c r="F128" t="s">
        <v>642</v>
      </c>
      <c r="G128" t="s">
        <v>130</v>
      </c>
      <c r="H128" t="s">
        <v>540</v>
      </c>
      <c r="I128" t="s">
        <v>214</v>
      </c>
      <c r="J128" t="s">
        <v>271</v>
      </c>
      <c r="K128" s="78">
        <v>1.76</v>
      </c>
      <c r="L128" t="s">
        <v>105</v>
      </c>
      <c r="M128" s="79">
        <v>2.1499999999999998E-2</v>
      </c>
      <c r="N128" s="79">
        <v>1.6000000000000001E-3</v>
      </c>
      <c r="O128" s="78">
        <v>6035188.6600000001</v>
      </c>
      <c r="P128" s="78">
        <v>104.71</v>
      </c>
      <c r="Q128" s="78">
        <v>505.14046999999999</v>
      </c>
      <c r="R128" s="78">
        <v>6824.5865158859997</v>
      </c>
      <c r="S128" s="79">
        <v>8.0000000000000002E-3</v>
      </c>
      <c r="T128" s="79">
        <v>3.0999999999999999E-3</v>
      </c>
      <c r="U128" s="79">
        <v>5.0000000000000001E-4</v>
      </c>
    </row>
    <row r="129" spans="2:21">
      <c r="B129" t="s">
        <v>643</v>
      </c>
      <c r="C129" t="s">
        <v>644</v>
      </c>
      <c r="D129" t="s">
        <v>103</v>
      </c>
      <c r="E129" t="s">
        <v>126</v>
      </c>
      <c r="F129" t="s">
        <v>642</v>
      </c>
      <c r="G129" t="s">
        <v>130</v>
      </c>
      <c r="H129" t="s">
        <v>540</v>
      </c>
      <c r="I129" t="s">
        <v>214</v>
      </c>
      <c r="J129" t="s">
        <v>271</v>
      </c>
      <c r="K129" s="78">
        <v>3.27</v>
      </c>
      <c r="L129" t="s">
        <v>105</v>
      </c>
      <c r="M129" s="79">
        <v>1.7999999999999999E-2</v>
      </c>
      <c r="N129" s="79">
        <v>3.2000000000000002E-3</v>
      </c>
      <c r="O129" s="78">
        <v>3980665.81</v>
      </c>
      <c r="P129" s="78">
        <v>106.11</v>
      </c>
      <c r="Q129" s="78">
        <v>0</v>
      </c>
      <c r="R129" s="78">
        <v>4223.8844909910003</v>
      </c>
      <c r="S129" s="79">
        <v>5.4999999999999997E-3</v>
      </c>
      <c r="T129" s="79">
        <v>1.9E-3</v>
      </c>
      <c r="U129" s="79">
        <v>2.9999999999999997E-4</v>
      </c>
    </row>
    <row r="130" spans="2:21">
      <c r="B130" t="s">
        <v>645</v>
      </c>
      <c r="C130" t="s">
        <v>646</v>
      </c>
      <c r="D130" t="s">
        <v>103</v>
      </c>
      <c r="E130" t="s">
        <v>126</v>
      </c>
      <c r="F130" t="s">
        <v>647</v>
      </c>
      <c r="G130" t="s">
        <v>366</v>
      </c>
      <c r="H130" t="s">
        <v>648</v>
      </c>
      <c r="I130" t="s">
        <v>153</v>
      </c>
      <c r="J130" t="s">
        <v>271</v>
      </c>
      <c r="K130" s="78">
        <v>1</v>
      </c>
      <c r="L130" t="s">
        <v>105</v>
      </c>
      <c r="M130" s="79">
        <v>4.1500000000000002E-2</v>
      </c>
      <c r="N130" s="79">
        <v>-4.5999999999999999E-3</v>
      </c>
      <c r="O130" s="78">
        <v>289364.45</v>
      </c>
      <c r="P130" s="78">
        <v>111.29</v>
      </c>
      <c r="Q130" s="78">
        <v>0</v>
      </c>
      <c r="R130" s="78">
        <v>322.033696405</v>
      </c>
      <c r="S130" s="79">
        <v>1.4E-3</v>
      </c>
      <c r="T130" s="79">
        <v>1E-4</v>
      </c>
      <c r="U130" s="79">
        <v>0</v>
      </c>
    </row>
    <row r="131" spans="2:21">
      <c r="B131" t="s">
        <v>649</v>
      </c>
      <c r="C131" t="s">
        <v>650</v>
      </c>
      <c r="D131" t="s">
        <v>103</v>
      </c>
      <c r="E131" t="s">
        <v>126</v>
      </c>
      <c r="F131" t="s">
        <v>651</v>
      </c>
      <c r="G131" t="s">
        <v>130</v>
      </c>
      <c r="H131" t="s">
        <v>652</v>
      </c>
      <c r="I131" t="s">
        <v>214</v>
      </c>
      <c r="J131" t="s">
        <v>271</v>
      </c>
      <c r="K131" s="78">
        <v>1.79</v>
      </c>
      <c r="L131" t="s">
        <v>105</v>
      </c>
      <c r="M131" s="79">
        <v>2.8500000000000001E-2</v>
      </c>
      <c r="N131" s="79">
        <v>1.5699999999999999E-2</v>
      </c>
      <c r="O131" s="78">
        <v>1662726.38</v>
      </c>
      <c r="P131" s="78">
        <v>104.54</v>
      </c>
      <c r="Q131" s="78">
        <v>0</v>
      </c>
      <c r="R131" s="78">
        <v>1738.214157652</v>
      </c>
      <c r="S131" s="79">
        <v>7.6E-3</v>
      </c>
      <c r="T131" s="79">
        <v>8.0000000000000004E-4</v>
      </c>
      <c r="U131" s="79">
        <v>1E-4</v>
      </c>
    </row>
    <row r="132" spans="2:21">
      <c r="B132" t="s">
        <v>653</v>
      </c>
      <c r="C132" t="s">
        <v>654</v>
      </c>
      <c r="D132" t="s">
        <v>103</v>
      </c>
      <c r="E132" t="s">
        <v>126</v>
      </c>
      <c r="F132" t="s">
        <v>651</v>
      </c>
      <c r="G132" t="s">
        <v>130</v>
      </c>
      <c r="H132" t="s">
        <v>652</v>
      </c>
      <c r="I132" t="s">
        <v>214</v>
      </c>
      <c r="J132" t="s">
        <v>271</v>
      </c>
      <c r="K132" s="78">
        <v>2.17</v>
      </c>
      <c r="L132" t="s">
        <v>105</v>
      </c>
      <c r="M132" s="79">
        <v>3.15E-2</v>
      </c>
      <c r="N132" s="79">
        <v>1.7899999999999999E-2</v>
      </c>
      <c r="O132" s="78">
        <v>3566351.77</v>
      </c>
      <c r="P132" s="78">
        <v>104.2</v>
      </c>
      <c r="Q132" s="78">
        <v>0</v>
      </c>
      <c r="R132" s="78">
        <v>3716.13854434</v>
      </c>
      <c r="S132" s="79">
        <v>7.4999999999999997E-3</v>
      </c>
      <c r="T132" s="79">
        <v>1.6999999999999999E-3</v>
      </c>
      <c r="U132" s="79">
        <v>2.9999999999999997E-4</v>
      </c>
    </row>
    <row r="133" spans="2:21">
      <c r="B133" t="s">
        <v>655</v>
      </c>
      <c r="C133" t="s">
        <v>656</v>
      </c>
      <c r="D133" t="s">
        <v>103</v>
      </c>
      <c r="E133" t="s">
        <v>126</v>
      </c>
      <c r="F133" t="s">
        <v>657</v>
      </c>
      <c r="G133" t="s">
        <v>418</v>
      </c>
      <c r="H133" t="s">
        <v>648</v>
      </c>
      <c r="I133" t="s">
        <v>153</v>
      </c>
      <c r="J133" t="s">
        <v>271</v>
      </c>
      <c r="K133" s="78">
        <v>4.87</v>
      </c>
      <c r="L133" t="s">
        <v>105</v>
      </c>
      <c r="M133" s="79">
        <v>2.5000000000000001E-2</v>
      </c>
      <c r="N133" s="79">
        <v>6.4999999999999997E-3</v>
      </c>
      <c r="O133" s="78">
        <v>1777842.8</v>
      </c>
      <c r="P133" s="78">
        <v>111.24</v>
      </c>
      <c r="Q133" s="78">
        <v>0</v>
      </c>
      <c r="R133" s="78">
        <v>1977.67233072</v>
      </c>
      <c r="S133" s="79">
        <v>7.9000000000000008E-3</v>
      </c>
      <c r="T133" s="79">
        <v>8.9999999999999998E-4</v>
      </c>
      <c r="U133" s="79">
        <v>2.0000000000000001E-4</v>
      </c>
    </row>
    <row r="134" spans="2:21">
      <c r="B134" t="s">
        <v>658</v>
      </c>
      <c r="C134" t="s">
        <v>659</v>
      </c>
      <c r="D134" t="s">
        <v>103</v>
      </c>
      <c r="E134" t="s">
        <v>126</v>
      </c>
      <c r="F134" t="s">
        <v>657</v>
      </c>
      <c r="G134" t="s">
        <v>418</v>
      </c>
      <c r="H134" t="s">
        <v>648</v>
      </c>
      <c r="I134" t="s">
        <v>153</v>
      </c>
      <c r="J134" t="s">
        <v>271</v>
      </c>
      <c r="K134" s="78">
        <v>7.26</v>
      </c>
      <c r="L134" t="s">
        <v>105</v>
      </c>
      <c r="M134" s="79">
        <v>1.9E-2</v>
      </c>
      <c r="N134" s="79">
        <v>1.2200000000000001E-2</v>
      </c>
      <c r="O134" s="78">
        <v>3945924.5</v>
      </c>
      <c r="P134" s="78">
        <v>106.26</v>
      </c>
      <c r="Q134" s="78">
        <v>0</v>
      </c>
      <c r="R134" s="78">
        <v>4192.9393737</v>
      </c>
      <c r="S134" s="79">
        <v>1.7000000000000001E-2</v>
      </c>
      <c r="T134" s="79">
        <v>1.9E-3</v>
      </c>
      <c r="U134" s="79">
        <v>2.9999999999999997E-4</v>
      </c>
    </row>
    <row r="135" spans="2:21">
      <c r="B135" t="s">
        <v>660</v>
      </c>
      <c r="C135" t="s">
        <v>661</v>
      </c>
      <c r="D135" t="s">
        <v>103</v>
      </c>
      <c r="E135" t="s">
        <v>126</v>
      </c>
      <c r="F135" t="s">
        <v>610</v>
      </c>
      <c r="G135" t="s">
        <v>418</v>
      </c>
      <c r="H135" t="s">
        <v>652</v>
      </c>
      <c r="I135" t="s">
        <v>214</v>
      </c>
      <c r="J135" t="s">
        <v>271</v>
      </c>
      <c r="K135" s="78">
        <v>5.31</v>
      </c>
      <c r="L135" t="s">
        <v>105</v>
      </c>
      <c r="M135" s="79">
        <v>2.4E-2</v>
      </c>
      <c r="N135" s="79">
        <v>4.0000000000000001E-3</v>
      </c>
      <c r="O135" s="78">
        <v>992511.89</v>
      </c>
      <c r="P135" s="78">
        <v>113.04</v>
      </c>
      <c r="Q135" s="78">
        <v>0</v>
      </c>
      <c r="R135" s="78">
        <v>1121.9354404559999</v>
      </c>
      <c r="S135" s="79">
        <v>2E-3</v>
      </c>
      <c r="T135" s="79">
        <v>5.0000000000000001E-4</v>
      </c>
      <c r="U135" s="79">
        <v>1E-4</v>
      </c>
    </row>
    <row r="136" spans="2:21">
      <c r="B136" t="s">
        <v>662</v>
      </c>
      <c r="C136" t="s">
        <v>663</v>
      </c>
      <c r="D136" t="s">
        <v>103</v>
      </c>
      <c r="E136" t="s">
        <v>126</v>
      </c>
      <c r="F136" t="s">
        <v>610</v>
      </c>
      <c r="G136" t="s">
        <v>418</v>
      </c>
      <c r="H136" t="s">
        <v>652</v>
      </c>
      <c r="I136" t="s">
        <v>214</v>
      </c>
      <c r="J136" t="s">
        <v>271</v>
      </c>
      <c r="K136" s="78">
        <v>6.41</v>
      </c>
      <c r="L136" t="s">
        <v>105</v>
      </c>
      <c r="M136" s="79">
        <v>2.5999999999999999E-2</v>
      </c>
      <c r="N136" s="79">
        <v>7.4000000000000003E-3</v>
      </c>
      <c r="O136" s="78">
        <v>6701870.8200000003</v>
      </c>
      <c r="P136" s="78">
        <v>113.62</v>
      </c>
      <c r="Q136" s="78">
        <v>0</v>
      </c>
      <c r="R136" s="78">
        <v>7614.6656256839997</v>
      </c>
      <c r="S136" s="79">
        <v>1.14E-2</v>
      </c>
      <c r="T136" s="79">
        <v>3.5000000000000001E-3</v>
      </c>
      <c r="U136" s="79">
        <v>5.9999999999999995E-4</v>
      </c>
    </row>
    <row r="137" spans="2:21">
      <c r="B137" t="s">
        <v>664</v>
      </c>
      <c r="C137" t="s">
        <v>665</v>
      </c>
      <c r="D137" t="s">
        <v>103</v>
      </c>
      <c r="E137" t="s">
        <v>126</v>
      </c>
      <c r="F137" t="s">
        <v>610</v>
      </c>
      <c r="G137" t="s">
        <v>418</v>
      </c>
      <c r="H137" t="s">
        <v>652</v>
      </c>
      <c r="I137" t="s">
        <v>214</v>
      </c>
      <c r="J137" t="s">
        <v>271</v>
      </c>
      <c r="K137" s="78">
        <v>6.56</v>
      </c>
      <c r="L137" t="s">
        <v>105</v>
      </c>
      <c r="M137" s="79">
        <v>2.81E-2</v>
      </c>
      <c r="N137" s="79">
        <v>6.4999999999999997E-3</v>
      </c>
      <c r="O137" s="78">
        <v>557715.22</v>
      </c>
      <c r="P137" s="78">
        <v>116.91</v>
      </c>
      <c r="Q137" s="78">
        <v>0</v>
      </c>
      <c r="R137" s="78">
        <v>652.02486370199995</v>
      </c>
      <c r="S137" s="79">
        <v>1.1000000000000001E-3</v>
      </c>
      <c r="T137" s="79">
        <v>2.9999999999999997E-4</v>
      </c>
      <c r="U137" s="79">
        <v>1E-4</v>
      </c>
    </row>
    <row r="138" spans="2:21">
      <c r="B138" t="s">
        <v>666</v>
      </c>
      <c r="C138" t="s">
        <v>667</v>
      </c>
      <c r="D138" t="s">
        <v>103</v>
      </c>
      <c r="E138" t="s">
        <v>126</v>
      </c>
      <c r="F138" t="s">
        <v>610</v>
      </c>
      <c r="G138" t="s">
        <v>418</v>
      </c>
      <c r="H138" t="s">
        <v>652</v>
      </c>
      <c r="I138" t="s">
        <v>214</v>
      </c>
      <c r="J138" t="s">
        <v>271</v>
      </c>
      <c r="K138" s="78">
        <v>4.49</v>
      </c>
      <c r="L138" t="s">
        <v>105</v>
      </c>
      <c r="M138" s="79">
        <v>3.6999999999999998E-2</v>
      </c>
      <c r="N138" s="79">
        <v>4.1000000000000003E-3</v>
      </c>
      <c r="O138" s="78">
        <v>1548921.09</v>
      </c>
      <c r="P138" s="78">
        <v>116.19</v>
      </c>
      <c r="Q138" s="78">
        <v>0</v>
      </c>
      <c r="R138" s="78">
        <v>1799.6914144709999</v>
      </c>
      <c r="S138" s="79">
        <v>2.3999999999999998E-3</v>
      </c>
      <c r="T138" s="79">
        <v>8.0000000000000004E-4</v>
      </c>
      <c r="U138" s="79">
        <v>1E-4</v>
      </c>
    </row>
    <row r="139" spans="2:21">
      <c r="B139" t="s">
        <v>668</v>
      </c>
      <c r="C139" t="s">
        <v>669</v>
      </c>
      <c r="D139" t="s">
        <v>103</v>
      </c>
      <c r="E139" t="s">
        <v>126</v>
      </c>
      <c r="F139" t="s">
        <v>670</v>
      </c>
      <c r="G139" t="s">
        <v>418</v>
      </c>
      <c r="H139" t="s">
        <v>648</v>
      </c>
      <c r="I139" t="s">
        <v>153</v>
      </c>
      <c r="J139" t="s">
        <v>271</v>
      </c>
      <c r="K139" s="78">
        <v>0.5</v>
      </c>
      <c r="L139" t="s">
        <v>105</v>
      </c>
      <c r="M139" s="79">
        <v>4.4999999999999998E-2</v>
      </c>
      <c r="N139" s="79">
        <v>-6.8999999999999999E-3</v>
      </c>
      <c r="O139" s="78">
        <v>1251416.6000000001</v>
      </c>
      <c r="P139" s="78">
        <v>111.38</v>
      </c>
      <c r="Q139" s="78">
        <v>0</v>
      </c>
      <c r="R139" s="78">
        <v>1393.82780908</v>
      </c>
      <c r="S139" s="79">
        <v>7.1999999999999998E-3</v>
      </c>
      <c r="T139" s="79">
        <v>5.9999999999999995E-4</v>
      </c>
      <c r="U139" s="79">
        <v>1E-4</v>
      </c>
    </row>
    <row r="140" spans="2:21">
      <c r="B140" t="s">
        <v>671</v>
      </c>
      <c r="C140" t="s">
        <v>672</v>
      </c>
      <c r="D140" t="s">
        <v>103</v>
      </c>
      <c r="E140" t="s">
        <v>126</v>
      </c>
      <c r="F140" t="s">
        <v>670</v>
      </c>
      <c r="G140" t="s">
        <v>418</v>
      </c>
      <c r="H140" t="s">
        <v>648</v>
      </c>
      <c r="I140" t="s">
        <v>153</v>
      </c>
      <c r="J140" t="s">
        <v>271</v>
      </c>
      <c r="K140" s="78">
        <v>4.47</v>
      </c>
      <c r="L140" t="s">
        <v>105</v>
      </c>
      <c r="M140" s="79">
        <v>1.6E-2</v>
      </c>
      <c r="N140" s="79">
        <v>1.2999999999999999E-3</v>
      </c>
      <c r="O140" s="78">
        <v>819774.9</v>
      </c>
      <c r="P140" s="78">
        <v>109.02</v>
      </c>
      <c r="Q140" s="78">
        <v>0</v>
      </c>
      <c r="R140" s="78">
        <v>893.71859598000003</v>
      </c>
      <c r="S140" s="79">
        <v>5.1999999999999998E-3</v>
      </c>
      <c r="T140" s="79">
        <v>4.0000000000000002E-4</v>
      </c>
      <c r="U140" s="79">
        <v>1E-4</v>
      </c>
    </row>
    <row r="141" spans="2:21">
      <c r="B141" t="s">
        <v>673</v>
      </c>
      <c r="C141" t="s">
        <v>674</v>
      </c>
      <c r="D141" t="s">
        <v>103</v>
      </c>
      <c r="E141" t="s">
        <v>126</v>
      </c>
      <c r="F141" t="s">
        <v>647</v>
      </c>
      <c r="G141" t="s">
        <v>366</v>
      </c>
      <c r="H141" t="s">
        <v>675</v>
      </c>
      <c r="I141" t="s">
        <v>153</v>
      </c>
      <c r="J141" t="s">
        <v>271</v>
      </c>
      <c r="K141" s="78">
        <v>0.68</v>
      </c>
      <c r="L141" t="s">
        <v>105</v>
      </c>
      <c r="M141" s="79">
        <v>5.2999999999999999E-2</v>
      </c>
      <c r="N141" s="79">
        <v>6.9999999999999999E-4</v>
      </c>
      <c r="O141" s="78">
        <v>2969187.8</v>
      </c>
      <c r="P141" s="78">
        <v>114.06</v>
      </c>
      <c r="Q141" s="78">
        <v>0</v>
      </c>
      <c r="R141" s="78">
        <v>3386.6556046800001</v>
      </c>
      <c r="S141" s="79">
        <v>1.14E-2</v>
      </c>
      <c r="T141" s="79">
        <v>1.5E-3</v>
      </c>
      <c r="U141" s="79">
        <v>2.9999999999999997E-4</v>
      </c>
    </row>
    <row r="142" spans="2:21">
      <c r="B142" t="s">
        <v>676</v>
      </c>
      <c r="C142" t="s">
        <v>677</v>
      </c>
      <c r="D142" t="s">
        <v>103</v>
      </c>
      <c r="E142" t="s">
        <v>126</v>
      </c>
      <c r="F142" t="s">
        <v>678</v>
      </c>
      <c r="G142" t="s">
        <v>418</v>
      </c>
      <c r="H142" t="s">
        <v>675</v>
      </c>
      <c r="I142" t="s">
        <v>153</v>
      </c>
      <c r="J142" t="s">
        <v>271</v>
      </c>
      <c r="K142" s="78">
        <v>1.47</v>
      </c>
      <c r="L142" t="s">
        <v>105</v>
      </c>
      <c r="M142" s="79">
        <v>5.3499999999999999E-2</v>
      </c>
      <c r="N142" s="79">
        <v>5.7999999999999996E-3</v>
      </c>
      <c r="O142" s="78">
        <v>16.440000000000001</v>
      </c>
      <c r="P142" s="78">
        <v>109.68</v>
      </c>
      <c r="Q142" s="78">
        <v>0</v>
      </c>
      <c r="R142" s="78">
        <v>1.8031392E-2</v>
      </c>
      <c r="S142" s="79">
        <v>0</v>
      </c>
      <c r="T142" s="79">
        <v>0</v>
      </c>
      <c r="U142" s="79">
        <v>0</v>
      </c>
    </row>
    <row r="143" spans="2:21">
      <c r="B143" t="s">
        <v>679</v>
      </c>
      <c r="C143" t="s">
        <v>680</v>
      </c>
      <c r="D143" t="s">
        <v>103</v>
      </c>
      <c r="E143" t="s">
        <v>126</v>
      </c>
      <c r="F143" t="s">
        <v>681</v>
      </c>
      <c r="G143" t="s">
        <v>418</v>
      </c>
      <c r="H143" t="s">
        <v>675</v>
      </c>
      <c r="I143" t="s">
        <v>153</v>
      </c>
      <c r="J143" t="s">
        <v>682</v>
      </c>
      <c r="K143" s="78">
        <v>1.73</v>
      </c>
      <c r="L143" t="s">
        <v>105</v>
      </c>
      <c r="M143" s="79">
        <v>0.1075</v>
      </c>
      <c r="N143" s="79">
        <v>0.51</v>
      </c>
      <c r="O143" s="78">
        <v>1.4</v>
      </c>
      <c r="P143" s="78">
        <v>56.93</v>
      </c>
      <c r="Q143" s="78">
        <v>1.0000000000000001E-5</v>
      </c>
      <c r="R143" s="78">
        <v>8.0701999999999998E-4</v>
      </c>
      <c r="S143" s="79">
        <v>0</v>
      </c>
      <c r="T143" s="79">
        <v>0</v>
      </c>
      <c r="U143" s="79">
        <v>0</v>
      </c>
    </row>
    <row r="144" spans="2:21">
      <c r="B144" t="s">
        <v>683</v>
      </c>
      <c r="C144" t="s">
        <v>684</v>
      </c>
      <c r="D144" t="s">
        <v>103</v>
      </c>
      <c r="E144" t="s">
        <v>126</v>
      </c>
      <c r="F144" t="s">
        <v>685</v>
      </c>
      <c r="G144" t="s">
        <v>418</v>
      </c>
      <c r="H144" t="s">
        <v>686</v>
      </c>
      <c r="I144" t="s">
        <v>214</v>
      </c>
      <c r="J144" t="s">
        <v>271</v>
      </c>
      <c r="K144" s="78">
        <v>0.41</v>
      </c>
      <c r="L144" t="s">
        <v>105</v>
      </c>
      <c r="M144" s="79">
        <v>4.8500000000000001E-2</v>
      </c>
      <c r="N144" s="79">
        <v>3.3999999999999998E-3</v>
      </c>
      <c r="O144" s="78">
        <v>57096.01</v>
      </c>
      <c r="P144" s="78">
        <v>124.6</v>
      </c>
      <c r="Q144" s="78">
        <v>0</v>
      </c>
      <c r="R144" s="78">
        <v>71.141628460000007</v>
      </c>
      <c r="S144" s="79">
        <v>8.0000000000000004E-4</v>
      </c>
      <c r="T144" s="79">
        <v>0</v>
      </c>
      <c r="U144" s="79">
        <v>0</v>
      </c>
    </row>
    <row r="145" spans="2:21">
      <c r="B145" t="s">
        <v>687</v>
      </c>
      <c r="C145" t="s">
        <v>688</v>
      </c>
      <c r="D145" t="s">
        <v>103</v>
      </c>
      <c r="E145" t="s">
        <v>126</v>
      </c>
      <c r="F145" t="s">
        <v>689</v>
      </c>
      <c r="G145" t="s">
        <v>418</v>
      </c>
      <c r="H145" t="s">
        <v>686</v>
      </c>
      <c r="I145" t="s">
        <v>214</v>
      </c>
      <c r="J145" t="s">
        <v>271</v>
      </c>
      <c r="K145" s="78">
        <v>0.99</v>
      </c>
      <c r="L145" t="s">
        <v>105</v>
      </c>
      <c r="M145" s="79">
        <v>4.2500000000000003E-2</v>
      </c>
      <c r="N145" s="79">
        <v>2.5999999999999999E-3</v>
      </c>
      <c r="O145" s="78">
        <v>26822.9</v>
      </c>
      <c r="P145" s="78">
        <v>112.56</v>
      </c>
      <c r="Q145" s="78">
        <v>10.50094</v>
      </c>
      <c r="R145" s="78">
        <v>40.69279624</v>
      </c>
      <c r="S145" s="79">
        <v>2.9999999999999997E-4</v>
      </c>
      <c r="T145" s="79">
        <v>0</v>
      </c>
      <c r="U145" s="79">
        <v>0</v>
      </c>
    </row>
    <row r="146" spans="2:21">
      <c r="B146" t="s">
        <v>690</v>
      </c>
      <c r="C146" t="s">
        <v>691</v>
      </c>
      <c r="D146" t="s">
        <v>103</v>
      </c>
      <c r="E146" t="s">
        <v>126</v>
      </c>
      <c r="F146" t="s">
        <v>692</v>
      </c>
      <c r="G146" t="s">
        <v>513</v>
      </c>
      <c r="H146" t="s">
        <v>686</v>
      </c>
      <c r="I146" t="s">
        <v>214</v>
      </c>
      <c r="J146" t="s">
        <v>271</v>
      </c>
      <c r="K146" s="78">
        <v>0.5</v>
      </c>
      <c r="L146" t="s">
        <v>105</v>
      </c>
      <c r="M146" s="79">
        <v>4.8000000000000001E-2</v>
      </c>
      <c r="N146" s="79">
        <v>-7.4000000000000003E-3</v>
      </c>
      <c r="O146" s="78">
        <v>662146.57999999996</v>
      </c>
      <c r="P146" s="78">
        <v>122</v>
      </c>
      <c r="Q146" s="78">
        <v>0</v>
      </c>
      <c r="R146" s="78">
        <v>807.81882759999996</v>
      </c>
      <c r="S146" s="79">
        <v>6.4999999999999997E-3</v>
      </c>
      <c r="T146" s="79">
        <v>4.0000000000000002E-4</v>
      </c>
      <c r="U146" s="79">
        <v>1E-4</v>
      </c>
    </row>
    <row r="147" spans="2:21">
      <c r="B147" t="s">
        <v>693</v>
      </c>
      <c r="C147" t="s">
        <v>694</v>
      </c>
      <c r="D147" t="s">
        <v>103</v>
      </c>
      <c r="E147" t="s">
        <v>126</v>
      </c>
      <c r="F147" t="s">
        <v>439</v>
      </c>
      <c r="G147" t="s">
        <v>366</v>
      </c>
      <c r="H147" t="s">
        <v>686</v>
      </c>
      <c r="I147" t="s">
        <v>214</v>
      </c>
      <c r="J147" t="s">
        <v>271</v>
      </c>
      <c r="K147" s="78">
        <v>1.92</v>
      </c>
      <c r="L147" t="s">
        <v>105</v>
      </c>
      <c r="M147" s="79">
        <v>5.0999999999999997E-2</v>
      </c>
      <c r="N147" s="79">
        <v>1.6999999999999999E-3</v>
      </c>
      <c r="O147" s="78">
        <v>16209559.08</v>
      </c>
      <c r="P147" s="78">
        <v>133.5</v>
      </c>
      <c r="Q147" s="78">
        <v>251.17456000000001</v>
      </c>
      <c r="R147" s="78">
        <v>21890.935931799999</v>
      </c>
      <c r="S147" s="79">
        <v>1.41E-2</v>
      </c>
      <c r="T147" s="79">
        <v>0.01</v>
      </c>
      <c r="U147" s="79">
        <v>1.6999999999999999E-3</v>
      </c>
    </row>
    <row r="148" spans="2:21">
      <c r="B148" t="s">
        <v>695</v>
      </c>
      <c r="C148" t="s">
        <v>696</v>
      </c>
      <c r="D148" t="s">
        <v>103</v>
      </c>
      <c r="E148" t="s">
        <v>126</v>
      </c>
      <c r="F148" t="s">
        <v>697</v>
      </c>
      <c r="G148" t="s">
        <v>698</v>
      </c>
      <c r="H148" t="s">
        <v>686</v>
      </c>
      <c r="I148" t="s">
        <v>214</v>
      </c>
      <c r="J148" t="s">
        <v>699</v>
      </c>
      <c r="K148" s="78">
        <v>0.97</v>
      </c>
      <c r="L148" t="s">
        <v>105</v>
      </c>
      <c r="M148" s="79">
        <v>4.5999999999999999E-2</v>
      </c>
      <c r="N148" s="79">
        <v>3.3500000000000002E-2</v>
      </c>
      <c r="O148" s="78">
        <v>0.02</v>
      </c>
      <c r="P148" s="78">
        <v>125.02</v>
      </c>
      <c r="Q148" s="78">
        <v>0</v>
      </c>
      <c r="R148" s="78">
        <v>2.5004E-5</v>
      </c>
      <c r="S148" s="79">
        <v>0</v>
      </c>
      <c r="T148" s="79">
        <v>0</v>
      </c>
      <c r="U148" s="79">
        <v>0</v>
      </c>
    </row>
    <row r="149" spans="2:21">
      <c r="B149" t="s">
        <v>700</v>
      </c>
      <c r="C149" t="s">
        <v>701</v>
      </c>
      <c r="D149" t="s">
        <v>103</v>
      </c>
      <c r="E149" t="s">
        <v>126</v>
      </c>
      <c r="F149" t="s">
        <v>613</v>
      </c>
      <c r="G149" t="s">
        <v>418</v>
      </c>
      <c r="H149" t="s">
        <v>686</v>
      </c>
      <c r="I149" t="s">
        <v>214</v>
      </c>
      <c r="J149" t="s">
        <v>271</v>
      </c>
      <c r="K149" s="78">
        <v>4.1399999999999997</v>
      </c>
      <c r="L149" t="s">
        <v>105</v>
      </c>
      <c r="M149" s="79">
        <v>2.0500000000000001E-2</v>
      </c>
      <c r="N149" s="79">
        <v>5.1999999999999998E-3</v>
      </c>
      <c r="O149" s="78">
        <v>287125.84000000003</v>
      </c>
      <c r="P149" s="78">
        <v>108.49</v>
      </c>
      <c r="Q149" s="78">
        <v>0</v>
      </c>
      <c r="R149" s="78">
        <v>311.50282381599999</v>
      </c>
      <c r="S149" s="79">
        <v>5.0000000000000001E-4</v>
      </c>
      <c r="T149" s="79">
        <v>1E-4</v>
      </c>
      <c r="U149" s="79">
        <v>0</v>
      </c>
    </row>
    <row r="150" spans="2:21">
      <c r="B150" t="s">
        <v>702</v>
      </c>
      <c r="C150" t="s">
        <v>703</v>
      </c>
      <c r="D150" t="s">
        <v>103</v>
      </c>
      <c r="E150" t="s">
        <v>126</v>
      </c>
      <c r="F150" t="s">
        <v>613</v>
      </c>
      <c r="G150" t="s">
        <v>418</v>
      </c>
      <c r="H150" t="s">
        <v>686</v>
      </c>
      <c r="I150" t="s">
        <v>214</v>
      </c>
      <c r="J150" t="s">
        <v>271</v>
      </c>
      <c r="K150" s="78">
        <v>5.01</v>
      </c>
      <c r="L150" t="s">
        <v>105</v>
      </c>
      <c r="M150" s="79">
        <v>2.0500000000000001E-2</v>
      </c>
      <c r="N150" s="79">
        <v>6.6E-3</v>
      </c>
      <c r="O150" s="78">
        <v>3486242.45</v>
      </c>
      <c r="P150" s="78">
        <v>109.94</v>
      </c>
      <c r="Q150" s="78">
        <v>0</v>
      </c>
      <c r="R150" s="78">
        <v>3832.77494953</v>
      </c>
      <c r="S150" s="79">
        <v>6.1000000000000004E-3</v>
      </c>
      <c r="T150" s="79">
        <v>1.6999999999999999E-3</v>
      </c>
      <c r="U150" s="79">
        <v>2.9999999999999997E-4</v>
      </c>
    </row>
    <row r="151" spans="2:21">
      <c r="B151" t="s">
        <v>704</v>
      </c>
      <c r="C151" t="s">
        <v>705</v>
      </c>
      <c r="D151" t="s">
        <v>103</v>
      </c>
      <c r="E151" t="s">
        <v>126</v>
      </c>
      <c r="F151" t="s">
        <v>706</v>
      </c>
      <c r="G151" t="s">
        <v>135</v>
      </c>
      <c r="H151" t="s">
        <v>686</v>
      </c>
      <c r="I151" t="s">
        <v>214</v>
      </c>
      <c r="J151" t="s">
        <v>271</v>
      </c>
      <c r="K151" s="78">
        <v>0.01</v>
      </c>
      <c r="L151" t="s">
        <v>105</v>
      </c>
      <c r="M151" s="79">
        <v>4.5999999999999999E-2</v>
      </c>
      <c r="N151" s="79">
        <v>6.7699999999999996E-2</v>
      </c>
      <c r="O151" s="78">
        <v>246217.87</v>
      </c>
      <c r="P151" s="78">
        <v>106.2</v>
      </c>
      <c r="Q151" s="78">
        <v>0</v>
      </c>
      <c r="R151" s="78">
        <v>261.48337794000003</v>
      </c>
      <c r="S151" s="79">
        <v>1.1000000000000001E-3</v>
      </c>
      <c r="T151" s="79">
        <v>1E-4</v>
      </c>
      <c r="U151" s="79">
        <v>0</v>
      </c>
    </row>
    <row r="152" spans="2:21">
      <c r="B152" t="s">
        <v>707</v>
      </c>
      <c r="C152" t="s">
        <v>708</v>
      </c>
      <c r="D152" t="s">
        <v>103</v>
      </c>
      <c r="E152" t="s">
        <v>126</v>
      </c>
      <c r="F152" t="s">
        <v>706</v>
      </c>
      <c r="G152" t="s">
        <v>135</v>
      </c>
      <c r="H152" t="s">
        <v>686</v>
      </c>
      <c r="I152" t="s">
        <v>214</v>
      </c>
      <c r="J152" t="s">
        <v>271</v>
      </c>
      <c r="K152" s="78">
        <v>2.5499999999999998</v>
      </c>
      <c r="L152" t="s">
        <v>105</v>
      </c>
      <c r="M152" s="79">
        <v>1.9800000000000002E-2</v>
      </c>
      <c r="N152" s="79">
        <v>1.8599999999999998E-2</v>
      </c>
      <c r="O152" s="78">
        <v>7130379.3899999997</v>
      </c>
      <c r="P152" s="78">
        <v>100.99</v>
      </c>
      <c r="Q152" s="78">
        <v>71.076520000000002</v>
      </c>
      <c r="R152" s="78">
        <v>7272.0466659610001</v>
      </c>
      <c r="S152" s="79">
        <v>9.9000000000000008E-3</v>
      </c>
      <c r="T152" s="79">
        <v>3.3E-3</v>
      </c>
      <c r="U152" s="79">
        <v>5.9999999999999995E-4</v>
      </c>
    </row>
    <row r="153" spans="2:21">
      <c r="B153" t="s">
        <v>709</v>
      </c>
      <c r="C153" t="s">
        <v>710</v>
      </c>
      <c r="D153" t="s">
        <v>103</v>
      </c>
      <c r="E153" t="s">
        <v>126</v>
      </c>
      <c r="F153" t="s">
        <v>711</v>
      </c>
      <c r="G153" t="s">
        <v>418</v>
      </c>
      <c r="H153" t="s">
        <v>712</v>
      </c>
      <c r="I153" t="s">
        <v>153</v>
      </c>
      <c r="J153" t="s">
        <v>271</v>
      </c>
      <c r="K153" s="78">
        <v>0.01</v>
      </c>
      <c r="L153" t="s">
        <v>105</v>
      </c>
      <c r="M153" s="79">
        <v>5.6000000000000001E-2</v>
      </c>
      <c r="N153" s="79">
        <v>0.3024</v>
      </c>
      <c r="O153" s="78">
        <v>643853.56000000006</v>
      </c>
      <c r="P153" s="78">
        <v>109.44</v>
      </c>
      <c r="Q153" s="78">
        <v>0</v>
      </c>
      <c r="R153" s="78">
        <v>704.63333606399999</v>
      </c>
      <c r="S153" s="79">
        <v>1.0200000000000001E-2</v>
      </c>
      <c r="T153" s="79">
        <v>2.9999999999999997E-4</v>
      </c>
      <c r="U153" s="79">
        <v>1E-4</v>
      </c>
    </row>
    <row r="154" spans="2:21">
      <c r="B154" t="s">
        <v>713</v>
      </c>
      <c r="C154" t="s">
        <v>714</v>
      </c>
      <c r="D154" t="s">
        <v>103</v>
      </c>
      <c r="E154" t="s">
        <v>126</v>
      </c>
      <c r="F154" t="s">
        <v>711</v>
      </c>
      <c r="G154" t="s">
        <v>418</v>
      </c>
      <c r="H154" t="s">
        <v>712</v>
      </c>
      <c r="I154" t="s">
        <v>153</v>
      </c>
      <c r="J154" t="s">
        <v>271</v>
      </c>
      <c r="K154" s="78">
        <v>3.31</v>
      </c>
      <c r="L154" t="s">
        <v>105</v>
      </c>
      <c r="M154" s="79">
        <v>4.65E-2</v>
      </c>
      <c r="N154" s="79">
        <v>8.8000000000000005E-3</v>
      </c>
      <c r="O154" s="78">
        <v>0.08</v>
      </c>
      <c r="P154" s="78">
        <v>114.19</v>
      </c>
      <c r="Q154" s="78">
        <v>0</v>
      </c>
      <c r="R154" s="78">
        <v>9.1352000000000002E-5</v>
      </c>
      <c r="S154" s="79">
        <v>0</v>
      </c>
      <c r="T154" s="79">
        <v>0</v>
      </c>
      <c r="U154" s="79">
        <v>0</v>
      </c>
    </row>
    <row r="155" spans="2:21">
      <c r="B155" t="s">
        <v>715</v>
      </c>
      <c r="C155" t="s">
        <v>716</v>
      </c>
      <c r="D155" t="s">
        <v>103</v>
      </c>
      <c r="E155" t="s">
        <v>126</v>
      </c>
      <c r="F155" t="s">
        <v>717</v>
      </c>
      <c r="G155" t="s">
        <v>418</v>
      </c>
      <c r="H155" t="s">
        <v>712</v>
      </c>
      <c r="I155" t="s">
        <v>153</v>
      </c>
      <c r="J155" t="s">
        <v>271</v>
      </c>
      <c r="K155" s="78">
        <v>1</v>
      </c>
      <c r="L155" t="s">
        <v>105</v>
      </c>
      <c r="M155" s="79">
        <v>4.8000000000000001E-2</v>
      </c>
      <c r="N155" s="79">
        <v>2.7000000000000001E-3</v>
      </c>
      <c r="O155" s="78">
        <v>589443.42000000004</v>
      </c>
      <c r="P155" s="78">
        <v>105.13</v>
      </c>
      <c r="Q155" s="78">
        <v>499.94871000000001</v>
      </c>
      <c r="R155" s="78">
        <v>1119.630577446</v>
      </c>
      <c r="S155" s="79">
        <v>7.6E-3</v>
      </c>
      <c r="T155" s="79">
        <v>5.0000000000000001E-4</v>
      </c>
      <c r="U155" s="79">
        <v>1E-4</v>
      </c>
    </row>
    <row r="156" spans="2:21">
      <c r="B156" t="s">
        <v>718</v>
      </c>
      <c r="C156" t="s">
        <v>719</v>
      </c>
      <c r="D156" t="s">
        <v>103</v>
      </c>
      <c r="E156" t="s">
        <v>126</v>
      </c>
      <c r="F156" t="s">
        <v>720</v>
      </c>
      <c r="G156" t="s">
        <v>418</v>
      </c>
      <c r="H156" t="s">
        <v>721</v>
      </c>
      <c r="I156" t="s">
        <v>214</v>
      </c>
      <c r="J156" t="s">
        <v>271</v>
      </c>
      <c r="K156" s="78">
        <v>0.62</v>
      </c>
      <c r="L156" t="s">
        <v>105</v>
      </c>
      <c r="M156" s="79">
        <v>5.3999999999999999E-2</v>
      </c>
      <c r="N156" s="79">
        <v>1.8100000000000002E-2</v>
      </c>
      <c r="O156" s="78">
        <v>487649.78</v>
      </c>
      <c r="P156" s="78">
        <v>106.3</v>
      </c>
      <c r="Q156" s="78">
        <v>0</v>
      </c>
      <c r="R156" s="78">
        <v>518.37171613999999</v>
      </c>
      <c r="S156" s="79">
        <v>1.35E-2</v>
      </c>
      <c r="T156" s="79">
        <v>2.0000000000000001E-4</v>
      </c>
      <c r="U156" s="79">
        <v>0</v>
      </c>
    </row>
    <row r="157" spans="2:21">
      <c r="B157" t="s">
        <v>722</v>
      </c>
      <c r="C157" t="s">
        <v>723</v>
      </c>
      <c r="D157" t="s">
        <v>103</v>
      </c>
      <c r="E157" t="s">
        <v>126</v>
      </c>
      <c r="F157" t="s">
        <v>720</v>
      </c>
      <c r="G157" t="s">
        <v>418</v>
      </c>
      <c r="H157" t="s">
        <v>721</v>
      </c>
      <c r="I157" t="s">
        <v>214</v>
      </c>
      <c r="J157" t="s">
        <v>271</v>
      </c>
      <c r="K157" s="78">
        <v>1.76</v>
      </c>
      <c r="L157" t="s">
        <v>105</v>
      </c>
      <c r="M157" s="79">
        <v>2.5000000000000001E-2</v>
      </c>
      <c r="N157" s="79">
        <v>4.3999999999999997E-2</v>
      </c>
      <c r="O157" s="78">
        <v>1681545.31</v>
      </c>
      <c r="P157" s="78">
        <v>98.1</v>
      </c>
      <c r="Q157" s="78">
        <v>0</v>
      </c>
      <c r="R157" s="78">
        <v>1649.59594911</v>
      </c>
      <c r="S157" s="79">
        <v>4.3E-3</v>
      </c>
      <c r="T157" s="79">
        <v>8.0000000000000004E-4</v>
      </c>
      <c r="U157" s="79">
        <v>1E-4</v>
      </c>
    </row>
    <row r="158" spans="2:21">
      <c r="B158" t="s">
        <v>724</v>
      </c>
      <c r="C158" t="s">
        <v>725</v>
      </c>
      <c r="D158" t="s">
        <v>103</v>
      </c>
      <c r="E158" t="s">
        <v>126</v>
      </c>
      <c r="F158" t="s">
        <v>598</v>
      </c>
      <c r="G158" t="s">
        <v>366</v>
      </c>
      <c r="H158" t="s">
        <v>721</v>
      </c>
      <c r="I158" t="s">
        <v>214</v>
      </c>
      <c r="J158" t="s">
        <v>271</v>
      </c>
      <c r="K158" s="78">
        <v>0.99</v>
      </c>
      <c r="L158" t="s">
        <v>105</v>
      </c>
      <c r="M158" s="79">
        <v>2.4E-2</v>
      </c>
      <c r="N158" s="79">
        <v>3.8999999999999998E-3</v>
      </c>
      <c r="O158" s="78">
        <v>765359.4</v>
      </c>
      <c r="P158" s="78">
        <v>104.46</v>
      </c>
      <c r="Q158" s="78">
        <v>0</v>
      </c>
      <c r="R158" s="78">
        <v>799.49442924000004</v>
      </c>
      <c r="S158" s="79">
        <v>8.8000000000000005E-3</v>
      </c>
      <c r="T158" s="79">
        <v>4.0000000000000002E-4</v>
      </c>
      <c r="U158" s="79">
        <v>1E-4</v>
      </c>
    </row>
    <row r="159" spans="2:21">
      <c r="B159" t="s">
        <v>726</v>
      </c>
      <c r="C159" t="s">
        <v>727</v>
      </c>
      <c r="D159" t="s">
        <v>103</v>
      </c>
      <c r="E159" t="s">
        <v>126</v>
      </c>
      <c r="F159" t="s">
        <v>728</v>
      </c>
      <c r="G159" t="s">
        <v>729</v>
      </c>
      <c r="H159" t="s">
        <v>255</v>
      </c>
      <c r="I159" t="s">
        <v>256</v>
      </c>
      <c r="J159" t="s">
        <v>730</v>
      </c>
      <c r="K159" s="78">
        <v>0.01</v>
      </c>
      <c r="L159" t="s">
        <v>105</v>
      </c>
      <c r="M159" s="79">
        <v>0.1075</v>
      </c>
      <c r="N159" s="79">
        <v>-5.1999999999999998E-3</v>
      </c>
      <c r="O159" s="78">
        <v>0.01</v>
      </c>
      <c r="P159" s="78">
        <v>134.51</v>
      </c>
      <c r="Q159" s="78">
        <v>1.0000000000000001E-5</v>
      </c>
      <c r="R159" s="78">
        <v>1.0000000000000001E-5</v>
      </c>
      <c r="S159" s="79">
        <v>0</v>
      </c>
      <c r="T159" s="79">
        <v>0</v>
      </c>
      <c r="U159" s="79">
        <v>0</v>
      </c>
    </row>
    <row r="160" spans="2:21">
      <c r="B160" t="s">
        <v>731</v>
      </c>
      <c r="C160" t="s">
        <v>732</v>
      </c>
      <c r="D160" t="s">
        <v>103</v>
      </c>
      <c r="E160" t="s">
        <v>126</v>
      </c>
      <c r="F160" t="s">
        <v>733</v>
      </c>
      <c r="G160" t="s">
        <v>418</v>
      </c>
      <c r="H160" t="s">
        <v>255</v>
      </c>
      <c r="I160" t="s">
        <v>256</v>
      </c>
      <c r="J160" t="s">
        <v>734</v>
      </c>
      <c r="K160" s="78">
        <v>0.79</v>
      </c>
      <c r="L160" t="s">
        <v>105</v>
      </c>
      <c r="M160" s="79">
        <v>6.9000000000000006E-2</v>
      </c>
      <c r="N160" s="79">
        <v>1E-4</v>
      </c>
      <c r="O160" s="78">
        <v>0.81</v>
      </c>
      <c r="P160" s="78">
        <v>23.25</v>
      </c>
      <c r="Q160" s="78">
        <v>0</v>
      </c>
      <c r="R160" s="78">
        <v>1.8832500000000001E-4</v>
      </c>
      <c r="S160" s="79">
        <v>0</v>
      </c>
      <c r="T160" s="79">
        <v>0</v>
      </c>
      <c r="U160" s="79">
        <v>0</v>
      </c>
    </row>
    <row r="161" spans="2:21">
      <c r="B161" t="s">
        <v>735</v>
      </c>
      <c r="C161" t="s">
        <v>736</v>
      </c>
      <c r="D161" t="s">
        <v>103</v>
      </c>
      <c r="E161" t="s">
        <v>126</v>
      </c>
      <c r="F161" t="s">
        <v>737</v>
      </c>
      <c r="G161" t="s">
        <v>729</v>
      </c>
      <c r="H161" t="s">
        <v>255</v>
      </c>
      <c r="I161" t="s">
        <v>256</v>
      </c>
      <c r="J161" t="s">
        <v>271</v>
      </c>
      <c r="K161" s="78">
        <v>0.38</v>
      </c>
      <c r="L161" t="s">
        <v>105</v>
      </c>
      <c r="M161" s="79">
        <v>6.7799999999999999E-2</v>
      </c>
      <c r="N161" s="79">
        <v>2.0000000000000001E-4</v>
      </c>
      <c r="O161" s="78">
        <v>2613817.62</v>
      </c>
      <c r="P161" s="78">
        <v>24.38</v>
      </c>
      <c r="Q161" s="78">
        <v>0</v>
      </c>
      <c r="R161" s="78">
        <v>637.24873575599997</v>
      </c>
      <c r="S161" s="79">
        <v>3.5999999999999999E-3</v>
      </c>
      <c r="T161" s="79">
        <v>2.9999999999999997E-4</v>
      </c>
      <c r="U161" s="79">
        <v>1E-4</v>
      </c>
    </row>
    <row r="162" spans="2:21">
      <c r="B162" s="80" t="s">
        <v>292</v>
      </c>
      <c r="C162" s="16"/>
      <c r="D162" s="16"/>
      <c r="E162" s="16"/>
      <c r="F162" s="16"/>
      <c r="K162" s="82">
        <v>4.6399999999999997</v>
      </c>
      <c r="N162" s="81">
        <v>1.78E-2</v>
      </c>
      <c r="O162" s="82">
        <v>313929218.10000002</v>
      </c>
      <c r="Q162" s="82">
        <v>596.72604999999999</v>
      </c>
      <c r="R162" s="82">
        <v>341396.83435719297</v>
      </c>
      <c r="T162" s="81">
        <v>0.15570000000000001</v>
      </c>
      <c r="U162" s="81">
        <v>2.7199999999999998E-2</v>
      </c>
    </row>
    <row r="163" spans="2:21">
      <c r="B163" t="s">
        <v>738</v>
      </c>
      <c r="C163" t="s">
        <v>739</v>
      </c>
      <c r="D163" t="s">
        <v>103</v>
      </c>
      <c r="E163" t="s">
        <v>126</v>
      </c>
      <c r="F163" t="s">
        <v>365</v>
      </c>
      <c r="G163" t="s">
        <v>366</v>
      </c>
      <c r="H163" t="s">
        <v>213</v>
      </c>
      <c r="I163" t="s">
        <v>214</v>
      </c>
      <c r="J163" t="s">
        <v>271</v>
      </c>
      <c r="K163" s="78">
        <v>0.53</v>
      </c>
      <c r="L163" t="s">
        <v>105</v>
      </c>
      <c r="M163" s="79">
        <v>1.95E-2</v>
      </c>
      <c r="N163" s="79">
        <v>4.1000000000000003E-3</v>
      </c>
      <c r="O163" s="78">
        <v>0.13</v>
      </c>
      <c r="P163" s="78">
        <v>102.7</v>
      </c>
      <c r="Q163" s="78">
        <v>0</v>
      </c>
      <c r="R163" s="78">
        <v>1.3350999999999999E-4</v>
      </c>
      <c r="S163" s="79">
        <v>0</v>
      </c>
      <c r="T163" s="79">
        <v>0</v>
      </c>
      <c r="U163" s="79">
        <v>0</v>
      </c>
    </row>
    <row r="164" spans="2:21">
      <c r="B164" t="s">
        <v>740</v>
      </c>
      <c r="C164" t="s">
        <v>741</v>
      </c>
      <c r="D164" t="s">
        <v>103</v>
      </c>
      <c r="E164" t="s">
        <v>126</v>
      </c>
      <c r="F164" t="s">
        <v>433</v>
      </c>
      <c r="G164" t="s">
        <v>366</v>
      </c>
      <c r="H164" t="s">
        <v>213</v>
      </c>
      <c r="I164" t="s">
        <v>214</v>
      </c>
      <c r="J164" t="s">
        <v>271</v>
      </c>
      <c r="K164" s="78">
        <v>2.88</v>
      </c>
      <c r="L164" t="s">
        <v>105</v>
      </c>
      <c r="M164" s="79">
        <v>1.8700000000000001E-2</v>
      </c>
      <c r="N164" s="79">
        <v>6.7999999999999996E-3</v>
      </c>
      <c r="O164" s="78">
        <v>3071655.2</v>
      </c>
      <c r="P164" s="78">
        <v>103.56</v>
      </c>
      <c r="Q164" s="78">
        <v>0</v>
      </c>
      <c r="R164" s="78">
        <v>3181.00612512</v>
      </c>
      <c r="S164" s="79">
        <v>2.2000000000000001E-3</v>
      </c>
      <c r="T164" s="79">
        <v>1.5E-3</v>
      </c>
      <c r="U164" s="79">
        <v>2.9999999999999997E-4</v>
      </c>
    </row>
    <row r="165" spans="2:21">
      <c r="B165" t="s">
        <v>742</v>
      </c>
      <c r="C165" t="s">
        <v>743</v>
      </c>
      <c r="D165" t="s">
        <v>103</v>
      </c>
      <c r="E165" t="s">
        <v>126</v>
      </c>
      <c r="F165" t="s">
        <v>433</v>
      </c>
      <c r="G165" t="s">
        <v>366</v>
      </c>
      <c r="H165" t="s">
        <v>213</v>
      </c>
      <c r="I165" t="s">
        <v>214</v>
      </c>
      <c r="J165" t="s">
        <v>271</v>
      </c>
      <c r="K165" s="78">
        <v>5.6</v>
      </c>
      <c r="L165" t="s">
        <v>105</v>
      </c>
      <c r="M165" s="79">
        <v>2.6800000000000001E-2</v>
      </c>
      <c r="N165" s="79">
        <v>1.09E-2</v>
      </c>
      <c r="O165" s="78">
        <v>24690556.82</v>
      </c>
      <c r="P165" s="78">
        <v>109.2</v>
      </c>
      <c r="Q165" s="78">
        <v>0</v>
      </c>
      <c r="R165" s="78">
        <v>26962.08804744</v>
      </c>
      <c r="S165" s="79">
        <v>1.03E-2</v>
      </c>
      <c r="T165" s="79">
        <v>1.23E-2</v>
      </c>
      <c r="U165" s="79">
        <v>2.0999999999999999E-3</v>
      </c>
    </row>
    <row r="166" spans="2:21">
      <c r="B166" t="s">
        <v>744</v>
      </c>
      <c r="C166" t="s">
        <v>745</v>
      </c>
      <c r="D166" t="s">
        <v>103</v>
      </c>
      <c r="E166" t="s">
        <v>126</v>
      </c>
      <c r="F166" t="s">
        <v>376</v>
      </c>
      <c r="G166" t="s">
        <v>366</v>
      </c>
      <c r="H166" t="s">
        <v>213</v>
      </c>
      <c r="I166" t="s">
        <v>214</v>
      </c>
      <c r="J166" t="s">
        <v>271</v>
      </c>
      <c r="K166" s="78">
        <v>0.25</v>
      </c>
      <c r="L166" t="s">
        <v>105</v>
      </c>
      <c r="M166" s="79">
        <v>1.2E-2</v>
      </c>
      <c r="N166" s="79">
        <v>4.0000000000000001E-3</v>
      </c>
      <c r="O166" s="78">
        <v>1471176.48</v>
      </c>
      <c r="P166" s="78">
        <v>100.2</v>
      </c>
      <c r="Q166" s="78">
        <v>4.4498699999999998</v>
      </c>
      <c r="R166" s="78">
        <v>1478.5687029600001</v>
      </c>
      <c r="S166" s="79">
        <v>4.8999999999999998E-3</v>
      </c>
      <c r="T166" s="79">
        <v>6.9999999999999999E-4</v>
      </c>
      <c r="U166" s="79">
        <v>1E-4</v>
      </c>
    </row>
    <row r="167" spans="2:21">
      <c r="B167" t="s">
        <v>746</v>
      </c>
      <c r="C167" t="s">
        <v>747</v>
      </c>
      <c r="D167" t="s">
        <v>103</v>
      </c>
      <c r="E167" t="s">
        <v>126</v>
      </c>
      <c r="F167" t="s">
        <v>383</v>
      </c>
      <c r="G167" t="s">
        <v>366</v>
      </c>
      <c r="H167" t="s">
        <v>213</v>
      </c>
      <c r="I167" t="s">
        <v>214</v>
      </c>
      <c r="J167" t="s">
        <v>271</v>
      </c>
      <c r="K167" s="78">
        <v>2.36</v>
      </c>
      <c r="L167" t="s">
        <v>105</v>
      </c>
      <c r="M167" s="79">
        <v>2.47E-2</v>
      </c>
      <c r="N167" s="79">
        <v>7.0000000000000001E-3</v>
      </c>
      <c r="O167" s="78">
        <v>7205707.1399999997</v>
      </c>
      <c r="P167" s="78">
        <v>105.65</v>
      </c>
      <c r="Q167" s="78">
        <v>0</v>
      </c>
      <c r="R167" s="78">
        <v>7612.8295934099997</v>
      </c>
      <c r="S167" s="79">
        <v>2.2000000000000001E-3</v>
      </c>
      <c r="T167" s="79">
        <v>3.5000000000000001E-3</v>
      </c>
      <c r="U167" s="79">
        <v>5.9999999999999995E-4</v>
      </c>
    </row>
    <row r="168" spans="2:21">
      <c r="B168" t="s">
        <v>748</v>
      </c>
      <c r="C168" t="s">
        <v>749</v>
      </c>
      <c r="D168" t="s">
        <v>103</v>
      </c>
      <c r="E168" t="s">
        <v>126</v>
      </c>
      <c r="F168" t="s">
        <v>383</v>
      </c>
      <c r="G168" t="s">
        <v>366</v>
      </c>
      <c r="H168" t="s">
        <v>213</v>
      </c>
      <c r="I168" t="s">
        <v>214</v>
      </c>
      <c r="J168" t="s">
        <v>271</v>
      </c>
      <c r="K168" s="78">
        <v>5.05</v>
      </c>
      <c r="L168" t="s">
        <v>105</v>
      </c>
      <c r="M168" s="79">
        <v>2.98E-2</v>
      </c>
      <c r="N168" s="79">
        <v>1.0200000000000001E-2</v>
      </c>
      <c r="O168" s="78">
        <v>5979066.0599999996</v>
      </c>
      <c r="P168" s="78">
        <v>111.99</v>
      </c>
      <c r="Q168" s="78">
        <v>0</v>
      </c>
      <c r="R168" s="78">
        <v>6695.956080594</v>
      </c>
      <c r="S168" s="79">
        <v>2.3999999999999998E-3</v>
      </c>
      <c r="T168" s="79">
        <v>3.0999999999999999E-3</v>
      </c>
      <c r="U168" s="79">
        <v>5.0000000000000001E-4</v>
      </c>
    </row>
    <row r="169" spans="2:21">
      <c r="B169" t="s">
        <v>750</v>
      </c>
      <c r="C169" t="s">
        <v>751</v>
      </c>
      <c r="D169" t="s">
        <v>103</v>
      </c>
      <c r="E169" t="s">
        <v>126</v>
      </c>
      <c r="F169" t="s">
        <v>752</v>
      </c>
      <c r="G169" t="s">
        <v>418</v>
      </c>
      <c r="H169" t="s">
        <v>213</v>
      </c>
      <c r="I169" t="s">
        <v>214</v>
      </c>
      <c r="J169" t="s">
        <v>271</v>
      </c>
      <c r="K169" s="78">
        <v>4.12</v>
      </c>
      <c r="L169" t="s">
        <v>105</v>
      </c>
      <c r="M169" s="79">
        <v>1.44E-2</v>
      </c>
      <c r="N169" s="79">
        <v>8.8000000000000005E-3</v>
      </c>
      <c r="O169" s="78">
        <v>5283832.72</v>
      </c>
      <c r="P169" s="78">
        <v>102.7</v>
      </c>
      <c r="Q169" s="78">
        <v>0</v>
      </c>
      <c r="R169" s="78">
        <v>5426.4962034399996</v>
      </c>
      <c r="S169" s="79">
        <v>6.1999999999999998E-3</v>
      </c>
      <c r="T169" s="79">
        <v>2.5000000000000001E-3</v>
      </c>
      <c r="U169" s="79">
        <v>4.0000000000000002E-4</v>
      </c>
    </row>
    <row r="170" spans="2:21">
      <c r="B170" t="s">
        <v>753</v>
      </c>
      <c r="C170" t="s">
        <v>754</v>
      </c>
      <c r="D170" t="s">
        <v>103</v>
      </c>
      <c r="E170" t="s">
        <v>126</v>
      </c>
      <c r="F170" t="s">
        <v>755</v>
      </c>
      <c r="G170" t="s">
        <v>756</v>
      </c>
      <c r="H170" t="s">
        <v>426</v>
      </c>
      <c r="I170" t="s">
        <v>214</v>
      </c>
      <c r="J170" t="s">
        <v>271</v>
      </c>
      <c r="K170" s="78">
        <v>4.92</v>
      </c>
      <c r="L170" t="s">
        <v>105</v>
      </c>
      <c r="M170" s="79">
        <v>2.6100000000000002E-2</v>
      </c>
      <c r="N170" s="79">
        <v>1.0200000000000001E-2</v>
      </c>
      <c r="O170" s="78">
        <v>4467336.34</v>
      </c>
      <c r="P170" s="78">
        <v>108.02</v>
      </c>
      <c r="Q170" s="78">
        <v>0</v>
      </c>
      <c r="R170" s="78">
        <v>4825.6167144680003</v>
      </c>
      <c r="S170" s="79">
        <v>7.4000000000000003E-3</v>
      </c>
      <c r="T170" s="79">
        <v>2.2000000000000001E-3</v>
      </c>
      <c r="U170" s="79">
        <v>4.0000000000000002E-4</v>
      </c>
    </row>
    <row r="171" spans="2:21">
      <c r="B171" t="s">
        <v>757</v>
      </c>
      <c r="C171" t="s">
        <v>758</v>
      </c>
      <c r="D171" t="s">
        <v>103</v>
      </c>
      <c r="E171" t="s">
        <v>126</v>
      </c>
      <c r="F171" t="s">
        <v>759</v>
      </c>
      <c r="G171" t="s">
        <v>760</v>
      </c>
      <c r="H171" t="s">
        <v>419</v>
      </c>
      <c r="I171" t="s">
        <v>153</v>
      </c>
      <c r="J171" t="s">
        <v>271</v>
      </c>
      <c r="K171" s="78">
        <v>0.5</v>
      </c>
      <c r="L171" t="s">
        <v>105</v>
      </c>
      <c r="M171" s="79">
        <v>4.8399999999999999E-2</v>
      </c>
      <c r="N171" s="79">
        <v>2.8E-3</v>
      </c>
      <c r="O171" s="78">
        <v>467472.16</v>
      </c>
      <c r="P171" s="78">
        <v>102.28</v>
      </c>
      <c r="Q171" s="78">
        <v>0</v>
      </c>
      <c r="R171" s="78">
        <v>478.13052524800003</v>
      </c>
      <c r="S171" s="79">
        <v>2.2000000000000001E-3</v>
      </c>
      <c r="T171" s="79">
        <v>2.0000000000000001E-4</v>
      </c>
      <c r="U171" s="79">
        <v>0</v>
      </c>
    </row>
    <row r="172" spans="2:21">
      <c r="B172" t="s">
        <v>761</v>
      </c>
      <c r="C172" t="s">
        <v>762</v>
      </c>
      <c r="D172" t="s">
        <v>103</v>
      </c>
      <c r="E172" t="s">
        <v>126</v>
      </c>
      <c r="F172" t="s">
        <v>439</v>
      </c>
      <c r="G172" t="s">
        <v>366</v>
      </c>
      <c r="H172" t="s">
        <v>426</v>
      </c>
      <c r="I172" t="s">
        <v>214</v>
      </c>
      <c r="J172" t="s">
        <v>271</v>
      </c>
      <c r="K172" s="78">
        <v>1.41</v>
      </c>
      <c r="L172" t="s">
        <v>105</v>
      </c>
      <c r="M172" s="79">
        <v>6.4000000000000001E-2</v>
      </c>
      <c r="N172" s="79">
        <v>5.8999999999999999E-3</v>
      </c>
      <c r="O172" s="78">
        <v>2324766.59</v>
      </c>
      <c r="P172" s="78">
        <v>108.69</v>
      </c>
      <c r="Q172" s="78">
        <v>0</v>
      </c>
      <c r="R172" s="78">
        <v>2526.7888066710002</v>
      </c>
      <c r="S172" s="79">
        <v>9.4999999999999998E-3</v>
      </c>
      <c r="T172" s="79">
        <v>1.1999999999999999E-3</v>
      </c>
      <c r="U172" s="79">
        <v>2.0000000000000001E-4</v>
      </c>
    </row>
    <row r="173" spans="2:21">
      <c r="B173" t="s">
        <v>763</v>
      </c>
      <c r="C173" t="s">
        <v>764</v>
      </c>
      <c r="D173" t="s">
        <v>103</v>
      </c>
      <c r="E173" t="s">
        <v>126</v>
      </c>
      <c r="F173" t="s">
        <v>765</v>
      </c>
      <c r="G173" t="s">
        <v>366</v>
      </c>
      <c r="H173" t="s">
        <v>426</v>
      </c>
      <c r="I173" t="s">
        <v>214</v>
      </c>
      <c r="J173" t="s">
        <v>271</v>
      </c>
      <c r="K173" s="78">
        <v>2.19</v>
      </c>
      <c r="L173" t="s">
        <v>105</v>
      </c>
      <c r="M173" s="79">
        <v>2.07E-2</v>
      </c>
      <c r="N173" s="79">
        <v>6.7999999999999996E-3</v>
      </c>
      <c r="O173" s="78">
        <v>2226128.39</v>
      </c>
      <c r="P173" s="78">
        <v>104.65</v>
      </c>
      <c r="Q173" s="78">
        <v>0</v>
      </c>
      <c r="R173" s="78">
        <v>2329.643360135</v>
      </c>
      <c r="S173" s="79">
        <v>8.8000000000000005E-3</v>
      </c>
      <c r="T173" s="79">
        <v>1.1000000000000001E-3</v>
      </c>
      <c r="U173" s="79">
        <v>2.0000000000000001E-4</v>
      </c>
    </row>
    <row r="174" spans="2:21">
      <c r="B174" t="s">
        <v>766</v>
      </c>
      <c r="C174" t="s">
        <v>767</v>
      </c>
      <c r="D174" t="s">
        <v>103</v>
      </c>
      <c r="E174" t="s">
        <v>126</v>
      </c>
      <c r="F174" t="s">
        <v>444</v>
      </c>
      <c r="G174" t="s">
        <v>418</v>
      </c>
      <c r="H174" t="s">
        <v>419</v>
      </c>
      <c r="I174" t="s">
        <v>153</v>
      </c>
      <c r="J174" t="s">
        <v>271</v>
      </c>
      <c r="K174" s="78">
        <v>3.42</v>
      </c>
      <c r="L174" t="s">
        <v>105</v>
      </c>
      <c r="M174" s="79">
        <v>1.6299999999999999E-2</v>
      </c>
      <c r="N174" s="79">
        <v>7.0000000000000001E-3</v>
      </c>
      <c r="O174" s="78">
        <v>5468133.9100000001</v>
      </c>
      <c r="P174" s="78">
        <v>103.2</v>
      </c>
      <c r="Q174" s="78">
        <v>0</v>
      </c>
      <c r="R174" s="78">
        <v>5643.1141951199997</v>
      </c>
      <c r="S174" s="79">
        <v>6.6E-3</v>
      </c>
      <c r="T174" s="79">
        <v>2.5999999999999999E-3</v>
      </c>
      <c r="U174" s="79">
        <v>4.0000000000000002E-4</v>
      </c>
    </row>
    <row r="175" spans="2:21">
      <c r="B175" t="s">
        <v>768</v>
      </c>
      <c r="C175" t="s">
        <v>769</v>
      </c>
      <c r="D175" t="s">
        <v>103</v>
      </c>
      <c r="E175" t="s">
        <v>126</v>
      </c>
      <c r="F175" t="s">
        <v>406</v>
      </c>
      <c r="G175" t="s">
        <v>366</v>
      </c>
      <c r="H175" t="s">
        <v>426</v>
      </c>
      <c r="I175" t="s">
        <v>214</v>
      </c>
      <c r="J175" t="s">
        <v>271</v>
      </c>
      <c r="K175" s="78">
        <v>0.73</v>
      </c>
      <c r="L175" t="s">
        <v>105</v>
      </c>
      <c r="M175" s="79">
        <v>6.0999999999999999E-2</v>
      </c>
      <c r="N175" s="79">
        <v>4.3E-3</v>
      </c>
      <c r="O175" s="78">
        <v>2631199.5</v>
      </c>
      <c r="P175" s="78">
        <v>108.81</v>
      </c>
      <c r="Q175" s="78">
        <v>0</v>
      </c>
      <c r="R175" s="78">
        <v>2863.0081759499999</v>
      </c>
      <c r="S175" s="79">
        <v>3.8E-3</v>
      </c>
      <c r="T175" s="79">
        <v>1.2999999999999999E-3</v>
      </c>
      <c r="U175" s="79">
        <v>2.0000000000000001E-4</v>
      </c>
    </row>
    <row r="176" spans="2:21">
      <c r="B176" t="s">
        <v>770</v>
      </c>
      <c r="C176" t="s">
        <v>771</v>
      </c>
      <c r="D176" t="s">
        <v>103</v>
      </c>
      <c r="E176" t="s">
        <v>126</v>
      </c>
      <c r="F176" t="s">
        <v>462</v>
      </c>
      <c r="G176" t="s">
        <v>418</v>
      </c>
      <c r="H176" t="s">
        <v>459</v>
      </c>
      <c r="I176" t="s">
        <v>214</v>
      </c>
      <c r="J176" t="s">
        <v>271</v>
      </c>
      <c r="K176" s="78">
        <v>3.75</v>
      </c>
      <c r="L176" t="s">
        <v>105</v>
      </c>
      <c r="M176" s="79">
        <v>3.39E-2</v>
      </c>
      <c r="N176" s="79">
        <v>1.1299999999999999E-2</v>
      </c>
      <c r="O176" s="78">
        <v>6636590.8799999999</v>
      </c>
      <c r="P176" s="78">
        <v>108.55</v>
      </c>
      <c r="Q176" s="78">
        <v>224.98043000000001</v>
      </c>
      <c r="R176" s="78">
        <v>7428.9998302399999</v>
      </c>
      <c r="S176" s="79">
        <v>6.1000000000000004E-3</v>
      </c>
      <c r="T176" s="79">
        <v>3.3999999999999998E-3</v>
      </c>
      <c r="U176" s="79">
        <v>5.9999999999999995E-4</v>
      </c>
    </row>
    <row r="177" spans="2:21">
      <c r="B177" t="s">
        <v>772</v>
      </c>
      <c r="C177" t="s">
        <v>773</v>
      </c>
      <c r="D177" t="s">
        <v>103</v>
      </c>
      <c r="E177" t="s">
        <v>126</v>
      </c>
      <c r="F177" t="s">
        <v>473</v>
      </c>
      <c r="G177" t="s">
        <v>418</v>
      </c>
      <c r="H177" t="s">
        <v>459</v>
      </c>
      <c r="I177" t="s">
        <v>214</v>
      </c>
      <c r="J177" t="s">
        <v>271</v>
      </c>
      <c r="K177" s="78">
        <v>6.68</v>
      </c>
      <c r="L177" t="s">
        <v>105</v>
      </c>
      <c r="M177" s="79">
        <v>2.5499999999999998E-2</v>
      </c>
      <c r="N177" s="79">
        <v>1.6299999999999999E-2</v>
      </c>
      <c r="O177" s="78">
        <v>19711505.760000002</v>
      </c>
      <c r="P177" s="78">
        <v>106.19</v>
      </c>
      <c r="Q177" s="78">
        <v>0</v>
      </c>
      <c r="R177" s="78">
        <v>20931.647966543998</v>
      </c>
      <c r="S177" s="79">
        <v>1.5100000000000001E-2</v>
      </c>
      <c r="T177" s="79">
        <v>9.4999999999999998E-3</v>
      </c>
      <c r="U177" s="79">
        <v>1.6999999999999999E-3</v>
      </c>
    </row>
    <row r="178" spans="2:21">
      <c r="B178" t="s">
        <v>774</v>
      </c>
      <c r="C178" t="s">
        <v>775</v>
      </c>
      <c r="D178" t="s">
        <v>103</v>
      </c>
      <c r="E178" t="s">
        <v>126</v>
      </c>
      <c r="F178" t="s">
        <v>371</v>
      </c>
      <c r="G178" t="s">
        <v>366</v>
      </c>
      <c r="H178" t="s">
        <v>459</v>
      </c>
      <c r="I178" t="s">
        <v>214</v>
      </c>
      <c r="J178" t="s">
        <v>271</v>
      </c>
      <c r="K178" s="78">
        <v>1.0900000000000001</v>
      </c>
      <c r="L178" t="s">
        <v>105</v>
      </c>
      <c r="M178" s="79">
        <v>3.6400000000000002E-2</v>
      </c>
      <c r="N178" s="79">
        <v>5.5999999999999999E-3</v>
      </c>
      <c r="O178" s="78">
        <v>9606677.0099999998</v>
      </c>
      <c r="P178" s="78">
        <v>101.32</v>
      </c>
      <c r="Q178" s="78">
        <v>0</v>
      </c>
      <c r="R178" s="78">
        <v>9733.4851465320007</v>
      </c>
      <c r="S178" s="79">
        <v>1.1900000000000001E-2</v>
      </c>
      <c r="T178" s="79">
        <v>4.4000000000000003E-3</v>
      </c>
      <c r="U178" s="79">
        <v>8.0000000000000004E-4</v>
      </c>
    </row>
    <row r="179" spans="2:21">
      <c r="B179" t="s">
        <v>776</v>
      </c>
      <c r="C179" t="s">
        <v>777</v>
      </c>
      <c r="D179" t="s">
        <v>103</v>
      </c>
      <c r="E179" t="s">
        <v>126</v>
      </c>
      <c r="F179" t="s">
        <v>512</v>
      </c>
      <c r="G179" t="s">
        <v>513</v>
      </c>
      <c r="H179" t="s">
        <v>514</v>
      </c>
      <c r="I179" t="s">
        <v>153</v>
      </c>
      <c r="J179" t="s">
        <v>271</v>
      </c>
      <c r="K179" s="78">
        <v>2.62</v>
      </c>
      <c r="L179" t="s">
        <v>105</v>
      </c>
      <c r="M179" s="79">
        <v>4.8000000000000001E-2</v>
      </c>
      <c r="N179" s="79">
        <v>7.9000000000000008E-3</v>
      </c>
      <c r="O179" s="78">
        <v>9216622.5199999996</v>
      </c>
      <c r="P179" s="78">
        <v>112</v>
      </c>
      <c r="Q179" s="78">
        <v>0</v>
      </c>
      <c r="R179" s="78">
        <v>10322.6172224</v>
      </c>
      <c r="S179" s="79">
        <v>4.5999999999999999E-3</v>
      </c>
      <c r="T179" s="79">
        <v>4.7000000000000002E-3</v>
      </c>
      <c r="U179" s="79">
        <v>8.0000000000000004E-4</v>
      </c>
    </row>
    <row r="180" spans="2:21">
      <c r="B180" t="s">
        <v>778</v>
      </c>
      <c r="C180" t="s">
        <v>779</v>
      </c>
      <c r="D180" t="s">
        <v>103</v>
      </c>
      <c r="E180" t="s">
        <v>126</v>
      </c>
      <c r="F180" t="s">
        <v>512</v>
      </c>
      <c r="G180" t="s">
        <v>513</v>
      </c>
      <c r="H180" t="s">
        <v>514</v>
      </c>
      <c r="I180" t="s">
        <v>153</v>
      </c>
      <c r="J180" t="s">
        <v>271</v>
      </c>
      <c r="K180" s="78">
        <v>1.1299999999999999</v>
      </c>
      <c r="L180" t="s">
        <v>105</v>
      </c>
      <c r="M180" s="79">
        <v>4.4999999999999998E-2</v>
      </c>
      <c r="N180" s="79">
        <v>5.1000000000000004E-3</v>
      </c>
      <c r="O180" s="78">
        <v>288435.38</v>
      </c>
      <c r="P180" s="78">
        <v>106.14</v>
      </c>
      <c r="Q180" s="78">
        <v>0</v>
      </c>
      <c r="R180" s="78">
        <v>306.145312332</v>
      </c>
      <c r="S180" s="79">
        <v>5.0000000000000001E-4</v>
      </c>
      <c r="T180" s="79">
        <v>1E-4</v>
      </c>
      <c r="U180" s="79">
        <v>0</v>
      </c>
    </row>
    <row r="181" spans="2:21">
      <c r="B181" t="s">
        <v>780</v>
      </c>
      <c r="C181" t="s">
        <v>781</v>
      </c>
      <c r="D181" t="s">
        <v>103</v>
      </c>
      <c r="E181" t="s">
        <v>126</v>
      </c>
      <c r="F181" t="s">
        <v>782</v>
      </c>
      <c r="G181" t="s">
        <v>131</v>
      </c>
      <c r="H181" t="s">
        <v>514</v>
      </c>
      <c r="I181" t="s">
        <v>153</v>
      </c>
      <c r="J181" t="s">
        <v>271</v>
      </c>
      <c r="K181" s="78">
        <v>2.38</v>
      </c>
      <c r="L181" t="s">
        <v>105</v>
      </c>
      <c r="M181" s="79">
        <v>1.49E-2</v>
      </c>
      <c r="N181" s="79">
        <v>8.5000000000000006E-3</v>
      </c>
      <c r="O181" s="78">
        <v>4081702.98</v>
      </c>
      <c r="P181" s="78">
        <v>101.65</v>
      </c>
      <c r="Q181" s="78">
        <v>0</v>
      </c>
      <c r="R181" s="78">
        <v>4149.0510791699999</v>
      </c>
      <c r="S181" s="79">
        <v>3.8E-3</v>
      </c>
      <c r="T181" s="79">
        <v>1.9E-3</v>
      </c>
      <c r="U181" s="79">
        <v>2.9999999999999997E-4</v>
      </c>
    </row>
    <row r="182" spans="2:21">
      <c r="B182" t="s">
        <v>783</v>
      </c>
      <c r="C182" t="s">
        <v>784</v>
      </c>
      <c r="D182" t="s">
        <v>103</v>
      </c>
      <c r="E182" t="s">
        <v>126</v>
      </c>
      <c r="F182" t="s">
        <v>521</v>
      </c>
      <c r="G182" t="s">
        <v>418</v>
      </c>
      <c r="H182" t="s">
        <v>459</v>
      </c>
      <c r="I182" t="s">
        <v>214</v>
      </c>
      <c r="J182" t="s">
        <v>271</v>
      </c>
      <c r="K182" s="78">
        <v>8.4499999999999993</v>
      </c>
      <c r="L182" t="s">
        <v>105</v>
      </c>
      <c r="M182" s="79">
        <v>8.3999999999999995E-3</v>
      </c>
      <c r="N182" s="79">
        <v>6.8999999999999999E-3</v>
      </c>
      <c r="O182" s="78">
        <v>4143608.33</v>
      </c>
      <c r="P182" s="78">
        <v>101.34</v>
      </c>
      <c r="Q182" s="78">
        <v>0</v>
      </c>
      <c r="R182" s="78">
        <v>4199.1326816219998</v>
      </c>
      <c r="S182" s="79">
        <v>1.66E-2</v>
      </c>
      <c r="T182" s="79">
        <v>1.9E-3</v>
      </c>
      <c r="U182" s="79">
        <v>2.9999999999999997E-4</v>
      </c>
    </row>
    <row r="183" spans="2:21">
      <c r="B183" t="s">
        <v>785</v>
      </c>
      <c r="C183" t="s">
        <v>786</v>
      </c>
      <c r="D183" t="s">
        <v>103</v>
      </c>
      <c r="E183" t="s">
        <v>126</v>
      </c>
      <c r="F183" t="s">
        <v>371</v>
      </c>
      <c r="G183" t="s">
        <v>366</v>
      </c>
      <c r="H183" t="s">
        <v>459</v>
      </c>
      <c r="I183" t="s">
        <v>214</v>
      </c>
      <c r="J183" t="s">
        <v>271</v>
      </c>
      <c r="K183" s="78">
        <v>1.04</v>
      </c>
      <c r="L183" t="s">
        <v>105</v>
      </c>
      <c r="M183" s="79">
        <v>3.2500000000000001E-2</v>
      </c>
      <c r="N183" s="79">
        <v>9.7999999999999997E-3</v>
      </c>
      <c r="O183" s="78">
        <v>14.6</v>
      </c>
      <c r="P183" s="78">
        <v>5119199</v>
      </c>
      <c r="Q183" s="78">
        <v>0</v>
      </c>
      <c r="R183" s="78">
        <v>747.403054</v>
      </c>
      <c r="S183" s="79">
        <v>0</v>
      </c>
      <c r="T183" s="79">
        <v>2.9999999999999997E-4</v>
      </c>
      <c r="U183" s="79">
        <v>1E-4</v>
      </c>
    </row>
    <row r="184" spans="2:21">
      <c r="B184" t="s">
        <v>787</v>
      </c>
      <c r="C184" t="s">
        <v>788</v>
      </c>
      <c r="D184" t="s">
        <v>103</v>
      </c>
      <c r="E184" t="s">
        <v>126</v>
      </c>
      <c r="F184" t="s">
        <v>789</v>
      </c>
      <c r="G184" t="s">
        <v>418</v>
      </c>
      <c r="H184" t="s">
        <v>459</v>
      </c>
      <c r="I184" t="s">
        <v>214</v>
      </c>
      <c r="J184" t="s">
        <v>271</v>
      </c>
      <c r="K184" s="78">
        <v>3.33</v>
      </c>
      <c r="L184" t="s">
        <v>105</v>
      </c>
      <c r="M184" s="79">
        <v>3.3799999999999997E-2</v>
      </c>
      <c r="N184" s="79">
        <v>1.9699999999999999E-2</v>
      </c>
      <c r="O184" s="78">
        <v>2915893.46</v>
      </c>
      <c r="P184" s="78">
        <v>104.77</v>
      </c>
      <c r="Q184" s="78">
        <v>0</v>
      </c>
      <c r="R184" s="78">
        <v>3054.9815780419999</v>
      </c>
      <c r="S184" s="79">
        <v>3.5999999999999999E-3</v>
      </c>
      <c r="T184" s="79">
        <v>1.4E-3</v>
      </c>
      <c r="U184" s="79">
        <v>2.0000000000000001E-4</v>
      </c>
    </row>
    <row r="185" spans="2:21">
      <c r="B185" t="s">
        <v>790</v>
      </c>
      <c r="C185" t="s">
        <v>791</v>
      </c>
      <c r="D185" t="s">
        <v>103</v>
      </c>
      <c r="E185" t="s">
        <v>126</v>
      </c>
      <c r="F185" t="s">
        <v>637</v>
      </c>
      <c r="G185" t="s">
        <v>509</v>
      </c>
      <c r="H185" t="s">
        <v>514</v>
      </c>
      <c r="I185" t="s">
        <v>153</v>
      </c>
      <c r="J185" t="s">
        <v>271</v>
      </c>
      <c r="K185" s="78">
        <v>3.78</v>
      </c>
      <c r="L185" t="s">
        <v>105</v>
      </c>
      <c r="M185" s="79">
        <v>3.85E-2</v>
      </c>
      <c r="N185" s="79">
        <v>1.12E-2</v>
      </c>
      <c r="O185" s="78">
        <v>622550.52</v>
      </c>
      <c r="P185" s="78">
        <v>112.5</v>
      </c>
      <c r="Q185" s="78">
        <v>0</v>
      </c>
      <c r="R185" s="78">
        <v>700.36933499999998</v>
      </c>
      <c r="S185" s="79">
        <v>1.6000000000000001E-3</v>
      </c>
      <c r="T185" s="79">
        <v>2.9999999999999997E-4</v>
      </c>
      <c r="U185" s="79">
        <v>1E-4</v>
      </c>
    </row>
    <row r="186" spans="2:21">
      <c r="B186" t="s">
        <v>792</v>
      </c>
      <c r="C186" t="s">
        <v>793</v>
      </c>
      <c r="D186" t="s">
        <v>103</v>
      </c>
      <c r="E186" t="s">
        <v>126</v>
      </c>
      <c r="F186" t="s">
        <v>536</v>
      </c>
      <c r="G186" t="s">
        <v>537</v>
      </c>
      <c r="H186" t="s">
        <v>459</v>
      </c>
      <c r="I186" t="s">
        <v>214</v>
      </c>
      <c r="J186" t="s">
        <v>271</v>
      </c>
      <c r="K186" s="78">
        <v>4.83</v>
      </c>
      <c r="L186" t="s">
        <v>105</v>
      </c>
      <c r="M186" s="79">
        <v>5.0900000000000001E-2</v>
      </c>
      <c r="N186" s="79">
        <v>1.37E-2</v>
      </c>
      <c r="O186" s="78">
        <v>4099589.26</v>
      </c>
      <c r="P186" s="78">
        <v>119.75</v>
      </c>
      <c r="Q186" s="78">
        <v>0</v>
      </c>
      <c r="R186" s="78">
        <v>4909.2581388500003</v>
      </c>
      <c r="S186" s="79">
        <v>4.0000000000000001E-3</v>
      </c>
      <c r="T186" s="79">
        <v>2.2000000000000001E-3</v>
      </c>
      <c r="U186" s="79">
        <v>4.0000000000000002E-4</v>
      </c>
    </row>
    <row r="187" spans="2:21">
      <c r="B187" t="s">
        <v>794</v>
      </c>
      <c r="C187" t="s">
        <v>795</v>
      </c>
      <c r="D187" t="s">
        <v>103</v>
      </c>
      <c r="E187" t="s">
        <v>126</v>
      </c>
      <c r="F187" t="s">
        <v>796</v>
      </c>
      <c r="G187" t="s">
        <v>760</v>
      </c>
      <c r="H187" t="s">
        <v>459</v>
      </c>
      <c r="I187" t="s">
        <v>214</v>
      </c>
      <c r="J187" t="s">
        <v>271</v>
      </c>
      <c r="K187" s="78">
        <v>0.99</v>
      </c>
      <c r="L187" t="s">
        <v>105</v>
      </c>
      <c r="M187" s="79">
        <v>4.1000000000000002E-2</v>
      </c>
      <c r="N187" s="79">
        <v>4.0000000000000001E-3</v>
      </c>
      <c r="O187" s="78">
        <v>10458.73</v>
      </c>
      <c r="P187" s="78">
        <v>103.69</v>
      </c>
      <c r="Q187" s="78">
        <v>10.88754</v>
      </c>
      <c r="R187" s="78">
        <v>21.732197137</v>
      </c>
      <c r="S187" s="79">
        <v>0</v>
      </c>
      <c r="T187" s="79">
        <v>0</v>
      </c>
      <c r="U187" s="79">
        <v>0</v>
      </c>
    </row>
    <row r="188" spans="2:21">
      <c r="B188" t="s">
        <v>797</v>
      </c>
      <c r="C188" t="s">
        <v>798</v>
      </c>
      <c r="D188" t="s">
        <v>103</v>
      </c>
      <c r="E188" t="s">
        <v>126</v>
      </c>
      <c r="F188" t="s">
        <v>796</v>
      </c>
      <c r="G188" t="s">
        <v>760</v>
      </c>
      <c r="H188" t="s">
        <v>459</v>
      </c>
      <c r="I188" t="s">
        <v>214</v>
      </c>
      <c r="J188" t="s">
        <v>271</v>
      </c>
      <c r="K188" s="78">
        <v>2.87</v>
      </c>
      <c r="L188" t="s">
        <v>105</v>
      </c>
      <c r="M188" s="79">
        <v>1.2E-2</v>
      </c>
      <c r="N188" s="79">
        <v>8.3999999999999995E-3</v>
      </c>
      <c r="O188" s="78">
        <v>1029952.53</v>
      </c>
      <c r="P188" s="78">
        <v>101.13</v>
      </c>
      <c r="Q188" s="78">
        <v>0</v>
      </c>
      <c r="R188" s="78">
        <v>1041.5909935889999</v>
      </c>
      <c r="S188" s="79">
        <v>2.2000000000000001E-3</v>
      </c>
      <c r="T188" s="79">
        <v>5.0000000000000001E-4</v>
      </c>
      <c r="U188" s="79">
        <v>1E-4</v>
      </c>
    </row>
    <row r="189" spans="2:21">
      <c r="B189" t="s">
        <v>799</v>
      </c>
      <c r="C189" t="s">
        <v>800</v>
      </c>
      <c r="D189" t="s">
        <v>103</v>
      </c>
      <c r="E189" t="s">
        <v>126</v>
      </c>
      <c r="F189" t="s">
        <v>547</v>
      </c>
      <c r="G189" t="s">
        <v>513</v>
      </c>
      <c r="H189" t="s">
        <v>540</v>
      </c>
      <c r="I189" t="s">
        <v>214</v>
      </c>
      <c r="J189" t="s">
        <v>271</v>
      </c>
      <c r="K189" s="78">
        <v>2.81</v>
      </c>
      <c r="L189" t="s">
        <v>105</v>
      </c>
      <c r="M189" s="79">
        <v>2.9499999999999998E-2</v>
      </c>
      <c r="N189" s="79">
        <v>9.5999999999999992E-3</v>
      </c>
      <c r="O189" s="78">
        <v>2032481.44</v>
      </c>
      <c r="P189" s="78">
        <v>106</v>
      </c>
      <c r="Q189" s="78">
        <v>0</v>
      </c>
      <c r="R189" s="78">
        <v>2154.4303264</v>
      </c>
      <c r="S189" s="79">
        <v>5.0000000000000001E-3</v>
      </c>
      <c r="T189" s="79">
        <v>1E-3</v>
      </c>
      <c r="U189" s="79">
        <v>2.0000000000000001E-4</v>
      </c>
    </row>
    <row r="190" spans="2:21">
      <c r="B190" t="s">
        <v>801</v>
      </c>
      <c r="C190" t="s">
        <v>802</v>
      </c>
      <c r="D190" t="s">
        <v>103</v>
      </c>
      <c r="E190" t="s">
        <v>126</v>
      </c>
      <c r="F190" t="s">
        <v>547</v>
      </c>
      <c r="G190" t="s">
        <v>513</v>
      </c>
      <c r="H190" t="s">
        <v>540</v>
      </c>
      <c r="I190" t="s">
        <v>214</v>
      </c>
      <c r="J190" t="s">
        <v>271</v>
      </c>
      <c r="K190" s="78">
        <v>4.24</v>
      </c>
      <c r="L190" t="s">
        <v>105</v>
      </c>
      <c r="M190" s="79">
        <v>1.9E-2</v>
      </c>
      <c r="N190" s="79">
        <v>1.3299999999999999E-2</v>
      </c>
      <c r="O190" s="78">
        <v>13077010.130000001</v>
      </c>
      <c r="P190" s="78">
        <v>102.62</v>
      </c>
      <c r="Q190" s="78">
        <v>0</v>
      </c>
      <c r="R190" s="78">
        <v>13419.627795406001</v>
      </c>
      <c r="S190" s="79">
        <v>9.1000000000000004E-3</v>
      </c>
      <c r="T190" s="79">
        <v>6.1000000000000004E-3</v>
      </c>
      <c r="U190" s="79">
        <v>1.1000000000000001E-3</v>
      </c>
    </row>
    <row r="191" spans="2:21">
      <c r="B191" t="s">
        <v>803</v>
      </c>
      <c r="C191" t="s">
        <v>804</v>
      </c>
      <c r="D191" t="s">
        <v>103</v>
      </c>
      <c r="E191" t="s">
        <v>126</v>
      </c>
      <c r="F191" t="s">
        <v>556</v>
      </c>
      <c r="G191" t="s">
        <v>135</v>
      </c>
      <c r="H191" t="s">
        <v>540</v>
      </c>
      <c r="I191" t="s">
        <v>214</v>
      </c>
      <c r="J191" t="s">
        <v>271</v>
      </c>
      <c r="K191" s="78">
        <v>4.38</v>
      </c>
      <c r="L191" t="s">
        <v>105</v>
      </c>
      <c r="M191" s="79">
        <v>3.6499999999999998E-2</v>
      </c>
      <c r="N191" s="79">
        <v>1.7600000000000001E-2</v>
      </c>
      <c r="O191" s="78">
        <v>11181448.98</v>
      </c>
      <c r="P191" s="78">
        <v>108.86</v>
      </c>
      <c r="Q191" s="78">
        <v>0</v>
      </c>
      <c r="R191" s="78">
        <v>12172.125359628</v>
      </c>
      <c r="S191" s="79">
        <v>5.1999999999999998E-3</v>
      </c>
      <c r="T191" s="79">
        <v>5.5999999999999999E-3</v>
      </c>
      <c r="U191" s="79">
        <v>1E-3</v>
      </c>
    </row>
    <row r="192" spans="2:21">
      <c r="B192" t="s">
        <v>805</v>
      </c>
      <c r="C192" t="s">
        <v>806</v>
      </c>
      <c r="D192" t="s">
        <v>103</v>
      </c>
      <c r="E192" t="s">
        <v>126</v>
      </c>
      <c r="F192" t="s">
        <v>499</v>
      </c>
      <c r="G192" t="s">
        <v>418</v>
      </c>
      <c r="H192" t="s">
        <v>540</v>
      </c>
      <c r="I192" t="s">
        <v>214</v>
      </c>
      <c r="J192" t="s">
        <v>271</v>
      </c>
      <c r="K192" s="78">
        <v>2.98</v>
      </c>
      <c r="L192" t="s">
        <v>105</v>
      </c>
      <c r="M192" s="79">
        <v>3.5000000000000003E-2</v>
      </c>
      <c r="N192" s="79">
        <v>6.4999999999999997E-3</v>
      </c>
      <c r="O192" s="78">
        <v>1655403.27</v>
      </c>
      <c r="P192" s="78">
        <v>108.73</v>
      </c>
      <c r="Q192" s="78">
        <v>28.969560000000001</v>
      </c>
      <c r="R192" s="78">
        <v>1828.889535471</v>
      </c>
      <c r="S192" s="79">
        <v>1.1599999999999999E-2</v>
      </c>
      <c r="T192" s="79">
        <v>8.0000000000000004E-4</v>
      </c>
      <c r="U192" s="79">
        <v>1E-4</v>
      </c>
    </row>
    <row r="193" spans="2:21">
      <c r="B193" t="s">
        <v>807</v>
      </c>
      <c r="C193" t="s">
        <v>808</v>
      </c>
      <c r="D193" t="s">
        <v>103</v>
      </c>
      <c r="E193" t="s">
        <v>126</v>
      </c>
      <c r="F193" t="s">
        <v>809</v>
      </c>
      <c r="G193" t="s">
        <v>418</v>
      </c>
      <c r="H193" t="s">
        <v>210</v>
      </c>
      <c r="I193" t="s">
        <v>153</v>
      </c>
      <c r="J193" t="s">
        <v>271</v>
      </c>
      <c r="K193" s="78">
        <v>3.49</v>
      </c>
      <c r="L193" t="s">
        <v>105</v>
      </c>
      <c r="M193" s="79">
        <v>4.3499999999999997E-2</v>
      </c>
      <c r="N193" s="79">
        <v>8.6800000000000002E-2</v>
      </c>
      <c r="O193" s="78">
        <v>4777904.4000000004</v>
      </c>
      <c r="P193" s="78">
        <v>87</v>
      </c>
      <c r="Q193" s="78">
        <v>0</v>
      </c>
      <c r="R193" s="78">
        <v>4156.776828</v>
      </c>
      <c r="S193" s="79">
        <v>2.8999999999999998E-3</v>
      </c>
      <c r="T193" s="79">
        <v>1.9E-3</v>
      </c>
      <c r="U193" s="79">
        <v>2.9999999999999997E-4</v>
      </c>
    </row>
    <row r="194" spans="2:21">
      <c r="B194" t="s">
        <v>810</v>
      </c>
      <c r="C194" t="s">
        <v>811</v>
      </c>
      <c r="D194" t="s">
        <v>103</v>
      </c>
      <c r="E194" t="s">
        <v>126</v>
      </c>
      <c r="F194" t="s">
        <v>508</v>
      </c>
      <c r="G194" t="s">
        <v>509</v>
      </c>
      <c r="H194" t="s">
        <v>540</v>
      </c>
      <c r="I194" t="s">
        <v>214</v>
      </c>
      <c r="J194" t="s">
        <v>271</v>
      </c>
      <c r="K194" s="78">
        <v>10.23</v>
      </c>
      <c r="L194" t="s">
        <v>105</v>
      </c>
      <c r="M194" s="79">
        <v>3.0499999999999999E-2</v>
      </c>
      <c r="N194" s="79">
        <v>2.2700000000000001E-2</v>
      </c>
      <c r="O194" s="78">
        <v>4344044.05</v>
      </c>
      <c r="P194" s="78">
        <v>108.25</v>
      </c>
      <c r="Q194" s="78">
        <v>0</v>
      </c>
      <c r="R194" s="78">
        <v>4702.4276841250003</v>
      </c>
      <c r="S194" s="79">
        <v>1.37E-2</v>
      </c>
      <c r="T194" s="79">
        <v>2.0999999999999999E-3</v>
      </c>
      <c r="U194" s="79">
        <v>4.0000000000000002E-4</v>
      </c>
    </row>
    <row r="195" spans="2:21">
      <c r="B195" t="s">
        <v>812</v>
      </c>
      <c r="C195" t="s">
        <v>813</v>
      </c>
      <c r="D195" t="s">
        <v>103</v>
      </c>
      <c r="E195" t="s">
        <v>126</v>
      </c>
      <c r="F195" t="s">
        <v>508</v>
      </c>
      <c r="G195" t="s">
        <v>509</v>
      </c>
      <c r="H195" t="s">
        <v>540</v>
      </c>
      <c r="I195" t="s">
        <v>214</v>
      </c>
      <c r="J195" t="s">
        <v>271</v>
      </c>
      <c r="K195" s="78">
        <v>5.99</v>
      </c>
      <c r="L195" t="s">
        <v>105</v>
      </c>
      <c r="M195" s="79">
        <v>2.9100000000000001E-2</v>
      </c>
      <c r="N195" s="79">
        <v>1.6E-2</v>
      </c>
      <c r="O195" s="78">
        <v>3620183.88</v>
      </c>
      <c r="P195" s="78">
        <v>108.11</v>
      </c>
      <c r="Q195" s="78">
        <v>0</v>
      </c>
      <c r="R195" s="78">
        <v>3913.7807926679998</v>
      </c>
      <c r="S195" s="79">
        <v>6.0000000000000001E-3</v>
      </c>
      <c r="T195" s="79">
        <v>1.8E-3</v>
      </c>
      <c r="U195" s="79">
        <v>2.9999999999999997E-4</v>
      </c>
    </row>
    <row r="196" spans="2:21">
      <c r="B196" t="s">
        <v>814</v>
      </c>
      <c r="C196" t="s">
        <v>815</v>
      </c>
      <c r="D196" t="s">
        <v>103</v>
      </c>
      <c r="E196" t="s">
        <v>126</v>
      </c>
      <c r="F196" t="s">
        <v>508</v>
      </c>
      <c r="G196" t="s">
        <v>509</v>
      </c>
      <c r="H196" t="s">
        <v>540</v>
      </c>
      <c r="I196" t="s">
        <v>214</v>
      </c>
      <c r="J196" t="s">
        <v>271</v>
      </c>
      <c r="K196" s="78">
        <v>9.51</v>
      </c>
      <c r="L196" t="s">
        <v>105</v>
      </c>
      <c r="M196" s="79">
        <v>3.0499999999999999E-2</v>
      </c>
      <c r="N196" s="79">
        <v>2.2200000000000001E-2</v>
      </c>
      <c r="O196" s="78">
        <v>7444012.5099999998</v>
      </c>
      <c r="P196" s="78">
        <v>108.2</v>
      </c>
      <c r="Q196" s="78">
        <v>0</v>
      </c>
      <c r="R196" s="78">
        <v>8054.4215358199999</v>
      </c>
      <c r="S196" s="79">
        <v>1.0200000000000001E-2</v>
      </c>
      <c r="T196" s="79">
        <v>3.7000000000000002E-3</v>
      </c>
      <c r="U196" s="79">
        <v>5.9999999999999995E-4</v>
      </c>
    </row>
    <row r="197" spans="2:21">
      <c r="B197" t="s">
        <v>816</v>
      </c>
      <c r="C197" t="s">
        <v>817</v>
      </c>
      <c r="D197" t="s">
        <v>103</v>
      </c>
      <c r="E197" t="s">
        <v>126</v>
      </c>
      <c r="F197" t="s">
        <v>508</v>
      </c>
      <c r="G197" t="s">
        <v>509</v>
      </c>
      <c r="H197" t="s">
        <v>540</v>
      </c>
      <c r="I197" t="s">
        <v>214</v>
      </c>
      <c r="J197" t="s">
        <v>271</v>
      </c>
      <c r="K197" s="78">
        <v>7.79</v>
      </c>
      <c r="L197" t="s">
        <v>105</v>
      </c>
      <c r="M197" s="79">
        <v>3.95E-2</v>
      </c>
      <c r="N197" s="79">
        <v>1.8700000000000001E-2</v>
      </c>
      <c r="O197" s="78">
        <v>2660772.54</v>
      </c>
      <c r="P197" s="78">
        <v>117.25</v>
      </c>
      <c r="Q197" s="78">
        <v>0</v>
      </c>
      <c r="R197" s="78">
        <v>3119.7558031499998</v>
      </c>
      <c r="S197" s="79">
        <v>1.11E-2</v>
      </c>
      <c r="T197" s="79">
        <v>1.4E-3</v>
      </c>
      <c r="U197" s="79">
        <v>2.0000000000000001E-4</v>
      </c>
    </row>
    <row r="198" spans="2:21">
      <c r="B198" t="s">
        <v>818</v>
      </c>
      <c r="C198" t="s">
        <v>819</v>
      </c>
      <c r="D198" t="s">
        <v>103</v>
      </c>
      <c r="E198" t="s">
        <v>126</v>
      </c>
      <c r="F198" t="s">
        <v>508</v>
      </c>
      <c r="G198" t="s">
        <v>509</v>
      </c>
      <c r="H198" t="s">
        <v>540</v>
      </c>
      <c r="I198" t="s">
        <v>214</v>
      </c>
      <c r="J198" t="s">
        <v>271</v>
      </c>
      <c r="K198" s="78">
        <v>8.51</v>
      </c>
      <c r="L198" t="s">
        <v>105</v>
      </c>
      <c r="M198" s="79">
        <v>3.95E-2</v>
      </c>
      <c r="N198" s="79">
        <v>2.0400000000000001E-2</v>
      </c>
      <c r="O198" s="78">
        <v>654219.89</v>
      </c>
      <c r="P198" s="78">
        <v>117.32</v>
      </c>
      <c r="Q198" s="78">
        <v>0</v>
      </c>
      <c r="R198" s="78">
        <v>767.53077494800004</v>
      </c>
      <c r="S198" s="79">
        <v>2.7000000000000001E-3</v>
      </c>
      <c r="T198" s="79">
        <v>4.0000000000000002E-4</v>
      </c>
      <c r="U198" s="79">
        <v>1E-4</v>
      </c>
    </row>
    <row r="199" spans="2:21">
      <c r="B199" t="s">
        <v>820</v>
      </c>
      <c r="C199" t="s">
        <v>821</v>
      </c>
      <c r="D199" t="s">
        <v>103</v>
      </c>
      <c r="E199" t="s">
        <v>126</v>
      </c>
      <c r="F199" t="s">
        <v>822</v>
      </c>
      <c r="G199" t="s">
        <v>418</v>
      </c>
      <c r="H199" t="s">
        <v>540</v>
      </c>
      <c r="I199" t="s">
        <v>214</v>
      </c>
      <c r="J199" t="s">
        <v>271</v>
      </c>
      <c r="K199" s="78">
        <v>2.88</v>
      </c>
      <c r="L199" t="s">
        <v>105</v>
      </c>
      <c r="M199" s="79">
        <v>3.9E-2</v>
      </c>
      <c r="N199" s="79">
        <v>3.61E-2</v>
      </c>
      <c r="O199" s="78">
        <v>0.01</v>
      </c>
      <c r="P199" s="78">
        <v>101.3</v>
      </c>
      <c r="Q199" s="78">
        <v>0</v>
      </c>
      <c r="R199" s="78">
        <v>1.013E-5</v>
      </c>
      <c r="S199" s="79">
        <v>0</v>
      </c>
      <c r="T199" s="79">
        <v>0</v>
      </c>
      <c r="U199" s="79">
        <v>0</v>
      </c>
    </row>
    <row r="200" spans="2:21">
      <c r="B200" t="s">
        <v>823</v>
      </c>
      <c r="C200" t="s">
        <v>824</v>
      </c>
      <c r="D200" t="s">
        <v>103</v>
      </c>
      <c r="E200" t="s">
        <v>126</v>
      </c>
      <c r="F200" t="s">
        <v>521</v>
      </c>
      <c r="G200" t="s">
        <v>418</v>
      </c>
      <c r="H200" t="s">
        <v>210</v>
      </c>
      <c r="I200" t="s">
        <v>153</v>
      </c>
      <c r="J200" t="s">
        <v>271</v>
      </c>
      <c r="K200" s="78">
        <v>3.41</v>
      </c>
      <c r="L200" t="s">
        <v>105</v>
      </c>
      <c r="M200" s="79">
        <v>5.0500000000000003E-2</v>
      </c>
      <c r="N200" s="79">
        <v>1.46E-2</v>
      </c>
      <c r="O200" s="78">
        <v>1059261.1000000001</v>
      </c>
      <c r="P200" s="78">
        <v>114.35</v>
      </c>
      <c r="Q200" s="78">
        <v>0</v>
      </c>
      <c r="R200" s="78">
        <v>1211.2650678499999</v>
      </c>
      <c r="S200" s="79">
        <v>1.4E-3</v>
      </c>
      <c r="T200" s="79">
        <v>5.9999999999999995E-4</v>
      </c>
      <c r="U200" s="79">
        <v>1E-4</v>
      </c>
    </row>
    <row r="201" spans="2:21">
      <c r="B201" t="s">
        <v>825</v>
      </c>
      <c r="C201" t="s">
        <v>826</v>
      </c>
      <c r="D201" t="s">
        <v>103</v>
      </c>
      <c r="E201" t="s">
        <v>126</v>
      </c>
      <c r="F201" t="s">
        <v>605</v>
      </c>
      <c r="G201" t="s">
        <v>509</v>
      </c>
      <c r="H201" t="s">
        <v>210</v>
      </c>
      <c r="I201" t="s">
        <v>153</v>
      </c>
      <c r="J201" t="s">
        <v>271</v>
      </c>
      <c r="K201" s="78">
        <v>4.2</v>
      </c>
      <c r="L201" t="s">
        <v>105</v>
      </c>
      <c r="M201" s="79">
        <v>3.9199999999999999E-2</v>
      </c>
      <c r="N201" s="79">
        <v>1.26E-2</v>
      </c>
      <c r="O201" s="78">
        <v>4638856.78</v>
      </c>
      <c r="P201" s="78">
        <v>113.47</v>
      </c>
      <c r="Q201" s="78">
        <v>0</v>
      </c>
      <c r="R201" s="78">
        <v>5263.7107882660002</v>
      </c>
      <c r="S201" s="79">
        <v>4.7999999999999996E-3</v>
      </c>
      <c r="T201" s="79">
        <v>2.3999999999999998E-3</v>
      </c>
      <c r="U201" s="79">
        <v>4.0000000000000002E-4</v>
      </c>
    </row>
    <row r="202" spans="2:21">
      <c r="B202" t="s">
        <v>827</v>
      </c>
      <c r="C202" t="s">
        <v>828</v>
      </c>
      <c r="D202" t="s">
        <v>103</v>
      </c>
      <c r="E202" t="s">
        <v>126</v>
      </c>
      <c r="F202" t="s">
        <v>605</v>
      </c>
      <c r="G202" t="s">
        <v>509</v>
      </c>
      <c r="H202" t="s">
        <v>210</v>
      </c>
      <c r="I202" t="s">
        <v>153</v>
      </c>
      <c r="J202" t="s">
        <v>271</v>
      </c>
      <c r="K202" s="78">
        <v>9.01</v>
      </c>
      <c r="L202" t="s">
        <v>105</v>
      </c>
      <c r="M202" s="79">
        <v>2.64E-2</v>
      </c>
      <c r="N202" s="79">
        <v>2.3E-2</v>
      </c>
      <c r="O202" s="78">
        <v>14481320.949999999</v>
      </c>
      <c r="P202" s="78">
        <v>103.89</v>
      </c>
      <c r="Q202" s="78">
        <v>0</v>
      </c>
      <c r="R202" s="78">
        <v>15044.644334955001</v>
      </c>
      <c r="S202" s="79">
        <v>8.8999999999999999E-3</v>
      </c>
      <c r="T202" s="79">
        <v>6.8999999999999999E-3</v>
      </c>
      <c r="U202" s="79">
        <v>1.1999999999999999E-3</v>
      </c>
    </row>
    <row r="203" spans="2:21">
      <c r="B203" t="s">
        <v>829</v>
      </c>
      <c r="C203" t="s">
        <v>830</v>
      </c>
      <c r="D203" t="s">
        <v>103</v>
      </c>
      <c r="E203" t="s">
        <v>126</v>
      </c>
      <c r="F203" t="s">
        <v>625</v>
      </c>
      <c r="G203" t="s">
        <v>509</v>
      </c>
      <c r="H203" t="s">
        <v>210</v>
      </c>
      <c r="I203" t="s">
        <v>153</v>
      </c>
      <c r="J203" t="s">
        <v>271</v>
      </c>
      <c r="K203" s="78">
        <v>4.18</v>
      </c>
      <c r="L203" t="s">
        <v>105</v>
      </c>
      <c r="M203" s="79">
        <v>4.1000000000000002E-2</v>
      </c>
      <c r="N203" s="79">
        <v>1.26E-2</v>
      </c>
      <c r="O203" s="78">
        <v>1673396.38</v>
      </c>
      <c r="P203" s="78">
        <v>112.39</v>
      </c>
      <c r="Q203" s="78">
        <v>34.304630000000003</v>
      </c>
      <c r="R203" s="78">
        <v>1915.0348214820001</v>
      </c>
      <c r="S203" s="79">
        <v>5.5999999999999999E-3</v>
      </c>
      <c r="T203" s="79">
        <v>8.9999999999999998E-4</v>
      </c>
      <c r="U203" s="79">
        <v>2.0000000000000001E-4</v>
      </c>
    </row>
    <row r="204" spans="2:21">
      <c r="B204" t="s">
        <v>831</v>
      </c>
      <c r="C204" t="s">
        <v>832</v>
      </c>
      <c r="D204" t="s">
        <v>103</v>
      </c>
      <c r="E204" t="s">
        <v>126</v>
      </c>
      <c r="F204" t="s">
        <v>637</v>
      </c>
      <c r="G204" t="s">
        <v>509</v>
      </c>
      <c r="H204" t="s">
        <v>210</v>
      </c>
      <c r="I204" t="s">
        <v>153</v>
      </c>
      <c r="J204" t="s">
        <v>271</v>
      </c>
      <c r="K204" s="78">
        <v>5.07</v>
      </c>
      <c r="L204" t="s">
        <v>105</v>
      </c>
      <c r="M204" s="79">
        <v>3.61E-2</v>
      </c>
      <c r="N204" s="79">
        <v>1.34E-2</v>
      </c>
      <c r="O204" s="78">
        <v>9147265.4800000004</v>
      </c>
      <c r="P204" s="78">
        <v>113.7</v>
      </c>
      <c r="Q204" s="78">
        <v>0</v>
      </c>
      <c r="R204" s="78">
        <v>10400.44085076</v>
      </c>
      <c r="S204" s="79">
        <v>1.1900000000000001E-2</v>
      </c>
      <c r="T204" s="79">
        <v>4.7000000000000002E-3</v>
      </c>
      <c r="U204" s="79">
        <v>8.0000000000000004E-4</v>
      </c>
    </row>
    <row r="205" spans="2:21">
      <c r="B205" t="s">
        <v>833</v>
      </c>
      <c r="C205" t="s">
        <v>834</v>
      </c>
      <c r="D205" t="s">
        <v>103</v>
      </c>
      <c r="E205" t="s">
        <v>126</v>
      </c>
      <c r="F205" t="s">
        <v>637</v>
      </c>
      <c r="G205" t="s">
        <v>509</v>
      </c>
      <c r="H205" t="s">
        <v>210</v>
      </c>
      <c r="I205" t="s">
        <v>153</v>
      </c>
      <c r="J205" t="s">
        <v>271</v>
      </c>
      <c r="K205" s="78">
        <v>6.02</v>
      </c>
      <c r="L205" t="s">
        <v>105</v>
      </c>
      <c r="M205" s="79">
        <v>3.3000000000000002E-2</v>
      </c>
      <c r="N205" s="79">
        <v>1.6400000000000001E-2</v>
      </c>
      <c r="O205" s="78">
        <v>3177035.68</v>
      </c>
      <c r="P205" s="78">
        <v>111.61</v>
      </c>
      <c r="Q205" s="78">
        <v>0</v>
      </c>
      <c r="R205" s="78">
        <v>3545.8895224480002</v>
      </c>
      <c r="S205" s="79">
        <v>1.03E-2</v>
      </c>
      <c r="T205" s="79">
        <v>1.6000000000000001E-3</v>
      </c>
      <c r="U205" s="79">
        <v>2.9999999999999997E-4</v>
      </c>
    </row>
    <row r="206" spans="2:21">
      <c r="B206" t="s">
        <v>835</v>
      </c>
      <c r="C206" t="s">
        <v>836</v>
      </c>
      <c r="D206" t="s">
        <v>103</v>
      </c>
      <c r="E206" t="s">
        <v>126</v>
      </c>
      <c r="F206" t="s">
        <v>637</v>
      </c>
      <c r="G206" t="s">
        <v>509</v>
      </c>
      <c r="H206" t="s">
        <v>210</v>
      </c>
      <c r="I206" t="s">
        <v>153</v>
      </c>
      <c r="J206" t="s">
        <v>271</v>
      </c>
      <c r="K206" s="78">
        <v>8.33</v>
      </c>
      <c r="L206" t="s">
        <v>105</v>
      </c>
      <c r="M206" s="79">
        <v>2.6200000000000001E-2</v>
      </c>
      <c r="N206" s="79">
        <v>2.1299999999999999E-2</v>
      </c>
      <c r="O206" s="78">
        <v>9828693.6099999994</v>
      </c>
      <c r="P206" s="78">
        <v>104.69</v>
      </c>
      <c r="Q206" s="78">
        <v>0</v>
      </c>
      <c r="R206" s="78">
        <v>10289.659340308999</v>
      </c>
      <c r="S206" s="79">
        <v>1.23E-2</v>
      </c>
      <c r="T206" s="79">
        <v>4.7000000000000002E-3</v>
      </c>
      <c r="U206" s="79">
        <v>8.0000000000000004E-4</v>
      </c>
    </row>
    <row r="207" spans="2:21">
      <c r="B207" t="s">
        <v>837</v>
      </c>
      <c r="C207" t="s">
        <v>838</v>
      </c>
      <c r="D207" t="s">
        <v>103</v>
      </c>
      <c r="E207" t="s">
        <v>126</v>
      </c>
      <c r="F207" t="s">
        <v>839</v>
      </c>
      <c r="G207" t="s">
        <v>537</v>
      </c>
      <c r="H207" t="s">
        <v>210</v>
      </c>
      <c r="I207" t="s">
        <v>153</v>
      </c>
      <c r="J207" t="s">
        <v>271</v>
      </c>
      <c r="K207" s="78">
        <v>4.3099999999999996</v>
      </c>
      <c r="L207" t="s">
        <v>105</v>
      </c>
      <c r="M207" s="79">
        <v>2.3E-2</v>
      </c>
      <c r="N207" s="79">
        <v>1.61E-2</v>
      </c>
      <c r="O207" s="78">
        <v>5161817.68</v>
      </c>
      <c r="P207" s="78">
        <v>103.78</v>
      </c>
      <c r="Q207" s="78">
        <v>0</v>
      </c>
      <c r="R207" s="78">
        <v>5356.9343883040001</v>
      </c>
      <c r="S207" s="79">
        <v>1.7100000000000001E-2</v>
      </c>
      <c r="T207" s="79">
        <v>2.3999999999999998E-3</v>
      </c>
      <c r="U207" s="79">
        <v>4.0000000000000002E-4</v>
      </c>
    </row>
    <row r="208" spans="2:21">
      <c r="B208" t="s">
        <v>840</v>
      </c>
      <c r="C208" t="s">
        <v>841</v>
      </c>
      <c r="D208" t="s">
        <v>103</v>
      </c>
      <c r="E208" t="s">
        <v>126</v>
      </c>
      <c r="F208" t="s">
        <v>839</v>
      </c>
      <c r="G208" t="s">
        <v>537</v>
      </c>
      <c r="H208" t="s">
        <v>210</v>
      </c>
      <c r="I208" t="s">
        <v>153</v>
      </c>
      <c r="J208" t="s">
        <v>271</v>
      </c>
      <c r="K208" s="78">
        <v>3.26</v>
      </c>
      <c r="L208" t="s">
        <v>105</v>
      </c>
      <c r="M208" s="79">
        <v>2.75E-2</v>
      </c>
      <c r="N208" s="79">
        <v>1.66E-2</v>
      </c>
      <c r="O208" s="78">
        <v>2788034.1</v>
      </c>
      <c r="P208" s="78">
        <v>104.53</v>
      </c>
      <c r="Q208" s="78">
        <v>0</v>
      </c>
      <c r="R208" s="78">
        <v>2914.3320447299998</v>
      </c>
      <c r="S208" s="79">
        <v>6.4000000000000003E-3</v>
      </c>
      <c r="T208" s="79">
        <v>1.2999999999999999E-3</v>
      </c>
      <c r="U208" s="79">
        <v>2.0000000000000001E-4</v>
      </c>
    </row>
    <row r="209" spans="2:21">
      <c r="B209" t="s">
        <v>842</v>
      </c>
      <c r="C209" t="s">
        <v>843</v>
      </c>
      <c r="D209" t="s">
        <v>103</v>
      </c>
      <c r="E209" t="s">
        <v>126</v>
      </c>
      <c r="F209" t="s">
        <v>844</v>
      </c>
      <c r="G209" t="s">
        <v>729</v>
      </c>
      <c r="H209" t="s">
        <v>652</v>
      </c>
      <c r="I209" t="s">
        <v>214</v>
      </c>
      <c r="J209" t="s">
        <v>271</v>
      </c>
      <c r="K209" s="78">
        <v>3.34</v>
      </c>
      <c r="L209" t="s">
        <v>105</v>
      </c>
      <c r="M209" s="79">
        <v>3.7499999999999999E-2</v>
      </c>
      <c r="N209" s="79">
        <v>1.2800000000000001E-2</v>
      </c>
      <c r="O209" s="78">
        <v>97614.8</v>
      </c>
      <c r="P209" s="78">
        <v>108.4</v>
      </c>
      <c r="Q209" s="78">
        <v>0</v>
      </c>
      <c r="R209" s="78">
        <v>105.8144432</v>
      </c>
      <c r="S209" s="79">
        <v>2.0000000000000001E-4</v>
      </c>
      <c r="T209" s="79">
        <v>0</v>
      </c>
      <c r="U209" s="79">
        <v>0</v>
      </c>
    </row>
    <row r="210" spans="2:21">
      <c r="B210" t="s">
        <v>845</v>
      </c>
      <c r="C210" t="s">
        <v>846</v>
      </c>
      <c r="D210" t="s">
        <v>103</v>
      </c>
      <c r="E210" t="s">
        <v>126</v>
      </c>
      <c r="F210" t="s">
        <v>844</v>
      </c>
      <c r="G210" t="s">
        <v>729</v>
      </c>
      <c r="H210" t="s">
        <v>652</v>
      </c>
      <c r="I210" t="s">
        <v>214</v>
      </c>
      <c r="J210" t="s">
        <v>271</v>
      </c>
      <c r="K210" s="78">
        <v>6.19</v>
      </c>
      <c r="L210" t="s">
        <v>105</v>
      </c>
      <c r="M210" s="79">
        <v>3.7499999999999999E-2</v>
      </c>
      <c r="N210" s="79">
        <v>1.9699999999999999E-2</v>
      </c>
      <c r="O210" s="78">
        <v>2720105.81</v>
      </c>
      <c r="P210" s="78">
        <v>113.35</v>
      </c>
      <c r="Q210" s="78">
        <v>0</v>
      </c>
      <c r="R210" s="78">
        <v>3083.2399356350002</v>
      </c>
      <c r="S210" s="79">
        <v>7.4000000000000003E-3</v>
      </c>
      <c r="T210" s="79">
        <v>1.4E-3</v>
      </c>
      <c r="U210" s="79">
        <v>2.0000000000000001E-4</v>
      </c>
    </row>
    <row r="211" spans="2:21">
      <c r="B211" t="s">
        <v>847</v>
      </c>
      <c r="C211" t="s">
        <v>848</v>
      </c>
      <c r="D211" t="s">
        <v>103</v>
      </c>
      <c r="E211" t="s">
        <v>126</v>
      </c>
      <c r="F211" t="s">
        <v>849</v>
      </c>
      <c r="G211" t="s">
        <v>130</v>
      </c>
      <c r="H211" t="s">
        <v>652</v>
      </c>
      <c r="I211" t="s">
        <v>214</v>
      </c>
      <c r="J211" t="s">
        <v>271</v>
      </c>
      <c r="K211" s="78">
        <v>0.98</v>
      </c>
      <c r="L211" t="s">
        <v>105</v>
      </c>
      <c r="M211" s="79">
        <v>3.3000000000000002E-2</v>
      </c>
      <c r="N211" s="79">
        <v>1.84E-2</v>
      </c>
      <c r="O211" s="78">
        <v>884023.16</v>
      </c>
      <c r="P211" s="78">
        <v>101.87</v>
      </c>
      <c r="Q211" s="78">
        <v>0</v>
      </c>
      <c r="R211" s="78">
        <v>900.55439309200005</v>
      </c>
      <c r="S211" s="79">
        <v>2.8999999999999998E-3</v>
      </c>
      <c r="T211" s="79">
        <v>4.0000000000000002E-4</v>
      </c>
      <c r="U211" s="79">
        <v>1E-4</v>
      </c>
    </row>
    <row r="212" spans="2:21">
      <c r="B212" t="s">
        <v>850</v>
      </c>
      <c r="C212" t="s">
        <v>851</v>
      </c>
      <c r="D212" t="s">
        <v>103</v>
      </c>
      <c r="E212" t="s">
        <v>126</v>
      </c>
      <c r="F212" t="s">
        <v>651</v>
      </c>
      <c r="G212" t="s">
        <v>130</v>
      </c>
      <c r="H212" t="s">
        <v>652</v>
      </c>
      <c r="I212" t="s">
        <v>214</v>
      </c>
      <c r="J212" t="s">
        <v>271</v>
      </c>
      <c r="K212" s="78">
        <v>0.66</v>
      </c>
      <c r="L212" t="s">
        <v>105</v>
      </c>
      <c r="M212" s="79">
        <v>4.2999999999999997E-2</v>
      </c>
      <c r="N212" s="79">
        <v>2.24E-2</v>
      </c>
      <c r="O212" s="78">
        <v>1603543.08</v>
      </c>
      <c r="P212" s="78">
        <v>101.73</v>
      </c>
      <c r="Q212" s="78">
        <v>0</v>
      </c>
      <c r="R212" s="78">
        <v>1631.2843752839999</v>
      </c>
      <c r="S212" s="79">
        <v>7.4000000000000003E-3</v>
      </c>
      <c r="T212" s="79">
        <v>6.9999999999999999E-4</v>
      </c>
      <c r="U212" s="79">
        <v>1E-4</v>
      </c>
    </row>
    <row r="213" spans="2:21">
      <c r="B213" t="s">
        <v>852</v>
      </c>
      <c r="C213" t="s">
        <v>853</v>
      </c>
      <c r="D213" t="s">
        <v>103</v>
      </c>
      <c r="E213" t="s">
        <v>126</v>
      </c>
      <c r="F213" t="s">
        <v>651</v>
      </c>
      <c r="G213" t="s">
        <v>130</v>
      </c>
      <c r="H213" t="s">
        <v>652</v>
      </c>
      <c r="I213" t="s">
        <v>214</v>
      </c>
      <c r="J213" t="s">
        <v>271</v>
      </c>
      <c r="K213" s="78">
        <v>1.38</v>
      </c>
      <c r="L213" t="s">
        <v>105</v>
      </c>
      <c r="M213" s="79">
        <v>4.2500000000000003E-2</v>
      </c>
      <c r="N213" s="79">
        <v>2.5100000000000001E-2</v>
      </c>
      <c r="O213" s="78">
        <v>1373101.23</v>
      </c>
      <c r="P213" s="78">
        <v>103.08</v>
      </c>
      <c r="Q213" s="78">
        <v>0</v>
      </c>
      <c r="R213" s="78">
        <v>1415.3927478840001</v>
      </c>
      <c r="S213" s="79">
        <v>3.7000000000000002E-3</v>
      </c>
      <c r="T213" s="79">
        <v>5.9999999999999995E-4</v>
      </c>
      <c r="U213" s="79">
        <v>1E-4</v>
      </c>
    </row>
    <row r="214" spans="2:21">
      <c r="B214" t="s">
        <v>854</v>
      </c>
      <c r="C214" t="s">
        <v>855</v>
      </c>
      <c r="D214" t="s">
        <v>103</v>
      </c>
      <c r="E214" t="s">
        <v>126</v>
      </c>
      <c r="F214" t="s">
        <v>651</v>
      </c>
      <c r="G214" t="s">
        <v>130</v>
      </c>
      <c r="H214" t="s">
        <v>652</v>
      </c>
      <c r="I214" t="s">
        <v>214</v>
      </c>
      <c r="J214" t="s">
        <v>271</v>
      </c>
      <c r="K214" s="78">
        <v>1.78</v>
      </c>
      <c r="L214" t="s">
        <v>105</v>
      </c>
      <c r="M214" s="79">
        <v>3.6999999999999998E-2</v>
      </c>
      <c r="N214" s="79">
        <v>2.69E-2</v>
      </c>
      <c r="O214" s="78">
        <v>2492032.2599999998</v>
      </c>
      <c r="P214" s="78">
        <v>102.43</v>
      </c>
      <c r="Q214" s="78">
        <v>0</v>
      </c>
      <c r="R214" s="78">
        <v>2552.5886439179999</v>
      </c>
      <c r="S214" s="79">
        <v>1.26E-2</v>
      </c>
      <c r="T214" s="79">
        <v>1.1999999999999999E-3</v>
      </c>
      <c r="U214" s="79">
        <v>2.0000000000000001E-4</v>
      </c>
    </row>
    <row r="215" spans="2:21">
      <c r="B215" t="s">
        <v>856</v>
      </c>
      <c r="C215" t="s">
        <v>857</v>
      </c>
      <c r="D215" t="s">
        <v>103</v>
      </c>
      <c r="E215" t="s">
        <v>126</v>
      </c>
      <c r="F215" t="s">
        <v>439</v>
      </c>
      <c r="G215" t="s">
        <v>366</v>
      </c>
      <c r="H215" t="s">
        <v>652</v>
      </c>
      <c r="I215" t="s">
        <v>214</v>
      </c>
      <c r="J215" t="s">
        <v>271</v>
      </c>
      <c r="K215" s="78">
        <v>1.93</v>
      </c>
      <c r="L215" t="s">
        <v>105</v>
      </c>
      <c r="M215" s="79">
        <v>3.5999999999999997E-2</v>
      </c>
      <c r="N215" s="79">
        <v>1.2999999999999999E-2</v>
      </c>
      <c r="O215" s="78">
        <v>165.44</v>
      </c>
      <c r="P215" s="78">
        <v>5403933</v>
      </c>
      <c r="Q215" s="78">
        <v>0</v>
      </c>
      <c r="R215" s="78">
        <v>8940.2667552000003</v>
      </c>
      <c r="S215" s="79">
        <v>0</v>
      </c>
      <c r="T215" s="79">
        <v>4.1000000000000003E-3</v>
      </c>
      <c r="U215" s="79">
        <v>6.9999999999999999E-4</v>
      </c>
    </row>
    <row r="216" spans="2:21">
      <c r="B216" t="s">
        <v>858</v>
      </c>
      <c r="C216" t="s">
        <v>859</v>
      </c>
      <c r="D216" t="s">
        <v>103</v>
      </c>
      <c r="E216" t="s">
        <v>126</v>
      </c>
      <c r="F216" t="s">
        <v>860</v>
      </c>
      <c r="G216" t="s">
        <v>756</v>
      </c>
      <c r="H216" t="s">
        <v>648</v>
      </c>
      <c r="I216" t="s">
        <v>153</v>
      </c>
      <c r="J216" t="s">
        <v>271</v>
      </c>
      <c r="K216" s="78">
        <v>0.16</v>
      </c>
      <c r="L216" t="s">
        <v>105</v>
      </c>
      <c r="M216" s="79">
        <v>5.5500000000000001E-2</v>
      </c>
      <c r="N216" s="79">
        <v>1.18E-2</v>
      </c>
      <c r="O216" s="78">
        <v>50847.47</v>
      </c>
      <c r="P216" s="78">
        <v>102.58</v>
      </c>
      <c r="Q216" s="78">
        <v>0</v>
      </c>
      <c r="R216" s="78">
        <v>52.159334725999997</v>
      </c>
      <c r="S216" s="79">
        <v>4.1999999999999997E-3</v>
      </c>
      <c r="T216" s="79">
        <v>0</v>
      </c>
      <c r="U216" s="79">
        <v>0</v>
      </c>
    </row>
    <row r="217" spans="2:21">
      <c r="B217" t="s">
        <v>861</v>
      </c>
      <c r="C217" t="s">
        <v>862</v>
      </c>
      <c r="D217" t="s">
        <v>103</v>
      </c>
      <c r="E217" t="s">
        <v>126</v>
      </c>
      <c r="F217" t="s">
        <v>863</v>
      </c>
      <c r="G217" t="s">
        <v>537</v>
      </c>
      <c r="H217" t="s">
        <v>652</v>
      </c>
      <c r="I217" t="s">
        <v>214</v>
      </c>
      <c r="J217" t="s">
        <v>271</v>
      </c>
      <c r="K217" s="78">
        <v>1.8</v>
      </c>
      <c r="L217" t="s">
        <v>105</v>
      </c>
      <c r="M217" s="79">
        <v>3.4000000000000002E-2</v>
      </c>
      <c r="N217" s="79">
        <v>1.5800000000000002E-2</v>
      </c>
      <c r="O217" s="78">
        <v>240392.46</v>
      </c>
      <c r="P217" s="78">
        <v>103.8</v>
      </c>
      <c r="Q217" s="78">
        <v>0</v>
      </c>
      <c r="R217" s="78">
        <v>249.52737347999999</v>
      </c>
      <c r="S217" s="79">
        <v>5.0000000000000001E-4</v>
      </c>
      <c r="T217" s="79">
        <v>1E-4</v>
      </c>
      <c r="U217" s="79">
        <v>0</v>
      </c>
    </row>
    <row r="218" spans="2:21">
      <c r="B218" t="s">
        <v>864</v>
      </c>
      <c r="C218" t="s">
        <v>865</v>
      </c>
      <c r="D218" t="s">
        <v>103</v>
      </c>
      <c r="E218" t="s">
        <v>126</v>
      </c>
      <c r="F218" t="s">
        <v>866</v>
      </c>
      <c r="G218" t="s">
        <v>418</v>
      </c>
      <c r="H218" t="s">
        <v>652</v>
      </c>
      <c r="I218" t="s">
        <v>214</v>
      </c>
      <c r="J218" t="s">
        <v>271</v>
      </c>
      <c r="K218" s="78">
        <v>2.2799999999999998</v>
      </c>
      <c r="L218" t="s">
        <v>105</v>
      </c>
      <c r="M218" s="79">
        <v>6.0499999999999998E-2</v>
      </c>
      <c r="N218" s="79">
        <v>2.69E-2</v>
      </c>
      <c r="O218" s="78">
        <v>7097.92</v>
      </c>
      <c r="P218" s="78">
        <v>108.5</v>
      </c>
      <c r="Q218" s="78">
        <v>0</v>
      </c>
      <c r="R218" s="78">
        <v>7.7012432000000004</v>
      </c>
      <c r="S218" s="79">
        <v>0</v>
      </c>
      <c r="T218" s="79">
        <v>0</v>
      </c>
      <c r="U218" s="79">
        <v>0</v>
      </c>
    </row>
    <row r="219" spans="2:21">
      <c r="B219" t="s">
        <v>867</v>
      </c>
      <c r="C219" t="s">
        <v>868</v>
      </c>
      <c r="D219" t="s">
        <v>103</v>
      </c>
      <c r="E219" t="s">
        <v>126</v>
      </c>
      <c r="F219" t="s">
        <v>869</v>
      </c>
      <c r="G219" t="s">
        <v>418</v>
      </c>
      <c r="H219" t="s">
        <v>652</v>
      </c>
      <c r="I219" t="s">
        <v>214</v>
      </c>
      <c r="J219" t="s">
        <v>271</v>
      </c>
      <c r="K219" s="78">
        <v>3.29</v>
      </c>
      <c r="L219" t="s">
        <v>105</v>
      </c>
      <c r="M219" s="79">
        <v>4.3999999999999997E-2</v>
      </c>
      <c r="N219" s="79">
        <v>6.9999999999999999E-4</v>
      </c>
      <c r="O219" s="78">
        <v>127001.62</v>
      </c>
      <c r="P219" s="78">
        <v>115.59</v>
      </c>
      <c r="Q219" s="78">
        <v>0</v>
      </c>
      <c r="R219" s="78">
        <v>146.80117255799999</v>
      </c>
      <c r="S219" s="79">
        <v>5.0000000000000001E-4</v>
      </c>
      <c r="T219" s="79">
        <v>1E-4</v>
      </c>
      <c r="U219" s="79">
        <v>0</v>
      </c>
    </row>
    <row r="220" spans="2:21">
      <c r="B220" t="s">
        <v>870</v>
      </c>
      <c r="C220" t="s">
        <v>871</v>
      </c>
      <c r="D220" t="s">
        <v>103</v>
      </c>
      <c r="E220" t="s">
        <v>126</v>
      </c>
      <c r="F220" t="s">
        <v>610</v>
      </c>
      <c r="G220" t="s">
        <v>418</v>
      </c>
      <c r="H220" t="s">
        <v>652</v>
      </c>
      <c r="I220" t="s">
        <v>214</v>
      </c>
      <c r="J220" t="s">
        <v>271</v>
      </c>
      <c r="K220" s="78">
        <v>4.33</v>
      </c>
      <c r="L220" t="s">
        <v>105</v>
      </c>
      <c r="M220" s="79">
        <v>5.6500000000000002E-2</v>
      </c>
      <c r="N220" s="79">
        <v>1.5900000000000001E-2</v>
      </c>
      <c r="O220" s="78">
        <v>177798.36</v>
      </c>
      <c r="P220" s="78">
        <v>118.32</v>
      </c>
      <c r="Q220" s="78">
        <v>0</v>
      </c>
      <c r="R220" s="78">
        <v>210.37101955200001</v>
      </c>
      <c r="S220" s="79">
        <v>2E-3</v>
      </c>
      <c r="T220" s="79">
        <v>1E-4</v>
      </c>
      <c r="U220" s="79">
        <v>0</v>
      </c>
    </row>
    <row r="221" spans="2:21">
      <c r="B221" t="s">
        <v>872</v>
      </c>
      <c r="C221" t="s">
        <v>873</v>
      </c>
      <c r="D221" t="s">
        <v>103</v>
      </c>
      <c r="E221" t="s">
        <v>126</v>
      </c>
      <c r="F221" t="s">
        <v>610</v>
      </c>
      <c r="G221" t="s">
        <v>418</v>
      </c>
      <c r="H221" t="s">
        <v>652</v>
      </c>
      <c r="I221" t="s">
        <v>214</v>
      </c>
      <c r="J221" t="s">
        <v>271</v>
      </c>
      <c r="K221" s="78">
        <v>2.15</v>
      </c>
      <c r="L221" t="s">
        <v>105</v>
      </c>
      <c r="M221" s="79">
        <v>5.74E-2</v>
      </c>
      <c r="N221" s="79">
        <v>1.11E-2</v>
      </c>
      <c r="O221" s="78">
        <v>1194.0999999999999</v>
      </c>
      <c r="P221" s="78">
        <v>111.65</v>
      </c>
      <c r="Q221" s="78">
        <v>0</v>
      </c>
      <c r="R221" s="78">
        <v>1.3332126500000001</v>
      </c>
      <c r="S221" s="79">
        <v>0</v>
      </c>
      <c r="T221" s="79">
        <v>0</v>
      </c>
      <c r="U221" s="79">
        <v>0</v>
      </c>
    </row>
    <row r="222" spans="2:21">
      <c r="B222" t="s">
        <v>874</v>
      </c>
      <c r="C222" t="s">
        <v>875</v>
      </c>
      <c r="D222" t="s">
        <v>103</v>
      </c>
      <c r="E222" t="s">
        <v>126</v>
      </c>
      <c r="F222" t="s">
        <v>613</v>
      </c>
      <c r="G222" t="s">
        <v>418</v>
      </c>
      <c r="H222" t="s">
        <v>652</v>
      </c>
      <c r="I222" t="s">
        <v>214</v>
      </c>
      <c r="J222" t="s">
        <v>271</v>
      </c>
      <c r="K222" s="78">
        <v>2.78</v>
      </c>
      <c r="L222" t="s">
        <v>105</v>
      </c>
      <c r="M222" s="79">
        <v>3.6999999999999998E-2</v>
      </c>
      <c r="N222" s="79">
        <v>9.7999999999999997E-3</v>
      </c>
      <c r="O222" s="78">
        <v>884897.06</v>
      </c>
      <c r="P222" s="78">
        <v>107.73</v>
      </c>
      <c r="Q222" s="78">
        <v>0</v>
      </c>
      <c r="R222" s="78">
        <v>953.29960273799998</v>
      </c>
      <c r="S222" s="79">
        <v>4.1000000000000003E-3</v>
      </c>
      <c r="T222" s="79">
        <v>4.0000000000000002E-4</v>
      </c>
      <c r="U222" s="79">
        <v>1E-4</v>
      </c>
    </row>
    <row r="223" spans="2:21">
      <c r="B223" t="s">
        <v>876</v>
      </c>
      <c r="C223" t="s">
        <v>877</v>
      </c>
      <c r="D223" t="s">
        <v>103</v>
      </c>
      <c r="E223" t="s">
        <v>126</v>
      </c>
      <c r="F223" t="s">
        <v>878</v>
      </c>
      <c r="G223" t="s">
        <v>130</v>
      </c>
      <c r="H223" t="s">
        <v>652</v>
      </c>
      <c r="I223" t="s">
        <v>214</v>
      </c>
      <c r="J223" t="s">
        <v>271</v>
      </c>
      <c r="K223" s="78">
        <v>2.67</v>
      </c>
      <c r="L223" t="s">
        <v>105</v>
      </c>
      <c r="M223" s="79">
        <v>2.9499999999999998E-2</v>
      </c>
      <c r="N223" s="79">
        <v>1.15E-2</v>
      </c>
      <c r="O223" s="78">
        <v>2402185.5099999998</v>
      </c>
      <c r="P223" s="78">
        <v>104.84</v>
      </c>
      <c r="Q223" s="78">
        <v>0</v>
      </c>
      <c r="R223" s="78">
        <v>2518.4512886839998</v>
      </c>
      <c r="S223" s="79">
        <v>1.34E-2</v>
      </c>
      <c r="T223" s="79">
        <v>1.1000000000000001E-3</v>
      </c>
      <c r="U223" s="79">
        <v>2.0000000000000001E-4</v>
      </c>
    </row>
    <row r="224" spans="2:21">
      <c r="B224" t="s">
        <v>879</v>
      </c>
      <c r="C224" t="s">
        <v>880</v>
      </c>
      <c r="D224" t="s">
        <v>103</v>
      </c>
      <c r="E224" t="s">
        <v>126</v>
      </c>
      <c r="F224" t="s">
        <v>625</v>
      </c>
      <c r="G224" t="s">
        <v>509</v>
      </c>
      <c r="H224" t="s">
        <v>652</v>
      </c>
      <c r="I224" t="s">
        <v>214</v>
      </c>
      <c r="J224" t="s">
        <v>271</v>
      </c>
      <c r="K224" s="78">
        <v>8.2799999999999994</v>
      </c>
      <c r="L224" t="s">
        <v>105</v>
      </c>
      <c r="M224" s="79">
        <v>1.72E-2</v>
      </c>
      <c r="N224" s="79">
        <v>2.0400000000000001E-2</v>
      </c>
      <c r="O224" s="78">
        <v>4293364.26</v>
      </c>
      <c r="P224" s="78">
        <v>112.04</v>
      </c>
      <c r="Q224" s="78">
        <v>0</v>
      </c>
      <c r="R224" s="78">
        <v>4810.285316904</v>
      </c>
      <c r="S224" s="79">
        <v>1.6899999999999998E-2</v>
      </c>
      <c r="T224" s="79">
        <v>2.2000000000000001E-3</v>
      </c>
      <c r="U224" s="79">
        <v>4.0000000000000002E-4</v>
      </c>
    </row>
    <row r="225" spans="2:21">
      <c r="B225" t="s">
        <v>881</v>
      </c>
      <c r="C225" t="s">
        <v>882</v>
      </c>
      <c r="D225" t="s">
        <v>103</v>
      </c>
      <c r="E225" t="s">
        <v>126</v>
      </c>
      <c r="F225" t="s">
        <v>883</v>
      </c>
      <c r="G225" t="s">
        <v>418</v>
      </c>
      <c r="H225" t="s">
        <v>652</v>
      </c>
      <c r="I225" t="s">
        <v>214</v>
      </c>
      <c r="J225" t="s">
        <v>271</v>
      </c>
      <c r="K225" s="78">
        <v>4.37</v>
      </c>
      <c r="L225" t="s">
        <v>105</v>
      </c>
      <c r="M225" s="79">
        <v>3.9E-2</v>
      </c>
      <c r="N225" s="79">
        <v>3.7100000000000001E-2</v>
      </c>
      <c r="O225" s="78">
        <v>4084342.2</v>
      </c>
      <c r="P225" s="78">
        <v>101.29</v>
      </c>
      <c r="Q225" s="78">
        <v>0</v>
      </c>
      <c r="R225" s="78">
        <v>4137.03021438</v>
      </c>
      <c r="S225" s="79">
        <v>9.7000000000000003E-3</v>
      </c>
      <c r="T225" s="79">
        <v>1.9E-3</v>
      </c>
      <c r="U225" s="79">
        <v>2.9999999999999997E-4</v>
      </c>
    </row>
    <row r="226" spans="2:21">
      <c r="B226" t="s">
        <v>884</v>
      </c>
      <c r="C226" t="s">
        <v>885</v>
      </c>
      <c r="D226" t="s">
        <v>103</v>
      </c>
      <c r="E226" t="s">
        <v>126</v>
      </c>
      <c r="F226" t="s">
        <v>886</v>
      </c>
      <c r="G226" t="s">
        <v>135</v>
      </c>
      <c r="H226" t="s">
        <v>652</v>
      </c>
      <c r="I226" t="s">
        <v>214</v>
      </c>
      <c r="J226" t="s">
        <v>271</v>
      </c>
      <c r="K226" s="78">
        <v>1.48</v>
      </c>
      <c r="L226" t="s">
        <v>105</v>
      </c>
      <c r="M226" s="79">
        <v>1.3100000000000001E-2</v>
      </c>
      <c r="N226" s="79">
        <v>1.34E-2</v>
      </c>
      <c r="O226" s="78">
        <v>1772451.75</v>
      </c>
      <c r="P226" s="78">
        <v>100.02</v>
      </c>
      <c r="Q226" s="78">
        <v>0</v>
      </c>
      <c r="R226" s="78">
        <v>1772.8062403500001</v>
      </c>
      <c r="S226" s="79">
        <v>8.0999999999999996E-3</v>
      </c>
      <c r="T226" s="79">
        <v>8.0000000000000004E-4</v>
      </c>
      <c r="U226" s="79">
        <v>1E-4</v>
      </c>
    </row>
    <row r="227" spans="2:21">
      <c r="B227" t="s">
        <v>887</v>
      </c>
      <c r="C227" t="s">
        <v>888</v>
      </c>
      <c r="D227" t="s">
        <v>103</v>
      </c>
      <c r="E227" t="s">
        <v>126</v>
      </c>
      <c r="F227" t="s">
        <v>886</v>
      </c>
      <c r="G227" t="s">
        <v>135</v>
      </c>
      <c r="H227" t="s">
        <v>652</v>
      </c>
      <c r="I227" t="s">
        <v>214</v>
      </c>
      <c r="J227" t="s">
        <v>271</v>
      </c>
      <c r="K227" s="78">
        <v>2.4300000000000002</v>
      </c>
      <c r="L227" t="s">
        <v>105</v>
      </c>
      <c r="M227" s="79">
        <v>2.1600000000000001E-2</v>
      </c>
      <c r="N227" s="79">
        <v>1.3899999999999999E-2</v>
      </c>
      <c r="O227" s="78">
        <v>8774632.7400000002</v>
      </c>
      <c r="P227" s="78">
        <v>101.91</v>
      </c>
      <c r="Q227" s="78">
        <v>0</v>
      </c>
      <c r="R227" s="78">
        <v>8942.2282253339999</v>
      </c>
      <c r="S227" s="79">
        <v>8.6E-3</v>
      </c>
      <c r="T227" s="79">
        <v>4.1000000000000003E-3</v>
      </c>
      <c r="U227" s="79">
        <v>6.9999999999999999E-4</v>
      </c>
    </row>
    <row r="228" spans="2:21">
      <c r="B228" t="s">
        <v>889</v>
      </c>
      <c r="C228" t="s">
        <v>890</v>
      </c>
      <c r="D228" t="s">
        <v>103</v>
      </c>
      <c r="E228" t="s">
        <v>126</v>
      </c>
      <c r="F228" t="s">
        <v>891</v>
      </c>
      <c r="G228" t="s">
        <v>418</v>
      </c>
      <c r="H228" t="s">
        <v>648</v>
      </c>
      <c r="I228" t="s">
        <v>153</v>
      </c>
      <c r="J228" t="s">
        <v>271</v>
      </c>
      <c r="K228" s="78">
        <v>5.97</v>
      </c>
      <c r="L228" t="s">
        <v>105</v>
      </c>
      <c r="M228" s="79">
        <v>2.1600000000000001E-2</v>
      </c>
      <c r="N228" s="79">
        <v>2.2200000000000001E-2</v>
      </c>
      <c r="O228" s="78">
        <v>3486242.45</v>
      </c>
      <c r="P228" s="78">
        <v>99.8</v>
      </c>
      <c r="Q228" s="78">
        <v>0</v>
      </c>
      <c r="R228" s="78">
        <v>3479.2699650999998</v>
      </c>
      <c r="S228" s="79">
        <v>1.52E-2</v>
      </c>
      <c r="T228" s="79">
        <v>1.6000000000000001E-3</v>
      </c>
      <c r="U228" s="79">
        <v>2.9999999999999997E-4</v>
      </c>
    </row>
    <row r="229" spans="2:21">
      <c r="B229" t="s">
        <v>892</v>
      </c>
      <c r="C229" t="s">
        <v>893</v>
      </c>
      <c r="D229" t="s">
        <v>103</v>
      </c>
      <c r="E229" t="s">
        <v>126</v>
      </c>
      <c r="F229" t="s">
        <v>839</v>
      </c>
      <c r="G229" t="s">
        <v>537</v>
      </c>
      <c r="H229" t="s">
        <v>648</v>
      </c>
      <c r="I229" t="s">
        <v>153</v>
      </c>
      <c r="J229" t="s">
        <v>271</v>
      </c>
      <c r="K229" s="78">
        <v>2.23</v>
      </c>
      <c r="L229" t="s">
        <v>105</v>
      </c>
      <c r="M229" s="79">
        <v>2.4E-2</v>
      </c>
      <c r="N229" s="79">
        <v>1.5100000000000001E-2</v>
      </c>
      <c r="O229" s="78">
        <v>1522787.29</v>
      </c>
      <c r="P229" s="78">
        <v>102.22</v>
      </c>
      <c r="Q229" s="78">
        <v>0</v>
      </c>
      <c r="R229" s="78">
        <v>1556.593167838</v>
      </c>
      <c r="S229" s="79">
        <v>4.7999999999999996E-3</v>
      </c>
      <c r="T229" s="79">
        <v>6.9999999999999999E-4</v>
      </c>
      <c r="U229" s="79">
        <v>1E-4</v>
      </c>
    </row>
    <row r="230" spans="2:21">
      <c r="B230" t="s">
        <v>894</v>
      </c>
      <c r="C230" t="s">
        <v>895</v>
      </c>
      <c r="D230" t="s">
        <v>103</v>
      </c>
      <c r="E230" t="s">
        <v>126</v>
      </c>
      <c r="F230" t="s">
        <v>896</v>
      </c>
      <c r="G230" t="s">
        <v>418</v>
      </c>
      <c r="H230" t="s">
        <v>652</v>
      </c>
      <c r="I230" t="s">
        <v>214</v>
      </c>
      <c r="J230" t="s">
        <v>271</v>
      </c>
      <c r="K230" s="78">
        <v>0.71</v>
      </c>
      <c r="L230" t="s">
        <v>105</v>
      </c>
      <c r="M230" s="79">
        <v>0.04</v>
      </c>
      <c r="N230" s="79">
        <v>1.9900000000000001E-2</v>
      </c>
      <c r="O230" s="78">
        <v>7385445.0899999999</v>
      </c>
      <c r="P230" s="78">
        <v>103.5</v>
      </c>
      <c r="Q230" s="78">
        <v>0</v>
      </c>
      <c r="R230" s="78">
        <v>7643.9356681500003</v>
      </c>
      <c r="S230" s="79">
        <v>1.03E-2</v>
      </c>
      <c r="T230" s="79">
        <v>3.5000000000000001E-3</v>
      </c>
      <c r="U230" s="79">
        <v>5.9999999999999995E-4</v>
      </c>
    </row>
    <row r="231" spans="2:21">
      <c r="B231" t="s">
        <v>897</v>
      </c>
      <c r="C231" t="s">
        <v>898</v>
      </c>
      <c r="D231" t="s">
        <v>103</v>
      </c>
      <c r="E231" t="s">
        <v>126</v>
      </c>
      <c r="F231" t="s">
        <v>899</v>
      </c>
      <c r="G231" t="s">
        <v>900</v>
      </c>
      <c r="H231" t="s">
        <v>652</v>
      </c>
      <c r="I231" t="s">
        <v>214</v>
      </c>
      <c r="J231" t="s">
        <v>271</v>
      </c>
      <c r="K231" s="78">
        <v>5.18</v>
      </c>
      <c r="L231" t="s">
        <v>105</v>
      </c>
      <c r="M231" s="79">
        <v>3.3500000000000002E-2</v>
      </c>
      <c r="N231" s="79">
        <v>1.5599999999999999E-2</v>
      </c>
      <c r="O231" s="78">
        <v>1808870.79</v>
      </c>
      <c r="P231" s="78">
        <v>105.52</v>
      </c>
      <c r="Q231" s="78">
        <v>23.696210000000001</v>
      </c>
      <c r="R231" s="78">
        <v>1932.4166676079999</v>
      </c>
      <c r="S231" s="79">
        <v>3.8E-3</v>
      </c>
      <c r="T231" s="79">
        <v>8.9999999999999998E-4</v>
      </c>
      <c r="U231" s="79">
        <v>2.0000000000000001E-4</v>
      </c>
    </row>
    <row r="232" spans="2:21">
      <c r="B232" t="s">
        <v>901</v>
      </c>
      <c r="C232" t="s">
        <v>902</v>
      </c>
      <c r="D232" t="s">
        <v>103</v>
      </c>
      <c r="E232" t="s">
        <v>126</v>
      </c>
      <c r="F232" t="s">
        <v>899</v>
      </c>
      <c r="G232" t="s">
        <v>900</v>
      </c>
      <c r="H232" t="s">
        <v>652</v>
      </c>
      <c r="I232" t="s">
        <v>214</v>
      </c>
      <c r="J232" t="s">
        <v>271</v>
      </c>
      <c r="K232" s="78">
        <v>3.1</v>
      </c>
      <c r="L232" t="s">
        <v>105</v>
      </c>
      <c r="M232" s="79">
        <v>3.3500000000000002E-2</v>
      </c>
      <c r="N232" s="79">
        <v>1.2999999999999999E-2</v>
      </c>
      <c r="O232" s="78">
        <v>1844901.69</v>
      </c>
      <c r="P232" s="78">
        <v>107.3</v>
      </c>
      <c r="Q232" s="78">
        <v>0</v>
      </c>
      <c r="R232" s="78">
        <v>1979.5795133700001</v>
      </c>
      <c r="S232" s="79">
        <v>4.4999999999999997E-3</v>
      </c>
      <c r="T232" s="79">
        <v>8.9999999999999998E-4</v>
      </c>
      <c r="U232" s="79">
        <v>2.0000000000000001E-4</v>
      </c>
    </row>
    <row r="233" spans="2:21">
      <c r="B233" t="s">
        <v>903</v>
      </c>
      <c r="C233" t="s">
        <v>904</v>
      </c>
      <c r="D233" t="s">
        <v>103</v>
      </c>
      <c r="E233" t="s">
        <v>126</v>
      </c>
      <c r="F233" t="s">
        <v>647</v>
      </c>
      <c r="G233" t="s">
        <v>366</v>
      </c>
      <c r="H233" t="s">
        <v>675</v>
      </c>
      <c r="I233" t="s">
        <v>153</v>
      </c>
      <c r="J233" t="s">
        <v>271</v>
      </c>
      <c r="K233" s="78">
        <v>0.69</v>
      </c>
      <c r="L233" t="s">
        <v>105</v>
      </c>
      <c r="M233" s="79">
        <v>3.7600000000000001E-2</v>
      </c>
      <c r="N233" s="79">
        <v>7.9000000000000008E-3</v>
      </c>
      <c r="O233" s="78">
        <v>323028.21000000002</v>
      </c>
      <c r="P233" s="78">
        <v>101.43</v>
      </c>
      <c r="Q233" s="78">
        <v>0</v>
      </c>
      <c r="R233" s="78">
        <v>327.647513403</v>
      </c>
      <c r="S233" s="79">
        <v>3.3E-3</v>
      </c>
      <c r="T233" s="79">
        <v>1E-4</v>
      </c>
      <c r="U233" s="79">
        <v>0</v>
      </c>
    </row>
    <row r="234" spans="2:21">
      <c r="B234" t="s">
        <v>905</v>
      </c>
      <c r="C234" t="s">
        <v>906</v>
      </c>
      <c r="D234" t="s">
        <v>103</v>
      </c>
      <c r="E234" t="s">
        <v>126</v>
      </c>
      <c r="F234" t="s">
        <v>907</v>
      </c>
      <c r="G234" t="s">
        <v>509</v>
      </c>
      <c r="H234" t="s">
        <v>675</v>
      </c>
      <c r="I234" t="s">
        <v>153</v>
      </c>
      <c r="J234" t="s">
        <v>271</v>
      </c>
      <c r="K234" s="78">
        <v>5.4</v>
      </c>
      <c r="L234" t="s">
        <v>105</v>
      </c>
      <c r="M234" s="79">
        <v>3.27E-2</v>
      </c>
      <c r="N234" s="79">
        <v>1.6400000000000001E-2</v>
      </c>
      <c r="O234" s="78">
        <v>1798124.72</v>
      </c>
      <c r="P234" s="78">
        <v>109.55</v>
      </c>
      <c r="Q234" s="78">
        <v>0</v>
      </c>
      <c r="R234" s="78">
        <v>1969.8456307599999</v>
      </c>
      <c r="S234" s="79">
        <v>8.0999999999999996E-3</v>
      </c>
      <c r="T234" s="79">
        <v>8.9999999999999998E-4</v>
      </c>
      <c r="U234" s="79">
        <v>2.0000000000000001E-4</v>
      </c>
    </row>
    <row r="235" spans="2:21">
      <c r="B235" t="s">
        <v>908</v>
      </c>
      <c r="C235" t="s">
        <v>909</v>
      </c>
      <c r="D235" t="s">
        <v>103</v>
      </c>
      <c r="E235" t="s">
        <v>126</v>
      </c>
      <c r="F235" t="s">
        <v>651</v>
      </c>
      <c r="G235" t="s">
        <v>130</v>
      </c>
      <c r="H235" t="s">
        <v>686</v>
      </c>
      <c r="I235" t="s">
        <v>214</v>
      </c>
      <c r="J235" t="s">
        <v>271</v>
      </c>
      <c r="K235" s="78">
        <v>3.75</v>
      </c>
      <c r="L235" t="s">
        <v>105</v>
      </c>
      <c r="M235" s="79">
        <v>2.8000000000000001E-2</v>
      </c>
      <c r="N235" s="79">
        <v>2.9499999999999998E-2</v>
      </c>
      <c r="O235" s="78">
        <v>3486242.45</v>
      </c>
      <c r="P235" s="78">
        <v>99.68</v>
      </c>
      <c r="Q235" s="78">
        <v>0</v>
      </c>
      <c r="R235" s="78">
        <v>3475.0864741599999</v>
      </c>
      <c r="S235" s="79">
        <v>1.3100000000000001E-2</v>
      </c>
      <c r="T235" s="79">
        <v>1.6000000000000001E-3</v>
      </c>
      <c r="U235" s="79">
        <v>2.9999999999999997E-4</v>
      </c>
    </row>
    <row r="236" spans="2:21">
      <c r="B236" t="s">
        <v>910</v>
      </c>
      <c r="C236" t="s">
        <v>911</v>
      </c>
      <c r="D236" t="s">
        <v>103</v>
      </c>
      <c r="E236" t="s">
        <v>126</v>
      </c>
      <c r="F236" t="s">
        <v>692</v>
      </c>
      <c r="G236" t="s">
        <v>513</v>
      </c>
      <c r="H236" t="s">
        <v>686</v>
      </c>
      <c r="I236" t="s">
        <v>214</v>
      </c>
      <c r="J236" t="s">
        <v>271</v>
      </c>
      <c r="K236" s="78">
        <v>1.46</v>
      </c>
      <c r="L236" t="s">
        <v>105</v>
      </c>
      <c r="M236" s="79">
        <v>0.06</v>
      </c>
      <c r="N236" s="79">
        <v>1.4E-2</v>
      </c>
      <c r="O236" s="78">
        <v>2141674.1800000002</v>
      </c>
      <c r="P236" s="78">
        <v>106.8</v>
      </c>
      <c r="Q236" s="78">
        <v>0</v>
      </c>
      <c r="R236" s="78">
        <v>2287.3080242400001</v>
      </c>
      <c r="S236" s="79">
        <v>7.7999999999999996E-3</v>
      </c>
      <c r="T236" s="79">
        <v>1E-3</v>
      </c>
      <c r="U236" s="79">
        <v>2.0000000000000001E-4</v>
      </c>
    </row>
    <row r="237" spans="2:21">
      <c r="B237" t="s">
        <v>912</v>
      </c>
      <c r="C237" t="s">
        <v>913</v>
      </c>
      <c r="D237" t="s">
        <v>103</v>
      </c>
      <c r="E237" t="s">
        <v>126</v>
      </c>
      <c r="F237" t="s">
        <v>692</v>
      </c>
      <c r="G237" t="s">
        <v>513</v>
      </c>
      <c r="H237" t="s">
        <v>686</v>
      </c>
      <c r="I237" t="s">
        <v>214</v>
      </c>
      <c r="J237" t="s">
        <v>271</v>
      </c>
      <c r="K237" s="78">
        <v>2.8</v>
      </c>
      <c r="L237" t="s">
        <v>105</v>
      </c>
      <c r="M237" s="79">
        <v>5.8999999999999997E-2</v>
      </c>
      <c r="N237" s="79">
        <v>1.7000000000000001E-2</v>
      </c>
      <c r="O237" s="78">
        <v>49006.77</v>
      </c>
      <c r="P237" s="78">
        <v>112.11</v>
      </c>
      <c r="Q237" s="78">
        <v>0</v>
      </c>
      <c r="R237" s="78">
        <v>54.941489847</v>
      </c>
      <c r="S237" s="79">
        <v>1E-4</v>
      </c>
      <c r="T237" s="79">
        <v>0</v>
      </c>
      <c r="U237" s="79">
        <v>0</v>
      </c>
    </row>
    <row r="238" spans="2:21">
      <c r="B238" t="s">
        <v>914</v>
      </c>
      <c r="C238" t="s">
        <v>915</v>
      </c>
      <c r="D238" t="s">
        <v>103</v>
      </c>
      <c r="E238" t="s">
        <v>126</v>
      </c>
      <c r="F238" t="s">
        <v>706</v>
      </c>
      <c r="G238" t="s">
        <v>135</v>
      </c>
      <c r="H238" t="s">
        <v>686</v>
      </c>
      <c r="I238" t="s">
        <v>214</v>
      </c>
      <c r="J238" t="s">
        <v>271</v>
      </c>
      <c r="K238" s="78">
        <v>2.95</v>
      </c>
      <c r="L238" t="s">
        <v>105</v>
      </c>
      <c r="M238" s="79">
        <v>4.1399999999999999E-2</v>
      </c>
      <c r="N238" s="79">
        <v>3.0499999999999999E-2</v>
      </c>
      <c r="O238" s="78">
        <v>2127345.34</v>
      </c>
      <c r="P238" s="78">
        <v>103.21</v>
      </c>
      <c r="Q238" s="78">
        <v>44.036050000000003</v>
      </c>
      <c r="R238" s="78">
        <v>2239.6691754140002</v>
      </c>
      <c r="S238" s="79">
        <v>3.3E-3</v>
      </c>
      <c r="T238" s="79">
        <v>1E-3</v>
      </c>
      <c r="U238" s="79">
        <v>2.0000000000000001E-4</v>
      </c>
    </row>
    <row r="239" spans="2:21">
      <c r="B239" t="s">
        <v>916</v>
      </c>
      <c r="C239" t="s">
        <v>917</v>
      </c>
      <c r="D239" t="s">
        <v>103</v>
      </c>
      <c r="E239" t="s">
        <v>126</v>
      </c>
      <c r="F239" t="s">
        <v>706</v>
      </c>
      <c r="G239" t="s">
        <v>135</v>
      </c>
      <c r="H239" t="s">
        <v>686</v>
      </c>
      <c r="I239" t="s">
        <v>214</v>
      </c>
      <c r="J239" t="s">
        <v>271</v>
      </c>
      <c r="K239" s="78">
        <v>3.88</v>
      </c>
      <c r="L239" t="s">
        <v>105</v>
      </c>
      <c r="M239" s="79">
        <v>3.5499999999999997E-2</v>
      </c>
      <c r="N239" s="79">
        <v>4.41E-2</v>
      </c>
      <c r="O239" s="78">
        <v>2768437.68</v>
      </c>
      <c r="P239" s="78">
        <v>96.92</v>
      </c>
      <c r="Q239" s="78">
        <v>49.139769999999999</v>
      </c>
      <c r="R239" s="78">
        <v>2732.3095694560002</v>
      </c>
      <c r="S239" s="79">
        <v>3.8999999999999998E-3</v>
      </c>
      <c r="T239" s="79">
        <v>1.1999999999999999E-3</v>
      </c>
      <c r="U239" s="79">
        <v>2.0000000000000001E-4</v>
      </c>
    </row>
    <row r="240" spans="2:21">
      <c r="B240" t="s">
        <v>918</v>
      </c>
      <c r="C240" t="s">
        <v>919</v>
      </c>
      <c r="D240" t="s">
        <v>103</v>
      </c>
      <c r="E240" t="s">
        <v>126</v>
      </c>
      <c r="F240" t="s">
        <v>706</v>
      </c>
      <c r="G240" t="s">
        <v>135</v>
      </c>
      <c r="H240" t="s">
        <v>686</v>
      </c>
      <c r="I240" t="s">
        <v>214</v>
      </c>
      <c r="J240" t="s">
        <v>271</v>
      </c>
      <c r="K240" s="78">
        <v>5.29</v>
      </c>
      <c r="L240" t="s">
        <v>105</v>
      </c>
      <c r="M240" s="79">
        <v>2.5000000000000001E-2</v>
      </c>
      <c r="N240" s="79">
        <v>4.7100000000000003E-2</v>
      </c>
      <c r="O240" s="78">
        <v>7050479.46</v>
      </c>
      <c r="P240" s="78">
        <v>89.22</v>
      </c>
      <c r="Q240" s="78">
        <v>176.26199</v>
      </c>
      <c r="R240" s="78">
        <v>6466.6997642120004</v>
      </c>
      <c r="S240" s="79">
        <v>1.1599999999999999E-2</v>
      </c>
      <c r="T240" s="79">
        <v>2.8999999999999998E-3</v>
      </c>
      <c r="U240" s="79">
        <v>5.0000000000000001E-4</v>
      </c>
    </row>
    <row r="241" spans="2:21">
      <c r="B241" t="s">
        <v>920</v>
      </c>
      <c r="C241" t="s">
        <v>921</v>
      </c>
      <c r="D241" t="s">
        <v>103</v>
      </c>
      <c r="E241" t="s">
        <v>126</v>
      </c>
      <c r="F241" t="s">
        <v>922</v>
      </c>
      <c r="G241" t="s">
        <v>513</v>
      </c>
      <c r="H241" t="s">
        <v>721</v>
      </c>
      <c r="I241" t="s">
        <v>214</v>
      </c>
      <c r="J241" t="s">
        <v>271</v>
      </c>
      <c r="K241" s="78">
        <v>5.46</v>
      </c>
      <c r="L241" t="s">
        <v>105</v>
      </c>
      <c r="M241" s="79">
        <v>4.4499999999999998E-2</v>
      </c>
      <c r="N241" s="79">
        <v>2.0500000000000001E-2</v>
      </c>
      <c r="O241" s="78">
        <v>3864617.08</v>
      </c>
      <c r="P241" s="78">
        <v>113.46</v>
      </c>
      <c r="Q241" s="78">
        <v>0</v>
      </c>
      <c r="R241" s="78">
        <v>4384.7945389679999</v>
      </c>
      <c r="S241" s="79">
        <v>1.35E-2</v>
      </c>
      <c r="T241" s="79">
        <v>2E-3</v>
      </c>
      <c r="U241" s="79">
        <v>2.9999999999999997E-4</v>
      </c>
    </row>
    <row r="242" spans="2:21">
      <c r="B242" t="s">
        <v>923</v>
      </c>
      <c r="C242" t="s">
        <v>924</v>
      </c>
      <c r="D242" t="s">
        <v>103</v>
      </c>
      <c r="E242" t="s">
        <v>126</v>
      </c>
      <c r="F242" t="s">
        <v>925</v>
      </c>
      <c r="G242" t="s">
        <v>418</v>
      </c>
      <c r="H242" t="s">
        <v>712</v>
      </c>
      <c r="I242" t="s">
        <v>153</v>
      </c>
      <c r="J242" t="s">
        <v>271</v>
      </c>
      <c r="K242" s="78">
        <v>3.56</v>
      </c>
      <c r="L242" t="s">
        <v>105</v>
      </c>
      <c r="M242" s="79">
        <v>3.95E-2</v>
      </c>
      <c r="N242" s="79">
        <v>7.1199999999999999E-2</v>
      </c>
      <c r="O242" s="78">
        <v>3409963.36</v>
      </c>
      <c r="P242" s="78">
        <v>92</v>
      </c>
      <c r="Q242" s="78">
        <v>0</v>
      </c>
      <c r="R242" s="78">
        <v>3137.1662912000002</v>
      </c>
      <c r="S242" s="79">
        <v>5.7000000000000002E-3</v>
      </c>
      <c r="T242" s="79">
        <v>1.4E-3</v>
      </c>
      <c r="U242" s="79">
        <v>2.0000000000000001E-4</v>
      </c>
    </row>
    <row r="243" spans="2:21">
      <c r="B243" t="s">
        <v>926</v>
      </c>
      <c r="C243" t="s">
        <v>927</v>
      </c>
      <c r="D243" t="s">
        <v>103</v>
      </c>
      <c r="E243" t="s">
        <v>126</v>
      </c>
      <c r="F243" t="s">
        <v>925</v>
      </c>
      <c r="G243" t="s">
        <v>418</v>
      </c>
      <c r="H243" t="s">
        <v>712</v>
      </c>
      <c r="I243" t="s">
        <v>153</v>
      </c>
      <c r="J243" t="s">
        <v>271</v>
      </c>
      <c r="K243" s="78">
        <v>4.07</v>
      </c>
      <c r="L243" t="s">
        <v>105</v>
      </c>
      <c r="M243" s="79">
        <v>0.03</v>
      </c>
      <c r="N243" s="79">
        <v>4.9599999999999998E-2</v>
      </c>
      <c r="O243" s="78">
        <v>5695676.9100000001</v>
      </c>
      <c r="P243" s="78">
        <v>94.88</v>
      </c>
      <c r="Q243" s="78">
        <v>0</v>
      </c>
      <c r="R243" s="78">
        <v>5404.0582522080003</v>
      </c>
      <c r="S243" s="79">
        <v>6.8999999999999999E-3</v>
      </c>
      <c r="T243" s="79">
        <v>2.5000000000000001E-3</v>
      </c>
      <c r="U243" s="79">
        <v>4.0000000000000002E-4</v>
      </c>
    </row>
    <row r="244" spans="2:21">
      <c r="B244" t="s">
        <v>928</v>
      </c>
      <c r="C244" t="s">
        <v>929</v>
      </c>
      <c r="D244" t="s">
        <v>103</v>
      </c>
      <c r="E244" t="s">
        <v>126</v>
      </c>
      <c r="F244" t="s">
        <v>930</v>
      </c>
      <c r="G244" t="s">
        <v>418</v>
      </c>
      <c r="H244" t="s">
        <v>712</v>
      </c>
      <c r="I244" t="s">
        <v>153</v>
      </c>
      <c r="J244" t="s">
        <v>271</v>
      </c>
      <c r="K244" s="78">
        <v>3.12</v>
      </c>
      <c r="L244" t="s">
        <v>105</v>
      </c>
      <c r="M244" s="79">
        <v>4.5999999999999999E-2</v>
      </c>
      <c r="N244" s="79">
        <v>5.7200000000000001E-2</v>
      </c>
      <c r="O244" s="78">
        <v>1947263.34</v>
      </c>
      <c r="P244" s="78">
        <v>97.99</v>
      </c>
      <c r="Q244" s="78">
        <v>0</v>
      </c>
      <c r="R244" s="78">
        <v>1908.123346866</v>
      </c>
      <c r="S244" s="79">
        <v>8.0999999999999996E-3</v>
      </c>
      <c r="T244" s="79">
        <v>8.9999999999999998E-4</v>
      </c>
      <c r="U244" s="79">
        <v>2.0000000000000001E-4</v>
      </c>
    </row>
    <row r="245" spans="2:21">
      <c r="B245" t="s">
        <v>931</v>
      </c>
      <c r="C245" t="s">
        <v>932</v>
      </c>
      <c r="D245" t="s">
        <v>103</v>
      </c>
      <c r="E245" t="s">
        <v>126</v>
      </c>
      <c r="F245" t="s">
        <v>933</v>
      </c>
      <c r="G245" t="s">
        <v>513</v>
      </c>
      <c r="H245" t="s">
        <v>934</v>
      </c>
      <c r="I245" t="s">
        <v>214</v>
      </c>
      <c r="J245" t="s">
        <v>271</v>
      </c>
      <c r="K245" s="78">
        <v>0.91</v>
      </c>
      <c r="L245" t="s">
        <v>105</v>
      </c>
      <c r="M245" s="79">
        <v>4.7E-2</v>
      </c>
      <c r="N245" s="79">
        <v>1.1900000000000001E-2</v>
      </c>
      <c r="O245" s="78">
        <v>178523.5</v>
      </c>
      <c r="P245" s="78">
        <v>103.58</v>
      </c>
      <c r="Q245" s="78">
        <v>0</v>
      </c>
      <c r="R245" s="78">
        <v>184.9146413</v>
      </c>
      <c r="S245" s="79">
        <v>8.0999999999999996E-3</v>
      </c>
      <c r="T245" s="79">
        <v>1E-4</v>
      </c>
      <c r="U245" s="79">
        <v>0</v>
      </c>
    </row>
    <row r="246" spans="2:21">
      <c r="B246" t="s">
        <v>935</v>
      </c>
      <c r="C246" t="s">
        <v>936</v>
      </c>
      <c r="D246" t="s">
        <v>103</v>
      </c>
      <c r="E246" t="s">
        <v>126</v>
      </c>
      <c r="F246" t="s">
        <v>937</v>
      </c>
      <c r="G246" t="s">
        <v>729</v>
      </c>
      <c r="H246" t="s">
        <v>938</v>
      </c>
      <c r="I246" t="s">
        <v>214</v>
      </c>
      <c r="J246" t="s">
        <v>939</v>
      </c>
      <c r="K246" s="78">
        <v>0.01</v>
      </c>
      <c r="L246" t="s">
        <v>105</v>
      </c>
      <c r="M246" s="79">
        <v>6.7000000000000004E-2</v>
      </c>
      <c r="N246" s="79">
        <v>2.3099999999999999E-2</v>
      </c>
      <c r="O246" s="78">
        <v>0.3</v>
      </c>
      <c r="P246" s="78">
        <v>106.65</v>
      </c>
      <c r="Q246" s="78">
        <v>0</v>
      </c>
      <c r="R246" s="78">
        <v>3.1995E-4</v>
      </c>
      <c r="S246" s="79">
        <v>0</v>
      </c>
      <c r="T246" s="79">
        <v>0</v>
      </c>
      <c r="U246" s="79">
        <v>0</v>
      </c>
    </row>
    <row r="247" spans="2:21">
      <c r="B247" s="80" t="s">
        <v>360</v>
      </c>
      <c r="C247" s="16"/>
      <c r="D247" s="16"/>
      <c r="E247" s="16"/>
      <c r="F247" s="16"/>
      <c r="K247" s="82">
        <v>3.99</v>
      </c>
      <c r="N247" s="81">
        <v>5.79E-2</v>
      </c>
      <c r="O247" s="82">
        <v>55006085.579999998</v>
      </c>
      <c r="Q247" s="82">
        <v>0</v>
      </c>
      <c r="R247" s="82">
        <v>50473.432341143998</v>
      </c>
      <c r="T247" s="81">
        <v>2.3E-2</v>
      </c>
      <c r="U247" s="81">
        <v>4.0000000000000001E-3</v>
      </c>
    </row>
    <row r="248" spans="2:21">
      <c r="B248" t="s">
        <v>940</v>
      </c>
      <c r="C248" t="s">
        <v>941</v>
      </c>
      <c r="D248" t="s">
        <v>103</v>
      </c>
      <c r="E248" t="s">
        <v>126</v>
      </c>
      <c r="F248" t="s">
        <v>942</v>
      </c>
      <c r="G248" t="s">
        <v>698</v>
      </c>
      <c r="H248" t="s">
        <v>459</v>
      </c>
      <c r="I248" t="s">
        <v>214</v>
      </c>
      <c r="J248" t="s">
        <v>271</v>
      </c>
      <c r="K248" s="78">
        <v>2.82</v>
      </c>
      <c r="L248" t="s">
        <v>105</v>
      </c>
      <c r="M248" s="79">
        <v>3.49E-2</v>
      </c>
      <c r="N248" s="79">
        <v>3.8699999999999998E-2</v>
      </c>
      <c r="O248" s="78">
        <v>22706735.870000001</v>
      </c>
      <c r="P248" s="78">
        <v>95.52</v>
      </c>
      <c r="Q248" s="78">
        <v>0</v>
      </c>
      <c r="R248" s="78">
        <v>21689.474103024</v>
      </c>
      <c r="S248" s="79">
        <v>1.1299999999999999E-2</v>
      </c>
      <c r="T248" s="79">
        <v>9.9000000000000008E-3</v>
      </c>
      <c r="U248" s="79">
        <v>1.6999999999999999E-3</v>
      </c>
    </row>
    <row r="249" spans="2:21">
      <c r="B249" t="s">
        <v>943</v>
      </c>
      <c r="C249" t="s">
        <v>944</v>
      </c>
      <c r="D249" t="s">
        <v>103</v>
      </c>
      <c r="E249" t="s">
        <v>126</v>
      </c>
      <c r="F249" t="s">
        <v>945</v>
      </c>
      <c r="G249" t="s">
        <v>698</v>
      </c>
      <c r="H249" t="s">
        <v>648</v>
      </c>
      <c r="I249" t="s">
        <v>153</v>
      </c>
      <c r="J249" t="s">
        <v>271</v>
      </c>
      <c r="K249" s="78">
        <v>5.04</v>
      </c>
      <c r="L249" t="s">
        <v>105</v>
      </c>
      <c r="M249" s="79">
        <v>4.6899999999999997E-2</v>
      </c>
      <c r="N249" s="79">
        <v>7.3700000000000002E-2</v>
      </c>
      <c r="O249" s="78">
        <v>20738830.57</v>
      </c>
      <c r="P249" s="78">
        <v>89.26</v>
      </c>
      <c r="Q249" s="78">
        <v>0</v>
      </c>
      <c r="R249" s="78">
        <v>18511.480166781999</v>
      </c>
      <c r="S249" s="79">
        <v>1.2200000000000001E-2</v>
      </c>
      <c r="T249" s="79">
        <v>8.3999999999999995E-3</v>
      </c>
      <c r="U249" s="79">
        <v>1.5E-3</v>
      </c>
    </row>
    <row r="250" spans="2:21">
      <c r="B250" t="s">
        <v>946</v>
      </c>
      <c r="C250" t="s">
        <v>947</v>
      </c>
      <c r="D250" t="s">
        <v>103</v>
      </c>
      <c r="E250" t="s">
        <v>126</v>
      </c>
      <c r="F250" t="s">
        <v>945</v>
      </c>
      <c r="G250" t="s">
        <v>698</v>
      </c>
      <c r="H250" t="s">
        <v>648</v>
      </c>
      <c r="I250" t="s">
        <v>153</v>
      </c>
      <c r="J250" t="s">
        <v>271</v>
      </c>
      <c r="K250" s="78">
        <v>4.84</v>
      </c>
      <c r="L250" t="s">
        <v>105</v>
      </c>
      <c r="M250" s="79">
        <v>4.6899999999999997E-2</v>
      </c>
      <c r="N250" s="79">
        <v>7.3599999999999999E-2</v>
      </c>
      <c r="O250" s="78">
        <v>10436223.91</v>
      </c>
      <c r="P250" s="78">
        <v>88.16</v>
      </c>
      <c r="Q250" s="78">
        <v>0</v>
      </c>
      <c r="R250" s="78">
        <v>9200.5749990559998</v>
      </c>
      <c r="S250" s="79">
        <v>5.1000000000000004E-3</v>
      </c>
      <c r="T250" s="79">
        <v>4.1999999999999997E-3</v>
      </c>
      <c r="U250" s="79">
        <v>6.9999999999999999E-4</v>
      </c>
    </row>
    <row r="251" spans="2:21">
      <c r="B251" t="s">
        <v>948</v>
      </c>
      <c r="C251" t="s">
        <v>949</v>
      </c>
      <c r="D251" t="s">
        <v>103</v>
      </c>
      <c r="E251" t="s">
        <v>126</v>
      </c>
      <c r="F251" t="s">
        <v>692</v>
      </c>
      <c r="G251" t="s">
        <v>513</v>
      </c>
      <c r="H251" t="s">
        <v>686</v>
      </c>
      <c r="I251" t="s">
        <v>214</v>
      </c>
      <c r="J251" t="s">
        <v>271</v>
      </c>
      <c r="K251" s="78">
        <v>2.34</v>
      </c>
      <c r="L251" t="s">
        <v>105</v>
      </c>
      <c r="M251" s="79">
        <v>6.7000000000000004E-2</v>
      </c>
      <c r="N251" s="79">
        <v>3.7699999999999997E-2</v>
      </c>
      <c r="O251" s="78">
        <v>1124295.23</v>
      </c>
      <c r="P251" s="78">
        <v>95.34</v>
      </c>
      <c r="Q251" s="78">
        <v>0</v>
      </c>
      <c r="R251" s="78">
        <v>1071.903072282</v>
      </c>
      <c r="S251" s="79">
        <v>1E-3</v>
      </c>
      <c r="T251" s="79">
        <v>5.0000000000000001E-4</v>
      </c>
      <c r="U251" s="79">
        <v>1E-4</v>
      </c>
    </row>
    <row r="252" spans="2:21">
      <c r="B252" s="80" t="s">
        <v>950</v>
      </c>
      <c r="C252" s="16"/>
      <c r="D252" s="16"/>
      <c r="E252" s="16"/>
      <c r="F252" s="16"/>
      <c r="K252" s="82">
        <v>0</v>
      </c>
      <c r="N252" s="81">
        <v>0</v>
      </c>
      <c r="O252" s="82">
        <v>0</v>
      </c>
      <c r="Q252" s="82">
        <v>0</v>
      </c>
      <c r="R252" s="82">
        <v>0</v>
      </c>
      <c r="T252" s="81">
        <v>0</v>
      </c>
      <c r="U252" s="81">
        <v>0</v>
      </c>
    </row>
    <row r="253" spans="2:21">
      <c r="B253" t="s">
        <v>255</v>
      </c>
      <c r="C253" t="s">
        <v>255</v>
      </c>
      <c r="D253" s="16"/>
      <c r="E253" s="16"/>
      <c r="F253" s="16"/>
      <c r="G253" t="s">
        <v>255</v>
      </c>
      <c r="H253" t="s">
        <v>255</v>
      </c>
      <c r="K253" s="78">
        <v>0</v>
      </c>
      <c r="L253" t="s">
        <v>255</v>
      </c>
      <c r="M253" s="79">
        <v>0</v>
      </c>
      <c r="N253" s="79">
        <v>0</v>
      </c>
      <c r="O253" s="78">
        <v>0</v>
      </c>
      <c r="P253" s="78">
        <v>0</v>
      </c>
      <c r="R253" s="78">
        <v>0</v>
      </c>
      <c r="S253" s="79">
        <v>0</v>
      </c>
      <c r="T253" s="79">
        <v>0</v>
      </c>
      <c r="U253" s="79">
        <v>0</v>
      </c>
    </row>
    <row r="254" spans="2:21">
      <c r="B254" s="80" t="s">
        <v>263</v>
      </c>
      <c r="C254" s="16"/>
      <c r="D254" s="16"/>
      <c r="E254" s="16"/>
      <c r="F254" s="16"/>
      <c r="K254" s="82">
        <v>6.15</v>
      </c>
      <c r="N254" s="81">
        <v>3.5799999999999998E-2</v>
      </c>
      <c r="O254" s="82">
        <v>113293415.15000001</v>
      </c>
      <c r="Q254" s="82">
        <v>0</v>
      </c>
      <c r="R254" s="82">
        <v>432377.00238937204</v>
      </c>
      <c r="T254" s="81">
        <v>0.19719999999999999</v>
      </c>
      <c r="U254" s="81">
        <v>3.44E-2</v>
      </c>
    </row>
    <row r="255" spans="2:21">
      <c r="B255" s="80" t="s">
        <v>361</v>
      </c>
      <c r="C255" s="16"/>
      <c r="D255" s="16"/>
      <c r="E255" s="16"/>
      <c r="F255" s="16"/>
      <c r="K255" s="82">
        <v>7.44</v>
      </c>
      <c r="N255" s="81">
        <v>4.5100000000000001E-2</v>
      </c>
      <c r="O255" s="82">
        <v>8977695.1199999992</v>
      </c>
      <c r="Q255" s="82">
        <v>0</v>
      </c>
      <c r="R255" s="82">
        <v>34972.566304119129</v>
      </c>
      <c r="T255" s="81">
        <v>1.6E-2</v>
      </c>
      <c r="U255" s="81">
        <v>2.8E-3</v>
      </c>
    </row>
    <row r="256" spans="2:21">
      <c r="B256" t="s">
        <v>951</v>
      </c>
      <c r="C256" t="s">
        <v>952</v>
      </c>
      <c r="D256" t="s">
        <v>953</v>
      </c>
      <c r="E256" t="s">
        <v>954</v>
      </c>
      <c r="F256" t="s">
        <v>955</v>
      </c>
      <c r="G256" t="s">
        <v>956</v>
      </c>
      <c r="H256" t="s">
        <v>721</v>
      </c>
      <c r="I256" t="s">
        <v>214</v>
      </c>
      <c r="J256" t="s">
        <v>271</v>
      </c>
      <c r="K256" s="78">
        <v>4.26</v>
      </c>
      <c r="L256" t="s">
        <v>113</v>
      </c>
      <c r="M256" s="79">
        <v>0.06</v>
      </c>
      <c r="N256" s="79">
        <v>4.5999999999999999E-2</v>
      </c>
      <c r="O256" s="78">
        <v>1441405.26</v>
      </c>
      <c r="P256" s="78">
        <v>106.14333333263961</v>
      </c>
      <c r="Q256" s="78">
        <v>0</v>
      </c>
      <c r="R256" s="78">
        <v>5933.4737683468502</v>
      </c>
      <c r="S256" s="79">
        <v>1.4E-3</v>
      </c>
      <c r="T256" s="79">
        <v>2.7000000000000001E-3</v>
      </c>
      <c r="U256" s="79">
        <v>5.0000000000000001E-4</v>
      </c>
    </row>
    <row r="257" spans="2:21">
      <c r="B257" t="s">
        <v>957</v>
      </c>
      <c r="C257" t="s">
        <v>958</v>
      </c>
      <c r="D257" t="s">
        <v>959</v>
      </c>
      <c r="E257" t="s">
        <v>954</v>
      </c>
      <c r="F257" t="s">
        <v>960</v>
      </c>
      <c r="G257" t="s">
        <v>698</v>
      </c>
      <c r="H257" t="s">
        <v>961</v>
      </c>
      <c r="I257" t="s">
        <v>262</v>
      </c>
      <c r="J257" t="s">
        <v>271</v>
      </c>
      <c r="K257" s="78">
        <v>5.22</v>
      </c>
      <c r="L257" t="s">
        <v>109</v>
      </c>
      <c r="M257" s="79">
        <v>5.4100000000000002E-2</v>
      </c>
      <c r="N257" s="79">
        <v>4.4299999999999999E-2</v>
      </c>
      <c r="O257" s="78">
        <v>2304299.25</v>
      </c>
      <c r="P257" s="78">
        <v>104.676</v>
      </c>
      <c r="Q257" s="78">
        <v>0</v>
      </c>
      <c r="R257" s="78">
        <v>8336.0388658060801</v>
      </c>
      <c r="S257" s="79">
        <v>0</v>
      </c>
      <c r="T257" s="79">
        <v>3.8E-3</v>
      </c>
      <c r="U257" s="79">
        <v>6.9999999999999999E-4</v>
      </c>
    </row>
    <row r="258" spans="2:21">
      <c r="B258" t="s">
        <v>962</v>
      </c>
      <c r="C258" t="s">
        <v>963</v>
      </c>
      <c r="D258" t="s">
        <v>126</v>
      </c>
      <c r="E258" t="s">
        <v>954</v>
      </c>
      <c r="F258" t="s">
        <v>964</v>
      </c>
      <c r="G258" t="s">
        <v>553</v>
      </c>
      <c r="H258" t="s">
        <v>961</v>
      </c>
      <c r="I258" t="s">
        <v>262</v>
      </c>
      <c r="J258" t="s">
        <v>271</v>
      </c>
      <c r="K258" s="78">
        <v>11.5</v>
      </c>
      <c r="L258" t="s">
        <v>109</v>
      </c>
      <c r="M258" s="79">
        <v>6.4399999999999999E-2</v>
      </c>
      <c r="N258" s="79">
        <v>4.7300000000000002E-2</v>
      </c>
      <c r="O258" s="78">
        <v>3573732.06</v>
      </c>
      <c r="P258" s="78">
        <v>119.52999999999993</v>
      </c>
      <c r="Q258" s="78">
        <v>0</v>
      </c>
      <c r="R258" s="78">
        <v>14762.932754635</v>
      </c>
      <c r="S258" s="79">
        <v>0</v>
      </c>
      <c r="T258" s="79">
        <v>6.7000000000000002E-3</v>
      </c>
      <c r="U258" s="79">
        <v>1.1999999999999999E-3</v>
      </c>
    </row>
    <row r="259" spans="2:21">
      <c r="B259" t="s">
        <v>965</v>
      </c>
      <c r="C259" t="s">
        <v>966</v>
      </c>
      <c r="D259" t="s">
        <v>959</v>
      </c>
      <c r="E259" t="s">
        <v>954</v>
      </c>
      <c r="F259" t="s">
        <v>960</v>
      </c>
      <c r="G259" t="s">
        <v>698</v>
      </c>
      <c r="H259" t="s">
        <v>255</v>
      </c>
      <c r="I259" t="s">
        <v>256</v>
      </c>
      <c r="J259" t="s">
        <v>271</v>
      </c>
      <c r="K259" s="78">
        <v>3.67</v>
      </c>
      <c r="L259" t="s">
        <v>109</v>
      </c>
      <c r="M259" s="79">
        <v>5.0799999999999998E-2</v>
      </c>
      <c r="N259" s="79">
        <v>3.9600000000000003E-2</v>
      </c>
      <c r="O259" s="78">
        <v>1658258.55</v>
      </c>
      <c r="P259" s="78">
        <v>103.65</v>
      </c>
      <c r="Q259" s="78">
        <v>0</v>
      </c>
      <c r="R259" s="78">
        <v>5940.1209153312002</v>
      </c>
      <c r="S259" s="79">
        <v>0</v>
      </c>
      <c r="T259" s="79">
        <v>2.7000000000000001E-3</v>
      </c>
      <c r="U259" s="79">
        <v>5.0000000000000001E-4</v>
      </c>
    </row>
    <row r="260" spans="2:21">
      <c r="B260" s="80" t="s">
        <v>362</v>
      </c>
      <c r="C260" s="16"/>
      <c r="D260" s="16"/>
      <c r="E260" s="16"/>
      <c r="F260" s="16"/>
      <c r="K260" s="82">
        <v>6.04</v>
      </c>
      <c r="N260" s="81">
        <v>3.5000000000000003E-2</v>
      </c>
      <c r="O260" s="82">
        <v>104315720.03</v>
      </c>
      <c r="Q260" s="82">
        <v>0</v>
      </c>
      <c r="R260" s="82">
        <v>397404.43608525291</v>
      </c>
      <c r="T260" s="81">
        <v>0.18129999999999999</v>
      </c>
      <c r="U260" s="81">
        <v>3.1600000000000003E-2</v>
      </c>
    </row>
    <row r="261" spans="2:21">
      <c r="B261" t="s">
        <v>967</v>
      </c>
      <c r="C261" t="s">
        <v>968</v>
      </c>
      <c r="D261" t="s">
        <v>959</v>
      </c>
      <c r="E261" t="s">
        <v>126</v>
      </c>
      <c r="F261" t="s">
        <v>969</v>
      </c>
      <c r="G261" t="s">
        <v>970</v>
      </c>
      <c r="H261" t="s">
        <v>971</v>
      </c>
      <c r="I261" t="s">
        <v>262</v>
      </c>
      <c r="J261" t="s">
        <v>271</v>
      </c>
      <c r="K261" s="78">
        <v>4.87</v>
      </c>
      <c r="L261" t="s">
        <v>109</v>
      </c>
      <c r="M261" s="79">
        <v>0</v>
      </c>
      <c r="N261" s="79">
        <v>-6.7999999999999996E-3</v>
      </c>
      <c r="O261" s="78">
        <v>303767.23</v>
      </c>
      <c r="P261" s="78">
        <v>357.21</v>
      </c>
      <c r="Q261" s="78">
        <v>0</v>
      </c>
      <c r="R261" s="78">
        <v>1085.0869222829999</v>
      </c>
      <c r="S261" s="79">
        <v>5.9999999999999995E-4</v>
      </c>
      <c r="T261" s="79">
        <v>5.0000000000000001E-4</v>
      </c>
      <c r="U261" s="79">
        <v>1E-4</v>
      </c>
    </row>
    <row r="262" spans="2:21">
      <c r="B262" t="s">
        <v>972</v>
      </c>
      <c r="C262" t="s">
        <v>973</v>
      </c>
      <c r="D262" t="s">
        <v>974</v>
      </c>
      <c r="E262" t="s">
        <v>954</v>
      </c>
      <c r="F262" t="s">
        <v>975</v>
      </c>
      <c r="G262" t="s">
        <v>976</v>
      </c>
      <c r="H262" t="s">
        <v>977</v>
      </c>
      <c r="I262" t="s">
        <v>227</v>
      </c>
      <c r="J262" t="s">
        <v>271</v>
      </c>
      <c r="K262" s="78">
        <v>4.29</v>
      </c>
      <c r="L262" t="s">
        <v>109</v>
      </c>
      <c r="M262" s="79">
        <v>4.4999999999999998E-2</v>
      </c>
      <c r="N262" s="79">
        <v>3.3399999999999999E-2</v>
      </c>
      <c r="O262" s="78">
        <v>774.31</v>
      </c>
      <c r="P262" s="78">
        <v>105.87350339011508</v>
      </c>
      <c r="Q262" s="78">
        <v>0</v>
      </c>
      <c r="R262" s="78">
        <v>2.8331912128896</v>
      </c>
      <c r="S262" s="79">
        <v>0</v>
      </c>
      <c r="T262" s="79">
        <v>0</v>
      </c>
      <c r="U262" s="79">
        <v>0</v>
      </c>
    </row>
    <row r="263" spans="2:21">
      <c r="B263" t="s">
        <v>978</v>
      </c>
      <c r="C263" t="s">
        <v>979</v>
      </c>
      <c r="D263" t="s">
        <v>126</v>
      </c>
      <c r="E263" t="s">
        <v>954</v>
      </c>
      <c r="F263" t="s">
        <v>980</v>
      </c>
      <c r="G263" t="s">
        <v>981</v>
      </c>
      <c r="H263" t="s">
        <v>721</v>
      </c>
      <c r="I263" t="s">
        <v>214</v>
      </c>
      <c r="J263" t="s">
        <v>271</v>
      </c>
      <c r="K263" s="78">
        <v>6.94</v>
      </c>
      <c r="L263" t="s">
        <v>109</v>
      </c>
      <c r="M263" s="79">
        <v>5.1299999999999998E-2</v>
      </c>
      <c r="N263" s="79">
        <v>3.5999999999999997E-2</v>
      </c>
      <c r="O263" s="78">
        <v>716831.09</v>
      </c>
      <c r="P263" s="78">
        <v>113.51234721882649</v>
      </c>
      <c r="Q263" s="78">
        <v>0</v>
      </c>
      <c r="R263" s="78">
        <v>2812.1188464689999</v>
      </c>
      <c r="S263" s="79">
        <v>1.4E-3</v>
      </c>
      <c r="T263" s="79">
        <v>1.2999999999999999E-3</v>
      </c>
      <c r="U263" s="79">
        <v>2.0000000000000001E-4</v>
      </c>
    </row>
    <row r="264" spans="2:21">
      <c r="B264" t="s">
        <v>982</v>
      </c>
      <c r="C264" t="s">
        <v>983</v>
      </c>
      <c r="D264" t="s">
        <v>126</v>
      </c>
      <c r="E264" t="s">
        <v>954</v>
      </c>
      <c r="F264" t="s">
        <v>984</v>
      </c>
      <c r="G264" t="s">
        <v>985</v>
      </c>
      <c r="H264" t="s">
        <v>986</v>
      </c>
      <c r="I264" t="s">
        <v>262</v>
      </c>
      <c r="J264" t="s">
        <v>271</v>
      </c>
      <c r="K264" s="78">
        <v>4.92</v>
      </c>
      <c r="L264" t="s">
        <v>109</v>
      </c>
      <c r="M264" s="79">
        <v>6.7500000000000004E-2</v>
      </c>
      <c r="N264" s="79">
        <v>3.39E-2</v>
      </c>
      <c r="O264" s="78">
        <v>910527.37</v>
      </c>
      <c r="P264" s="78">
        <v>118.47824999855858</v>
      </c>
      <c r="Q264" s="78">
        <v>0</v>
      </c>
      <c r="R264" s="78">
        <v>3728.2529447443599</v>
      </c>
      <c r="S264" s="79">
        <v>0</v>
      </c>
      <c r="T264" s="79">
        <v>1.6999999999999999E-3</v>
      </c>
      <c r="U264" s="79">
        <v>2.9999999999999997E-4</v>
      </c>
    </row>
    <row r="265" spans="2:21">
      <c r="B265" t="s">
        <v>987</v>
      </c>
      <c r="C265" t="s">
        <v>988</v>
      </c>
      <c r="D265" t="s">
        <v>126</v>
      </c>
      <c r="E265" t="s">
        <v>954</v>
      </c>
      <c r="F265" t="s">
        <v>989</v>
      </c>
      <c r="G265" t="s">
        <v>956</v>
      </c>
      <c r="H265" t="s">
        <v>986</v>
      </c>
      <c r="I265" t="s">
        <v>262</v>
      </c>
      <c r="J265" t="s">
        <v>271</v>
      </c>
      <c r="K265" s="78">
        <v>8.36</v>
      </c>
      <c r="L265" t="s">
        <v>113</v>
      </c>
      <c r="M265" s="79">
        <v>2.8799999999999999E-2</v>
      </c>
      <c r="N265" s="79">
        <v>1.9900000000000001E-2</v>
      </c>
      <c r="O265" s="78">
        <v>1524792.35</v>
      </c>
      <c r="P265" s="78">
        <v>108.72020548240552</v>
      </c>
      <c r="Q265" s="78">
        <v>0</v>
      </c>
      <c r="R265" s="78">
        <v>6429.1146559910203</v>
      </c>
      <c r="S265" s="79">
        <v>1.5E-3</v>
      </c>
      <c r="T265" s="79">
        <v>2.8999999999999998E-3</v>
      </c>
      <c r="U265" s="79">
        <v>5.0000000000000001E-4</v>
      </c>
    </row>
    <row r="266" spans="2:21">
      <c r="B266" t="s">
        <v>990</v>
      </c>
      <c r="C266" t="s">
        <v>991</v>
      </c>
      <c r="D266" t="s">
        <v>126</v>
      </c>
      <c r="E266" t="s">
        <v>954</v>
      </c>
      <c r="F266" t="s">
        <v>992</v>
      </c>
      <c r="G266" t="s">
        <v>993</v>
      </c>
      <c r="H266" t="s">
        <v>994</v>
      </c>
      <c r="I266" t="s">
        <v>262</v>
      </c>
      <c r="J266" t="s">
        <v>271</v>
      </c>
      <c r="K266" s="78">
        <v>7.91</v>
      </c>
      <c r="L266" t="s">
        <v>109</v>
      </c>
      <c r="M266" s="79">
        <v>4.1099999999999998E-2</v>
      </c>
      <c r="N266" s="79">
        <v>3.4599999999999999E-2</v>
      </c>
      <c r="O266" s="78">
        <v>1905990.43</v>
      </c>
      <c r="P266" s="78">
        <v>106.79374999868182</v>
      </c>
      <c r="Q266" s="78">
        <v>0</v>
      </c>
      <c r="R266" s="78">
        <v>7034.61423103373</v>
      </c>
      <c r="S266" s="79">
        <v>1.5E-3</v>
      </c>
      <c r="T266" s="79">
        <v>3.2000000000000002E-3</v>
      </c>
      <c r="U266" s="79">
        <v>5.9999999999999995E-4</v>
      </c>
    </row>
    <row r="267" spans="2:21">
      <c r="B267" t="s">
        <v>995</v>
      </c>
      <c r="C267" t="s">
        <v>996</v>
      </c>
      <c r="D267" t="s">
        <v>126</v>
      </c>
      <c r="E267" t="s">
        <v>954</v>
      </c>
      <c r="F267" t="s">
        <v>997</v>
      </c>
      <c r="G267" t="s">
        <v>956</v>
      </c>
      <c r="H267" t="s">
        <v>998</v>
      </c>
      <c r="I267" t="s">
        <v>227</v>
      </c>
      <c r="J267" t="s">
        <v>271</v>
      </c>
      <c r="K267" s="78">
        <v>15.93</v>
      </c>
      <c r="L267" t="s">
        <v>109</v>
      </c>
      <c r="M267" s="79">
        <v>4.4499999999999998E-2</v>
      </c>
      <c r="N267" s="79">
        <v>3.9600000000000003E-2</v>
      </c>
      <c r="O267" s="78">
        <v>1539802.02</v>
      </c>
      <c r="P267" s="78">
        <v>107.87697222135098</v>
      </c>
      <c r="Q267" s="78">
        <v>0</v>
      </c>
      <c r="R267" s="78">
        <v>5740.7332517425202</v>
      </c>
      <c r="S267" s="79">
        <v>8.0000000000000004E-4</v>
      </c>
      <c r="T267" s="79">
        <v>2.5999999999999999E-3</v>
      </c>
      <c r="U267" s="79">
        <v>5.0000000000000001E-4</v>
      </c>
    </row>
    <row r="268" spans="2:21">
      <c r="B268" t="s">
        <v>999</v>
      </c>
      <c r="C268" t="s">
        <v>1000</v>
      </c>
      <c r="D268" t="s">
        <v>126</v>
      </c>
      <c r="E268" t="s">
        <v>954</v>
      </c>
      <c r="F268" t="s">
        <v>1001</v>
      </c>
      <c r="G268" t="s">
        <v>126</v>
      </c>
      <c r="H268" t="s">
        <v>994</v>
      </c>
      <c r="I268" t="s">
        <v>262</v>
      </c>
      <c r="J268" t="s">
        <v>271</v>
      </c>
      <c r="K268" s="78">
        <v>16.03</v>
      </c>
      <c r="L268" t="s">
        <v>109</v>
      </c>
      <c r="M268" s="79">
        <v>5.5500000000000001E-2</v>
      </c>
      <c r="N268" s="79">
        <v>3.8100000000000002E-2</v>
      </c>
      <c r="O268" s="78">
        <v>1489055.03</v>
      </c>
      <c r="P268" s="78">
        <v>131.77226027472608</v>
      </c>
      <c r="Q268" s="78">
        <v>0</v>
      </c>
      <c r="R268" s="78">
        <v>6781.2300395095699</v>
      </c>
      <c r="S268" s="79">
        <v>0</v>
      </c>
      <c r="T268" s="79">
        <v>3.0999999999999999E-3</v>
      </c>
      <c r="U268" s="79">
        <v>5.0000000000000001E-4</v>
      </c>
    </row>
    <row r="269" spans="2:21">
      <c r="B269" t="s">
        <v>1002</v>
      </c>
      <c r="C269" t="s">
        <v>1003</v>
      </c>
      <c r="D269" t="s">
        <v>126</v>
      </c>
      <c r="E269" t="s">
        <v>954</v>
      </c>
      <c r="F269" t="s">
        <v>1004</v>
      </c>
      <c r="G269" t="s">
        <v>1005</v>
      </c>
      <c r="H269" t="s">
        <v>938</v>
      </c>
      <c r="I269" t="s">
        <v>214</v>
      </c>
      <c r="J269" t="s">
        <v>271</v>
      </c>
      <c r="K269" s="78">
        <v>3.02</v>
      </c>
      <c r="L269" t="s">
        <v>109</v>
      </c>
      <c r="M269" s="79">
        <v>4.3999999999999997E-2</v>
      </c>
      <c r="N269" s="79">
        <v>3.0200000000000001E-2</v>
      </c>
      <c r="O269" s="78">
        <v>1917902.87</v>
      </c>
      <c r="P269" s="78">
        <v>105.1436666655022</v>
      </c>
      <c r="Q269" s="78">
        <v>0</v>
      </c>
      <c r="R269" s="78">
        <v>6969.2085524767099</v>
      </c>
      <c r="S269" s="79">
        <v>1.2999999999999999E-3</v>
      </c>
      <c r="T269" s="79">
        <v>3.2000000000000002E-3</v>
      </c>
      <c r="U269" s="79">
        <v>5.9999999999999995E-4</v>
      </c>
    </row>
    <row r="270" spans="2:21">
      <c r="B270" t="s">
        <v>1006</v>
      </c>
      <c r="C270" t="s">
        <v>1007</v>
      </c>
      <c r="D270" t="s">
        <v>126</v>
      </c>
      <c r="E270" t="s">
        <v>954</v>
      </c>
      <c r="F270" t="s">
        <v>1008</v>
      </c>
      <c r="G270" t="s">
        <v>993</v>
      </c>
      <c r="H270" t="s">
        <v>994</v>
      </c>
      <c r="I270" t="s">
        <v>262</v>
      </c>
      <c r="J270" t="s">
        <v>271</v>
      </c>
      <c r="K270" s="78">
        <v>16.72</v>
      </c>
      <c r="L270" t="s">
        <v>109</v>
      </c>
      <c r="M270" s="79">
        <v>4.5499999999999999E-2</v>
      </c>
      <c r="N270" s="79">
        <v>3.9199999999999999E-2</v>
      </c>
      <c r="O270" s="78">
        <v>1786866.03</v>
      </c>
      <c r="P270" s="78">
        <v>111.74391666409934</v>
      </c>
      <c r="Q270" s="78">
        <v>0</v>
      </c>
      <c r="R270" s="78">
        <v>6900.6438862697096</v>
      </c>
      <c r="S270" s="79">
        <v>6.9999999999999999E-4</v>
      </c>
      <c r="T270" s="79">
        <v>3.0999999999999999E-3</v>
      </c>
      <c r="U270" s="79">
        <v>5.0000000000000001E-4</v>
      </c>
    </row>
    <row r="271" spans="2:21">
      <c r="B271" t="s">
        <v>1009</v>
      </c>
      <c r="C271" t="s">
        <v>1010</v>
      </c>
      <c r="D271" t="s">
        <v>126</v>
      </c>
      <c r="E271" t="s">
        <v>954</v>
      </c>
      <c r="F271" t="s">
        <v>1011</v>
      </c>
      <c r="G271" t="s">
        <v>976</v>
      </c>
      <c r="H271" t="s">
        <v>994</v>
      </c>
      <c r="I271" t="s">
        <v>262</v>
      </c>
      <c r="J271" t="s">
        <v>271</v>
      </c>
      <c r="K271" s="78">
        <v>3.21</v>
      </c>
      <c r="L271" t="s">
        <v>109</v>
      </c>
      <c r="M271" s="79">
        <v>6.5000000000000002E-2</v>
      </c>
      <c r="N271" s="79">
        <v>3.0099999999999998E-2</v>
      </c>
      <c r="O271" s="78">
        <v>2799.42</v>
      </c>
      <c r="P271" s="78">
        <v>114.01688823399132</v>
      </c>
      <c r="Q271" s="78">
        <v>0</v>
      </c>
      <c r="R271" s="78">
        <v>11.0309007949056</v>
      </c>
      <c r="S271" s="79">
        <v>0</v>
      </c>
      <c r="T271" s="79">
        <v>0</v>
      </c>
      <c r="U271" s="79">
        <v>0</v>
      </c>
    </row>
    <row r="272" spans="2:21">
      <c r="B272" t="s">
        <v>1012</v>
      </c>
      <c r="C272" t="s">
        <v>1013</v>
      </c>
      <c r="D272" t="s">
        <v>126</v>
      </c>
      <c r="E272" t="s">
        <v>954</v>
      </c>
      <c r="F272" t="s">
        <v>997</v>
      </c>
      <c r="G272" t="s">
        <v>1014</v>
      </c>
      <c r="H272" t="s">
        <v>994</v>
      </c>
      <c r="I272" t="s">
        <v>262</v>
      </c>
      <c r="J272" t="s">
        <v>271</v>
      </c>
      <c r="K272" s="78">
        <v>14.33</v>
      </c>
      <c r="L272" t="s">
        <v>109</v>
      </c>
      <c r="M272" s="79">
        <v>5.0999999999999997E-2</v>
      </c>
      <c r="N272" s="79">
        <v>4.3700000000000003E-2</v>
      </c>
      <c r="O272" s="78">
        <v>2084677.04</v>
      </c>
      <c r="P272" s="78">
        <v>112.10499999999998</v>
      </c>
      <c r="Q272" s="78">
        <v>0</v>
      </c>
      <c r="R272" s="78">
        <v>8076.7659883115502</v>
      </c>
      <c r="S272" s="79">
        <v>2.8E-3</v>
      </c>
      <c r="T272" s="79">
        <v>3.7000000000000002E-3</v>
      </c>
      <c r="U272" s="79">
        <v>5.9999999999999995E-4</v>
      </c>
    </row>
    <row r="273" spans="2:21">
      <c r="B273" t="s">
        <v>1015</v>
      </c>
      <c r="C273" t="s">
        <v>1016</v>
      </c>
      <c r="D273" t="s">
        <v>126</v>
      </c>
      <c r="E273" t="s">
        <v>954</v>
      </c>
      <c r="F273" t="s">
        <v>1017</v>
      </c>
      <c r="G273" t="s">
        <v>981</v>
      </c>
      <c r="H273" t="s">
        <v>938</v>
      </c>
      <c r="I273" t="s">
        <v>214</v>
      </c>
      <c r="J273" t="s">
        <v>271</v>
      </c>
      <c r="K273" s="78">
        <v>6.54</v>
      </c>
      <c r="L273" t="s">
        <v>109</v>
      </c>
      <c r="M273" s="79">
        <v>4.4999999999999998E-2</v>
      </c>
      <c r="N273" s="79">
        <v>3.8699999999999998E-2</v>
      </c>
      <c r="O273" s="78">
        <v>1078075.8400000001</v>
      </c>
      <c r="P273" s="78">
        <v>105.05250000000011</v>
      </c>
      <c r="Q273" s="78">
        <v>0</v>
      </c>
      <c r="R273" s="78">
        <v>3914.0776689960999</v>
      </c>
      <c r="S273" s="79">
        <v>1.4E-3</v>
      </c>
      <c r="T273" s="79">
        <v>1.8E-3</v>
      </c>
      <c r="U273" s="79">
        <v>2.9999999999999997E-4</v>
      </c>
    </row>
    <row r="274" spans="2:21">
      <c r="B274" t="s">
        <v>1018</v>
      </c>
      <c r="C274" t="s">
        <v>1019</v>
      </c>
      <c r="D274" t="s">
        <v>126</v>
      </c>
      <c r="E274" t="s">
        <v>954</v>
      </c>
      <c r="F274" t="s">
        <v>1020</v>
      </c>
      <c r="G274" t="s">
        <v>981</v>
      </c>
      <c r="H274" t="s">
        <v>994</v>
      </c>
      <c r="I274" t="s">
        <v>262</v>
      </c>
      <c r="J274" t="s">
        <v>271</v>
      </c>
      <c r="K274" s="78">
        <v>4.9000000000000004</v>
      </c>
      <c r="L274" t="s">
        <v>109</v>
      </c>
      <c r="M274" s="79">
        <v>5.7500000000000002E-2</v>
      </c>
      <c r="N274" s="79">
        <v>3.6600000000000001E-2</v>
      </c>
      <c r="O274" s="78">
        <v>504789.65</v>
      </c>
      <c r="P274" s="78">
        <v>112.18824999442849</v>
      </c>
      <c r="Q274" s="78">
        <v>0</v>
      </c>
      <c r="R274" s="78">
        <v>1957.1835150305301</v>
      </c>
      <c r="S274" s="79">
        <v>6.9999999999999999E-4</v>
      </c>
      <c r="T274" s="79">
        <v>8.9999999999999998E-4</v>
      </c>
      <c r="U274" s="79">
        <v>2.0000000000000001E-4</v>
      </c>
    </row>
    <row r="275" spans="2:21">
      <c r="B275" t="s">
        <v>1021</v>
      </c>
      <c r="C275" t="s">
        <v>1022</v>
      </c>
      <c r="D275" t="s">
        <v>126</v>
      </c>
      <c r="E275" t="s">
        <v>954</v>
      </c>
      <c r="F275" t="s">
        <v>1023</v>
      </c>
      <c r="G275" t="s">
        <v>1024</v>
      </c>
      <c r="H275" t="s">
        <v>1025</v>
      </c>
      <c r="I275" t="s">
        <v>214</v>
      </c>
      <c r="J275" t="s">
        <v>271</v>
      </c>
      <c r="K275" s="78">
        <v>2.54</v>
      </c>
      <c r="L275" t="s">
        <v>109</v>
      </c>
      <c r="M275" s="79">
        <v>4.7500000000000001E-2</v>
      </c>
      <c r="N275" s="79">
        <v>3.5499999999999997E-2</v>
      </c>
      <c r="O275" s="78">
        <v>2400118.4500000002</v>
      </c>
      <c r="P275" s="78">
        <v>103.97722222094913</v>
      </c>
      <c r="Q275" s="78">
        <v>0</v>
      </c>
      <c r="R275" s="78">
        <v>8624.7123643785599</v>
      </c>
      <c r="S275" s="79">
        <v>0</v>
      </c>
      <c r="T275" s="79">
        <v>3.8999999999999998E-3</v>
      </c>
      <c r="U275" s="79">
        <v>6.9999999999999999E-4</v>
      </c>
    </row>
    <row r="276" spans="2:21">
      <c r="B276" t="s">
        <v>1026</v>
      </c>
      <c r="C276" t="s">
        <v>1027</v>
      </c>
      <c r="D276" t="s">
        <v>126</v>
      </c>
      <c r="E276" t="s">
        <v>954</v>
      </c>
      <c r="F276" t="s">
        <v>1028</v>
      </c>
      <c r="G276" t="s">
        <v>1029</v>
      </c>
      <c r="H276" t="s">
        <v>961</v>
      </c>
      <c r="I276" t="s">
        <v>262</v>
      </c>
      <c r="J276" t="s">
        <v>271</v>
      </c>
      <c r="K276" s="78">
        <v>1.51</v>
      </c>
      <c r="L276" t="s">
        <v>109</v>
      </c>
      <c r="M276" s="79">
        <v>5.2499999999999998E-2</v>
      </c>
      <c r="N276" s="79">
        <v>2.8400000000000002E-2</v>
      </c>
      <c r="O276" s="78">
        <v>1659343.36</v>
      </c>
      <c r="P276" s="78">
        <v>109.45491666505959</v>
      </c>
      <c r="Q276" s="78">
        <v>0</v>
      </c>
      <c r="R276" s="78">
        <v>6276.9008743206896</v>
      </c>
      <c r="S276" s="79">
        <v>0</v>
      </c>
      <c r="T276" s="79">
        <v>2.8999999999999998E-3</v>
      </c>
      <c r="U276" s="79">
        <v>5.0000000000000001E-4</v>
      </c>
    </row>
    <row r="277" spans="2:21">
      <c r="B277" t="s">
        <v>1030</v>
      </c>
      <c r="C277" t="s">
        <v>1031</v>
      </c>
      <c r="D277" t="s">
        <v>126</v>
      </c>
      <c r="E277" t="s">
        <v>954</v>
      </c>
      <c r="F277" t="s">
        <v>1028</v>
      </c>
      <c r="G277" t="s">
        <v>985</v>
      </c>
      <c r="H277" t="s">
        <v>961</v>
      </c>
      <c r="I277" t="s">
        <v>262</v>
      </c>
      <c r="J277" t="s">
        <v>271</v>
      </c>
      <c r="K277" s="78">
        <v>6.71</v>
      </c>
      <c r="L277" t="s">
        <v>109</v>
      </c>
      <c r="M277" s="79">
        <v>4.2500000000000003E-2</v>
      </c>
      <c r="N277" s="79">
        <v>3.9E-2</v>
      </c>
      <c r="O277" s="78">
        <v>1310368.42</v>
      </c>
      <c r="P277" s="78">
        <v>102.61194444811187</v>
      </c>
      <c r="Q277" s="78">
        <v>0</v>
      </c>
      <c r="R277" s="78">
        <v>4646.91864451738</v>
      </c>
      <c r="S277" s="79">
        <v>2.2000000000000001E-3</v>
      </c>
      <c r="T277" s="79">
        <v>2.0999999999999999E-3</v>
      </c>
      <c r="U277" s="79">
        <v>4.0000000000000002E-4</v>
      </c>
    </row>
    <row r="278" spans="2:21">
      <c r="B278" t="s">
        <v>1032</v>
      </c>
      <c r="C278" t="s">
        <v>1031</v>
      </c>
      <c r="D278" t="s">
        <v>126</v>
      </c>
      <c r="E278" t="s">
        <v>954</v>
      </c>
      <c r="F278" t="s">
        <v>1033</v>
      </c>
      <c r="G278" t="s">
        <v>1034</v>
      </c>
      <c r="H278" t="s">
        <v>961</v>
      </c>
      <c r="I278" t="s">
        <v>262</v>
      </c>
      <c r="J278" t="s">
        <v>271</v>
      </c>
      <c r="K278" s="78">
        <v>15.91</v>
      </c>
      <c r="L278" t="s">
        <v>109</v>
      </c>
      <c r="M278" s="79">
        <v>4.2000000000000003E-2</v>
      </c>
      <c r="N278" s="79">
        <v>4.2299999999999997E-2</v>
      </c>
      <c r="O278" s="78">
        <v>1786866.03</v>
      </c>
      <c r="P278" s="78">
        <v>100.79333333294166</v>
      </c>
      <c r="Q278" s="78">
        <v>0</v>
      </c>
      <c r="R278" s="78">
        <v>6224.40057771994</v>
      </c>
      <c r="S278" s="79">
        <v>1E-3</v>
      </c>
      <c r="T278" s="79">
        <v>2.8E-3</v>
      </c>
      <c r="U278" s="79">
        <v>5.0000000000000001E-4</v>
      </c>
    </row>
    <row r="279" spans="2:21">
      <c r="B279" t="s">
        <v>1035</v>
      </c>
      <c r="C279" t="s">
        <v>1036</v>
      </c>
      <c r="D279" t="s">
        <v>126</v>
      </c>
      <c r="E279" t="s">
        <v>954</v>
      </c>
      <c r="F279" t="s">
        <v>1037</v>
      </c>
      <c r="G279" t="s">
        <v>1005</v>
      </c>
      <c r="H279" t="s">
        <v>961</v>
      </c>
      <c r="I279" t="s">
        <v>262</v>
      </c>
      <c r="J279" t="s">
        <v>271</v>
      </c>
      <c r="K279" s="78">
        <v>3.48</v>
      </c>
      <c r="L279" t="s">
        <v>109</v>
      </c>
      <c r="M279" s="79">
        <v>7.8799999999999995E-2</v>
      </c>
      <c r="N279" s="79">
        <v>4.02E-2</v>
      </c>
      <c r="O279" s="78">
        <v>1161462.92</v>
      </c>
      <c r="P279" s="78">
        <v>114.09160273793333</v>
      </c>
      <c r="Q279" s="78">
        <v>0</v>
      </c>
      <c r="R279" s="78">
        <v>4579.6550191538699</v>
      </c>
      <c r="S279" s="79">
        <v>6.9999999999999999E-4</v>
      </c>
      <c r="T279" s="79">
        <v>2.0999999999999999E-3</v>
      </c>
      <c r="U279" s="79">
        <v>4.0000000000000002E-4</v>
      </c>
    </row>
    <row r="280" spans="2:21">
      <c r="B280" t="s">
        <v>1038</v>
      </c>
      <c r="C280" t="s">
        <v>1039</v>
      </c>
      <c r="D280" t="s">
        <v>126</v>
      </c>
      <c r="E280" t="s">
        <v>954</v>
      </c>
      <c r="F280" t="s">
        <v>1040</v>
      </c>
      <c r="G280" t="s">
        <v>970</v>
      </c>
      <c r="H280" t="s">
        <v>961</v>
      </c>
      <c r="I280" t="s">
        <v>262</v>
      </c>
      <c r="J280" t="s">
        <v>271</v>
      </c>
      <c r="K280" s="78">
        <v>7.62</v>
      </c>
      <c r="L280" t="s">
        <v>109</v>
      </c>
      <c r="M280" s="79">
        <v>5.2999999999999999E-2</v>
      </c>
      <c r="N280" s="79">
        <v>3.7100000000000001E-2</v>
      </c>
      <c r="O280" s="78">
        <v>1411624.16</v>
      </c>
      <c r="P280" s="78">
        <v>113.4423287668865</v>
      </c>
      <c r="Q280" s="78">
        <v>0</v>
      </c>
      <c r="R280" s="78">
        <v>5534.3669317862395</v>
      </c>
      <c r="S280" s="79">
        <v>0</v>
      </c>
      <c r="T280" s="79">
        <v>2.5000000000000001E-3</v>
      </c>
      <c r="U280" s="79">
        <v>4.0000000000000002E-4</v>
      </c>
    </row>
    <row r="281" spans="2:21">
      <c r="B281" t="s">
        <v>1041</v>
      </c>
      <c r="C281" t="s">
        <v>1042</v>
      </c>
      <c r="D281" t="s">
        <v>126</v>
      </c>
      <c r="E281" t="s">
        <v>954</v>
      </c>
      <c r="F281" t="s">
        <v>1043</v>
      </c>
      <c r="G281" t="s">
        <v>1044</v>
      </c>
      <c r="H281" t="s">
        <v>961</v>
      </c>
      <c r="I281" t="s">
        <v>262</v>
      </c>
      <c r="J281" t="s">
        <v>271</v>
      </c>
      <c r="K281" s="78">
        <v>3.36</v>
      </c>
      <c r="L281" t="s">
        <v>109</v>
      </c>
      <c r="M281" s="79">
        <v>5.8799999999999998E-2</v>
      </c>
      <c r="N281" s="79">
        <v>2.7400000000000001E-2</v>
      </c>
      <c r="O281" s="78">
        <v>607534.44999999995</v>
      </c>
      <c r="P281" s="78">
        <v>112.37315069293601</v>
      </c>
      <c r="Q281" s="78">
        <v>0</v>
      </c>
      <c r="R281" s="78">
        <v>2359.43056400256</v>
      </c>
      <c r="S281" s="79">
        <v>0</v>
      </c>
      <c r="T281" s="79">
        <v>1.1000000000000001E-3</v>
      </c>
      <c r="U281" s="79">
        <v>2.0000000000000001E-4</v>
      </c>
    </row>
    <row r="282" spans="2:21">
      <c r="B282" t="s">
        <v>1045</v>
      </c>
      <c r="C282" t="s">
        <v>1046</v>
      </c>
      <c r="D282" t="s">
        <v>126</v>
      </c>
      <c r="E282" t="s">
        <v>954</v>
      </c>
      <c r="F282" t="s">
        <v>1047</v>
      </c>
      <c r="G282" t="s">
        <v>1044</v>
      </c>
      <c r="H282" t="s">
        <v>961</v>
      </c>
      <c r="I282" t="s">
        <v>262</v>
      </c>
      <c r="J282" t="s">
        <v>271</v>
      </c>
      <c r="K282" s="78">
        <v>7.35</v>
      </c>
      <c r="L282" t="s">
        <v>109</v>
      </c>
      <c r="M282" s="79">
        <v>5.2499999999999998E-2</v>
      </c>
      <c r="N282" s="79">
        <v>3.6200000000000003E-2</v>
      </c>
      <c r="O282" s="78">
        <v>1786866.03</v>
      </c>
      <c r="P282" s="78">
        <v>113.19876712503182</v>
      </c>
      <c r="Q282" s="78">
        <v>0</v>
      </c>
      <c r="R282" s="78">
        <v>6990.4868525660204</v>
      </c>
      <c r="S282" s="79">
        <v>0</v>
      </c>
      <c r="T282" s="79">
        <v>3.2000000000000002E-3</v>
      </c>
      <c r="U282" s="79">
        <v>5.9999999999999995E-4</v>
      </c>
    </row>
    <row r="283" spans="2:21">
      <c r="B283" t="s">
        <v>1048</v>
      </c>
      <c r="C283" t="s">
        <v>1049</v>
      </c>
      <c r="D283" t="s">
        <v>126</v>
      </c>
      <c r="E283" t="s">
        <v>954</v>
      </c>
      <c r="F283" t="s">
        <v>1050</v>
      </c>
      <c r="G283" t="s">
        <v>126</v>
      </c>
      <c r="H283" t="s">
        <v>1051</v>
      </c>
      <c r="I283" t="s">
        <v>227</v>
      </c>
      <c r="J283" t="s">
        <v>271</v>
      </c>
      <c r="K283" s="78">
        <v>1.88</v>
      </c>
      <c r="L283" t="s">
        <v>109</v>
      </c>
      <c r="M283" s="79">
        <v>5.6000000000000001E-2</v>
      </c>
      <c r="N283" s="79">
        <v>2.87E-2</v>
      </c>
      <c r="O283" s="78">
        <v>1489055.03</v>
      </c>
      <c r="P283" s="78">
        <v>107.88235068579023</v>
      </c>
      <c r="Q283" s="78">
        <v>0</v>
      </c>
      <c r="R283" s="78">
        <v>5551.8136797392599</v>
      </c>
      <c r="S283" s="79">
        <v>0</v>
      </c>
      <c r="T283" s="79">
        <v>2.5000000000000001E-3</v>
      </c>
      <c r="U283" s="79">
        <v>4.0000000000000002E-4</v>
      </c>
    </row>
    <row r="284" spans="2:21">
      <c r="B284" t="s">
        <v>1052</v>
      </c>
      <c r="C284" t="s">
        <v>1053</v>
      </c>
      <c r="D284" t="s">
        <v>126</v>
      </c>
      <c r="E284" t="s">
        <v>954</v>
      </c>
      <c r="F284" t="s">
        <v>1054</v>
      </c>
      <c r="G284" t="s">
        <v>1055</v>
      </c>
      <c r="H284" t="s">
        <v>1025</v>
      </c>
      <c r="I284" t="s">
        <v>214</v>
      </c>
      <c r="J284" t="s">
        <v>271</v>
      </c>
      <c r="K284" s="78">
        <v>5.12</v>
      </c>
      <c r="L284" t="s">
        <v>109</v>
      </c>
      <c r="M284" s="79">
        <v>5.2499999999999998E-2</v>
      </c>
      <c r="N284" s="79">
        <v>3.2000000000000001E-2</v>
      </c>
      <c r="O284" s="78">
        <v>932148.45</v>
      </c>
      <c r="P284" s="78">
        <v>112.42541667102488</v>
      </c>
      <c r="Q284" s="78">
        <v>0</v>
      </c>
      <c r="R284" s="78">
        <v>3621.7904678956802</v>
      </c>
      <c r="S284" s="79">
        <v>6.9999999999999999E-4</v>
      </c>
      <c r="T284" s="79">
        <v>1.6999999999999999E-3</v>
      </c>
      <c r="U284" s="79">
        <v>2.9999999999999997E-4</v>
      </c>
    </row>
    <row r="285" spans="2:21">
      <c r="B285" t="s">
        <v>1056</v>
      </c>
      <c r="C285" t="s">
        <v>1057</v>
      </c>
      <c r="D285" t="s">
        <v>126</v>
      </c>
      <c r="E285" t="s">
        <v>954</v>
      </c>
      <c r="F285" t="s">
        <v>1058</v>
      </c>
      <c r="G285" t="s">
        <v>1055</v>
      </c>
      <c r="H285" t="s">
        <v>1051</v>
      </c>
      <c r="I285" t="s">
        <v>227</v>
      </c>
      <c r="J285" t="s">
        <v>271</v>
      </c>
      <c r="K285" s="78">
        <v>0.08</v>
      </c>
      <c r="L285" t="s">
        <v>109</v>
      </c>
      <c r="M285" s="79">
        <v>5.2499999999999998E-2</v>
      </c>
      <c r="N285" s="79">
        <v>1E-3</v>
      </c>
      <c r="O285" s="78">
        <v>1775013.15</v>
      </c>
      <c r="P285" s="78">
        <v>105.44624999876761</v>
      </c>
      <c r="Q285" s="78">
        <v>0</v>
      </c>
      <c r="R285" s="78">
        <v>6468.5426814489601</v>
      </c>
      <c r="S285" s="79">
        <v>2.7000000000000001E-3</v>
      </c>
      <c r="T285" s="79">
        <v>3.0000000000000001E-3</v>
      </c>
      <c r="U285" s="79">
        <v>5.0000000000000001E-4</v>
      </c>
    </row>
    <row r="286" spans="2:21">
      <c r="B286" t="s">
        <v>1059</v>
      </c>
      <c r="C286" t="s">
        <v>1060</v>
      </c>
      <c r="D286" t="s">
        <v>126</v>
      </c>
      <c r="E286" t="s">
        <v>954</v>
      </c>
      <c r="F286" t="s">
        <v>1061</v>
      </c>
      <c r="G286" t="s">
        <v>1005</v>
      </c>
      <c r="H286" t="s">
        <v>961</v>
      </c>
      <c r="I286" t="s">
        <v>262</v>
      </c>
      <c r="J286" t="s">
        <v>271</v>
      </c>
      <c r="K286" s="78">
        <v>4.8499999999999996</v>
      </c>
      <c r="L286" t="s">
        <v>109</v>
      </c>
      <c r="M286" s="79">
        <v>4.8800000000000003E-2</v>
      </c>
      <c r="N286" s="79">
        <v>3.3799999999999997E-2</v>
      </c>
      <c r="O286" s="78">
        <v>1350692.03</v>
      </c>
      <c r="P286" s="78">
        <v>107.45483332978574</v>
      </c>
      <c r="Q286" s="78">
        <v>0</v>
      </c>
      <c r="R286" s="78">
        <v>5015.9826534592503</v>
      </c>
      <c r="S286" s="79">
        <v>1.8E-3</v>
      </c>
      <c r="T286" s="79">
        <v>2.3E-3</v>
      </c>
      <c r="U286" s="79">
        <v>4.0000000000000002E-4</v>
      </c>
    </row>
    <row r="287" spans="2:21">
      <c r="B287" t="s">
        <v>1062</v>
      </c>
      <c r="C287" t="s">
        <v>1063</v>
      </c>
      <c r="D287" t="s">
        <v>126</v>
      </c>
      <c r="E287" t="s">
        <v>954</v>
      </c>
      <c r="F287" t="s">
        <v>1064</v>
      </c>
      <c r="G287" t="s">
        <v>1065</v>
      </c>
      <c r="H287" t="s">
        <v>1051</v>
      </c>
      <c r="I287" t="s">
        <v>227</v>
      </c>
      <c r="J287" t="s">
        <v>271</v>
      </c>
      <c r="K287" s="78">
        <v>7.61</v>
      </c>
      <c r="L287" t="s">
        <v>109</v>
      </c>
      <c r="M287" s="79">
        <v>4.5999999999999999E-2</v>
      </c>
      <c r="N287" s="79">
        <v>3.3500000000000002E-2</v>
      </c>
      <c r="O287" s="78">
        <v>2349073.65</v>
      </c>
      <c r="P287" s="78">
        <v>109.8</v>
      </c>
      <c r="Q287" s="78">
        <v>0</v>
      </c>
      <c r="R287" s="78">
        <v>8914.0015907712004</v>
      </c>
      <c r="S287" s="79">
        <v>0</v>
      </c>
      <c r="T287" s="79">
        <v>4.1000000000000003E-3</v>
      </c>
      <c r="U287" s="79">
        <v>6.9999999999999999E-4</v>
      </c>
    </row>
    <row r="288" spans="2:21">
      <c r="B288" t="s">
        <v>1066</v>
      </c>
      <c r="C288" t="s">
        <v>1067</v>
      </c>
      <c r="D288" t="s">
        <v>959</v>
      </c>
      <c r="E288" t="s">
        <v>954</v>
      </c>
      <c r="F288" t="s">
        <v>1068</v>
      </c>
      <c r="G288" t="s">
        <v>1069</v>
      </c>
      <c r="H288" t="s">
        <v>961</v>
      </c>
      <c r="I288" t="s">
        <v>262</v>
      </c>
      <c r="J288" t="s">
        <v>271</v>
      </c>
      <c r="K288" s="78">
        <v>7.76</v>
      </c>
      <c r="L288" t="s">
        <v>109</v>
      </c>
      <c r="M288" s="79">
        <v>4.2999999999999997E-2</v>
      </c>
      <c r="N288" s="79">
        <v>3.2599999999999997E-2</v>
      </c>
      <c r="O288" s="78">
        <v>2382488.04</v>
      </c>
      <c r="P288" s="78">
        <v>108.04636986391753</v>
      </c>
      <c r="Q288" s="78">
        <v>0</v>
      </c>
      <c r="R288" s="78">
        <v>8896.4069978718708</v>
      </c>
      <c r="S288" s="79">
        <v>2.3999999999999998E-3</v>
      </c>
      <c r="T288" s="79">
        <v>4.1000000000000003E-3</v>
      </c>
      <c r="U288" s="79">
        <v>6.9999999999999999E-4</v>
      </c>
    </row>
    <row r="289" spans="2:21">
      <c r="B289" t="s">
        <v>1070</v>
      </c>
      <c r="C289" t="s">
        <v>1071</v>
      </c>
      <c r="D289" t="s">
        <v>959</v>
      </c>
      <c r="E289" t="s">
        <v>954</v>
      </c>
      <c r="F289" t="s">
        <v>1068</v>
      </c>
      <c r="G289" t="s">
        <v>1069</v>
      </c>
      <c r="H289" t="s">
        <v>961</v>
      </c>
      <c r="I289" t="s">
        <v>262</v>
      </c>
      <c r="J289" t="s">
        <v>271</v>
      </c>
      <c r="K289" s="78">
        <v>7.11</v>
      </c>
      <c r="L289" t="s">
        <v>109</v>
      </c>
      <c r="M289" s="79">
        <v>5.5500000000000001E-2</v>
      </c>
      <c r="N289" s="79">
        <v>3.27E-2</v>
      </c>
      <c r="O289" s="78">
        <v>297811.01</v>
      </c>
      <c r="P289" s="78">
        <v>117.25595891552123</v>
      </c>
      <c r="Q289" s="78">
        <v>0</v>
      </c>
      <c r="R289" s="78">
        <v>1206.83919351686</v>
      </c>
      <c r="S289" s="79">
        <v>5.9999999999999995E-4</v>
      </c>
      <c r="T289" s="79">
        <v>5.9999999999999995E-4</v>
      </c>
      <c r="U289" s="79">
        <v>1E-4</v>
      </c>
    </row>
    <row r="290" spans="2:21">
      <c r="B290" t="s">
        <v>1072</v>
      </c>
      <c r="C290" t="s">
        <v>1073</v>
      </c>
      <c r="D290" t="s">
        <v>126</v>
      </c>
      <c r="E290" t="s">
        <v>954</v>
      </c>
      <c r="F290" t="s">
        <v>1074</v>
      </c>
      <c r="G290" t="s">
        <v>126</v>
      </c>
      <c r="H290" t="s">
        <v>1051</v>
      </c>
      <c r="I290" t="s">
        <v>227</v>
      </c>
      <c r="J290" t="s">
        <v>271</v>
      </c>
      <c r="K290" s="78">
        <v>5.61</v>
      </c>
      <c r="L290" t="s">
        <v>113</v>
      </c>
      <c r="M290" s="79">
        <v>6.4899999999999999E-2</v>
      </c>
      <c r="N290" s="79">
        <v>5.3600000000000002E-2</v>
      </c>
      <c r="O290" s="78">
        <v>1725219.15</v>
      </c>
      <c r="P290" s="78">
        <v>96.138109590309156</v>
      </c>
      <c r="Q290" s="78">
        <v>0</v>
      </c>
      <c r="R290" s="78">
        <v>6432.3556716092198</v>
      </c>
      <c r="S290" s="79">
        <v>0</v>
      </c>
      <c r="T290" s="79">
        <v>2.8999999999999998E-3</v>
      </c>
      <c r="U290" s="79">
        <v>5.0000000000000001E-4</v>
      </c>
    </row>
    <row r="291" spans="2:21">
      <c r="B291" t="s">
        <v>1075</v>
      </c>
      <c r="C291" t="s">
        <v>1076</v>
      </c>
      <c r="D291" t="s">
        <v>126</v>
      </c>
      <c r="E291" t="s">
        <v>954</v>
      </c>
      <c r="F291" t="s">
        <v>1077</v>
      </c>
      <c r="G291" t="s">
        <v>366</v>
      </c>
      <c r="H291" t="s">
        <v>1051</v>
      </c>
      <c r="I291" t="s">
        <v>227</v>
      </c>
      <c r="J291" t="s">
        <v>271</v>
      </c>
      <c r="K291" s="78">
        <v>3.63</v>
      </c>
      <c r="L291" t="s">
        <v>109</v>
      </c>
      <c r="M291" s="79">
        <v>6.25E-2</v>
      </c>
      <c r="N291" s="79">
        <v>4.1599999999999998E-2</v>
      </c>
      <c r="O291" s="78">
        <v>1107856.94</v>
      </c>
      <c r="P291" s="78">
        <v>112.86609588824709</v>
      </c>
      <c r="Q291" s="78">
        <v>0</v>
      </c>
      <c r="R291" s="78">
        <v>4321.3646921644804</v>
      </c>
      <c r="S291" s="79">
        <v>0</v>
      </c>
      <c r="T291" s="79">
        <v>2E-3</v>
      </c>
      <c r="U291" s="79">
        <v>2.9999999999999997E-4</v>
      </c>
    </row>
    <row r="292" spans="2:21">
      <c r="B292" t="s">
        <v>1078</v>
      </c>
      <c r="C292" t="s">
        <v>1079</v>
      </c>
      <c r="D292" t="s">
        <v>126</v>
      </c>
      <c r="E292" t="s">
        <v>954</v>
      </c>
      <c r="F292" t="s">
        <v>1080</v>
      </c>
      <c r="G292" t="s">
        <v>1005</v>
      </c>
      <c r="H292" t="s">
        <v>961</v>
      </c>
      <c r="I292" t="s">
        <v>262</v>
      </c>
      <c r="J292" t="s">
        <v>271</v>
      </c>
      <c r="K292" s="78">
        <v>6.15</v>
      </c>
      <c r="L292" t="s">
        <v>109</v>
      </c>
      <c r="M292" s="79">
        <v>4.2999999999999997E-2</v>
      </c>
      <c r="N292" s="79">
        <v>3.44E-2</v>
      </c>
      <c r="O292" s="78">
        <v>780264.83</v>
      </c>
      <c r="P292" s="78">
        <v>106.57772222386332</v>
      </c>
      <c r="Q292" s="78">
        <v>0</v>
      </c>
      <c r="R292" s="78">
        <v>2873.9697976900202</v>
      </c>
      <c r="S292" s="79">
        <v>5.9999999999999995E-4</v>
      </c>
      <c r="T292" s="79">
        <v>1.2999999999999999E-3</v>
      </c>
      <c r="U292" s="79">
        <v>2.0000000000000001E-4</v>
      </c>
    </row>
    <row r="293" spans="2:21">
      <c r="B293" t="s">
        <v>1081</v>
      </c>
      <c r="C293" t="s">
        <v>1082</v>
      </c>
      <c r="D293" t="s">
        <v>126</v>
      </c>
      <c r="E293" t="s">
        <v>954</v>
      </c>
      <c r="F293" t="s">
        <v>1083</v>
      </c>
      <c r="G293" t="s">
        <v>1024</v>
      </c>
      <c r="H293" t="s">
        <v>1025</v>
      </c>
      <c r="I293" t="s">
        <v>214</v>
      </c>
      <c r="J293" t="s">
        <v>271</v>
      </c>
      <c r="K293" s="78">
        <v>6</v>
      </c>
      <c r="L293" t="s">
        <v>109</v>
      </c>
      <c r="M293" s="79">
        <v>5.2999999999999999E-2</v>
      </c>
      <c r="N293" s="79">
        <v>4.9099999999999998E-2</v>
      </c>
      <c r="O293" s="78">
        <v>1843450.12</v>
      </c>
      <c r="P293" s="78">
        <v>103.45965753182405</v>
      </c>
      <c r="Q293" s="78">
        <v>0</v>
      </c>
      <c r="R293" s="78">
        <v>6591.3771372664296</v>
      </c>
      <c r="S293" s="79">
        <v>1.1999999999999999E-3</v>
      </c>
      <c r="T293" s="79">
        <v>3.0000000000000001E-3</v>
      </c>
      <c r="U293" s="79">
        <v>5.0000000000000001E-4</v>
      </c>
    </row>
    <row r="294" spans="2:21">
      <c r="B294" t="s">
        <v>1084</v>
      </c>
      <c r="C294" t="s">
        <v>1085</v>
      </c>
      <c r="D294" t="s">
        <v>126</v>
      </c>
      <c r="E294" t="s">
        <v>954</v>
      </c>
      <c r="F294" t="s">
        <v>1086</v>
      </c>
      <c r="G294" t="s">
        <v>1044</v>
      </c>
      <c r="H294" t="s">
        <v>961</v>
      </c>
      <c r="I294" t="s">
        <v>262</v>
      </c>
      <c r="J294" t="s">
        <v>271</v>
      </c>
      <c r="K294" s="78">
        <v>5.51</v>
      </c>
      <c r="L294" t="s">
        <v>109</v>
      </c>
      <c r="M294" s="79">
        <v>5.8799999999999998E-2</v>
      </c>
      <c r="N294" s="79">
        <v>4.3900000000000002E-2</v>
      </c>
      <c r="O294" s="78">
        <v>416935.41</v>
      </c>
      <c r="P294" s="78">
        <v>110.22431506836995</v>
      </c>
      <c r="Q294" s="78">
        <v>0</v>
      </c>
      <c r="R294" s="78">
        <v>1588.2538750271999</v>
      </c>
      <c r="S294" s="79">
        <v>0</v>
      </c>
      <c r="T294" s="79">
        <v>6.9999999999999999E-4</v>
      </c>
      <c r="U294" s="79">
        <v>1E-4</v>
      </c>
    </row>
    <row r="295" spans="2:21">
      <c r="B295" t="s">
        <v>1087</v>
      </c>
      <c r="C295" t="s">
        <v>1088</v>
      </c>
      <c r="D295" t="s">
        <v>974</v>
      </c>
      <c r="E295" t="s">
        <v>954</v>
      </c>
      <c r="F295" t="s">
        <v>1089</v>
      </c>
      <c r="G295" t="s">
        <v>1055</v>
      </c>
      <c r="H295" t="s">
        <v>1025</v>
      </c>
      <c r="I295" t="s">
        <v>214</v>
      </c>
      <c r="J295" t="s">
        <v>271</v>
      </c>
      <c r="K295" s="78">
        <v>7.15</v>
      </c>
      <c r="L295" t="s">
        <v>113</v>
      </c>
      <c r="M295" s="79">
        <v>4.6300000000000001E-2</v>
      </c>
      <c r="N295" s="79">
        <v>2.8299999999999999E-2</v>
      </c>
      <c r="O295" s="78">
        <v>1346105.74</v>
      </c>
      <c r="P295" s="78">
        <v>115.32883561390956</v>
      </c>
      <c r="Q295" s="78">
        <v>0</v>
      </c>
      <c r="R295" s="78">
        <v>6020.7041286301901</v>
      </c>
      <c r="S295" s="79">
        <v>8.9999999999999998E-4</v>
      </c>
      <c r="T295" s="79">
        <v>2.7000000000000001E-3</v>
      </c>
      <c r="U295" s="79">
        <v>5.0000000000000001E-4</v>
      </c>
    </row>
    <row r="296" spans="2:21">
      <c r="B296" t="s">
        <v>1090</v>
      </c>
      <c r="C296" t="s">
        <v>1091</v>
      </c>
      <c r="D296" t="s">
        <v>126</v>
      </c>
      <c r="E296" t="s">
        <v>954</v>
      </c>
      <c r="F296" t="s">
        <v>1092</v>
      </c>
      <c r="G296" t="s">
        <v>366</v>
      </c>
      <c r="H296" t="s">
        <v>1093</v>
      </c>
      <c r="I296" t="s">
        <v>227</v>
      </c>
      <c r="J296" t="s">
        <v>271</v>
      </c>
      <c r="K296" s="78">
        <v>6.63</v>
      </c>
      <c r="L296" t="s">
        <v>109</v>
      </c>
      <c r="M296" s="79">
        <v>7.0000000000000007E-2</v>
      </c>
      <c r="N296" s="79">
        <v>4.6800000000000001E-2</v>
      </c>
      <c r="O296" s="78">
        <v>661140.43000000005</v>
      </c>
      <c r="P296" s="78">
        <v>118.52855555496741</v>
      </c>
      <c r="Q296" s="78">
        <v>0</v>
      </c>
      <c r="R296" s="78">
        <v>2708.2605376589199</v>
      </c>
      <c r="S296" s="79">
        <v>8.9999999999999998E-4</v>
      </c>
      <c r="T296" s="79">
        <v>1.1999999999999999E-3</v>
      </c>
      <c r="U296" s="79">
        <v>2.0000000000000001E-4</v>
      </c>
    </row>
    <row r="297" spans="2:21">
      <c r="B297" t="s">
        <v>1094</v>
      </c>
      <c r="C297" t="s">
        <v>1095</v>
      </c>
      <c r="D297" t="s">
        <v>126</v>
      </c>
      <c r="E297" t="s">
        <v>954</v>
      </c>
      <c r="F297" t="s">
        <v>1096</v>
      </c>
      <c r="G297" t="s">
        <v>1097</v>
      </c>
      <c r="H297" t="s">
        <v>1098</v>
      </c>
      <c r="I297" t="s">
        <v>262</v>
      </c>
      <c r="J297" t="s">
        <v>271</v>
      </c>
      <c r="K297" s="78">
        <v>3.95</v>
      </c>
      <c r="L297" t="s">
        <v>109</v>
      </c>
      <c r="M297" s="79">
        <v>5.2499999999999998E-2</v>
      </c>
      <c r="N297" s="79">
        <v>3.1600000000000003E-2</v>
      </c>
      <c r="O297" s="78">
        <v>989030.35</v>
      </c>
      <c r="P297" s="78">
        <v>108.79500000505546</v>
      </c>
      <c r="Q297" s="78">
        <v>0</v>
      </c>
      <c r="R297" s="78">
        <v>3718.7098076131201</v>
      </c>
      <c r="S297" s="79">
        <v>0</v>
      </c>
      <c r="T297" s="79">
        <v>1.6999999999999999E-3</v>
      </c>
      <c r="U297" s="79">
        <v>2.9999999999999997E-4</v>
      </c>
    </row>
    <row r="298" spans="2:21">
      <c r="B298" t="s">
        <v>1099</v>
      </c>
      <c r="C298" t="s">
        <v>1100</v>
      </c>
      <c r="D298" t="s">
        <v>953</v>
      </c>
      <c r="E298" t="s">
        <v>954</v>
      </c>
      <c r="F298" t="s">
        <v>1101</v>
      </c>
      <c r="G298" t="s">
        <v>1044</v>
      </c>
      <c r="H298" t="s">
        <v>1098</v>
      </c>
      <c r="I298" t="s">
        <v>262</v>
      </c>
      <c r="J298" t="s">
        <v>271</v>
      </c>
      <c r="K298" s="78">
        <v>5.56</v>
      </c>
      <c r="L298" t="s">
        <v>109</v>
      </c>
      <c r="M298" s="79">
        <v>5.1299999999999998E-2</v>
      </c>
      <c r="N298" s="79">
        <v>4.9000000000000002E-2</v>
      </c>
      <c r="O298" s="78">
        <v>1429492.82</v>
      </c>
      <c r="P298" s="78">
        <v>101.16999999999992</v>
      </c>
      <c r="Q298" s="78">
        <v>0</v>
      </c>
      <c r="R298" s="78">
        <v>4998.1290139952598</v>
      </c>
      <c r="S298" s="79">
        <v>0</v>
      </c>
      <c r="T298" s="79">
        <v>2.3E-3</v>
      </c>
      <c r="U298" s="79">
        <v>4.0000000000000002E-4</v>
      </c>
    </row>
    <row r="299" spans="2:21">
      <c r="B299" t="s">
        <v>1102</v>
      </c>
      <c r="C299" t="s">
        <v>1103</v>
      </c>
      <c r="D299" t="s">
        <v>959</v>
      </c>
      <c r="E299" t="s">
        <v>954</v>
      </c>
      <c r="F299" t="s">
        <v>1104</v>
      </c>
      <c r="G299" t="s">
        <v>1105</v>
      </c>
      <c r="H299" t="s">
        <v>1098</v>
      </c>
      <c r="I299" t="s">
        <v>262</v>
      </c>
      <c r="J299" t="s">
        <v>271</v>
      </c>
      <c r="K299" s="78">
        <v>4.4400000000000004</v>
      </c>
      <c r="L299" t="s">
        <v>109</v>
      </c>
      <c r="M299" s="79">
        <v>4.8800000000000003E-2</v>
      </c>
      <c r="N299" s="79">
        <v>3.9300000000000002E-2</v>
      </c>
      <c r="O299" s="78">
        <v>1489055.03</v>
      </c>
      <c r="P299" s="78">
        <v>108.62481614060965</v>
      </c>
      <c r="Q299" s="78">
        <v>0</v>
      </c>
      <c r="R299" s="78">
        <v>5590.0222452979197</v>
      </c>
      <c r="S299" s="79">
        <v>1.5E-3</v>
      </c>
      <c r="T299" s="79">
        <v>2.5000000000000001E-3</v>
      </c>
      <c r="U299" s="79">
        <v>4.0000000000000002E-4</v>
      </c>
    </row>
    <row r="300" spans="2:21">
      <c r="B300" t="s">
        <v>1106</v>
      </c>
      <c r="C300" t="s">
        <v>1107</v>
      </c>
      <c r="D300" t="s">
        <v>126</v>
      </c>
      <c r="E300" t="s">
        <v>954</v>
      </c>
      <c r="F300" t="s">
        <v>1108</v>
      </c>
      <c r="G300" t="s">
        <v>900</v>
      </c>
      <c r="H300" t="s">
        <v>1093</v>
      </c>
      <c r="I300" t="s">
        <v>227</v>
      </c>
      <c r="J300" t="s">
        <v>271</v>
      </c>
      <c r="K300" s="78">
        <v>4.2300000000000004</v>
      </c>
      <c r="L300" t="s">
        <v>113</v>
      </c>
      <c r="M300" s="79">
        <v>0.03</v>
      </c>
      <c r="N300" s="79">
        <v>1.6199999999999999E-2</v>
      </c>
      <c r="O300" s="78">
        <v>1173375.3600000001</v>
      </c>
      <c r="P300" s="78">
        <v>106.84999999999995</v>
      </c>
      <c r="Q300" s="78">
        <v>0</v>
      </c>
      <c r="R300" s="78">
        <v>4862.2993471509099</v>
      </c>
      <c r="S300" s="79">
        <v>0</v>
      </c>
      <c r="T300" s="79">
        <v>2.2000000000000001E-3</v>
      </c>
      <c r="U300" s="79">
        <v>4.0000000000000002E-4</v>
      </c>
    </row>
    <row r="301" spans="2:21">
      <c r="B301" t="s">
        <v>1109</v>
      </c>
      <c r="C301" t="s">
        <v>1110</v>
      </c>
      <c r="D301" t="s">
        <v>953</v>
      </c>
      <c r="E301" t="s">
        <v>954</v>
      </c>
      <c r="F301" t="s">
        <v>1111</v>
      </c>
      <c r="G301" t="s">
        <v>1112</v>
      </c>
      <c r="H301" t="s">
        <v>1113</v>
      </c>
      <c r="I301" t="s">
        <v>214</v>
      </c>
      <c r="J301" t="s">
        <v>271</v>
      </c>
      <c r="K301" s="78">
        <v>1.71</v>
      </c>
      <c r="L301" t="s">
        <v>109</v>
      </c>
      <c r="M301" s="79">
        <v>4.1300000000000003E-2</v>
      </c>
      <c r="N301" s="79">
        <v>2.4400000000000002E-2</v>
      </c>
      <c r="O301" s="78">
        <v>1201667.4099999999</v>
      </c>
      <c r="P301" s="78">
        <v>104.53972603097391</v>
      </c>
      <c r="Q301" s="78">
        <v>0</v>
      </c>
      <c r="R301" s="78">
        <v>4341.4956917596801</v>
      </c>
      <c r="S301" s="79">
        <v>2E-3</v>
      </c>
      <c r="T301" s="79">
        <v>2E-3</v>
      </c>
      <c r="U301" s="79">
        <v>2.9999999999999997E-4</v>
      </c>
    </row>
    <row r="302" spans="2:21">
      <c r="B302" t="s">
        <v>1114</v>
      </c>
      <c r="C302" t="s">
        <v>1115</v>
      </c>
      <c r="D302" t="s">
        <v>126</v>
      </c>
      <c r="E302" t="s">
        <v>954</v>
      </c>
      <c r="F302" t="s">
        <v>1116</v>
      </c>
      <c r="G302" t="s">
        <v>976</v>
      </c>
      <c r="H302" t="s">
        <v>1113</v>
      </c>
      <c r="I302" t="s">
        <v>214</v>
      </c>
      <c r="J302" t="s">
        <v>271</v>
      </c>
      <c r="K302" s="78">
        <v>4.67</v>
      </c>
      <c r="L302" t="s">
        <v>113</v>
      </c>
      <c r="M302" s="79">
        <v>4.4999999999999998E-2</v>
      </c>
      <c r="N302" s="79">
        <v>1.3899999999999999E-2</v>
      </c>
      <c r="O302" s="78">
        <v>1381009.19</v>
      </c>
      <c r="P302" s="78">
        <v>118.50138356431206</v>
      </c>
      <c r="Q302" s="78">
        <v>0</v>
      </c>
      <c r="R302" s="78">
        <v>6346.7324625300198</v>
      </c>
      <c r="S302" s="79">
        <v>1.4E-3</v>
      </c>
      <c r="T302" s="79">
        <v>2.8999999999999998E-3</v>
      </c>
      <c r="U302" s="79">
        <v>5.0000000000000001E-4</v>
      </c>
    </row>
    <row r="303" spans="2:21">
      <c r="B303" t="s">
        <v>1117</v>
      </c>
      <c r="C303" t="s">
        <v>1118</v>
      </c>
      <c r="D303" t="s">
        <v>126</v>
      </c>
      <c r="E303" t="s">
        <v>954</v>
      </c>
      <c r="F303" t="s">
        <v>1119</v>
      </c>
      <c r="G303" t="s">
        <v>1097</v>
      </c>
      <c r="H303" t="s">
        <v>1098</v>
      </c>
      <c r="I303" t="s">
        <v>262</v>
      </c>
      <c r="J303" t="s">
        <v>271</v>
      </c>
      <c r="K303" s="78">
        <v>3.8</v>
      </c>
      <c r="L303" t="s">
        <v>113</v>
      </c>
      <c r="M303" s="79">
        <v>4.2500000000000003E-2</v>
      </c>
      <c r="N303" s="79">
        <v>1.41E-2</v>
      </c>
      <c r="O303" s="78">
        <v>708790.19</v>
      </c>
      <c r="P303" s="78">
        <v>114.45273972894584</v>
      </c>
      <c r="Q303" s="78">
        <v>0</v>
      </c>
      <c r="R303" s="78">
        <v>3146.1113769493099</v>
      </c>
      <c r="S303" s="79">
        <v>0</v>
      </c>
      <c r="T303" s="79">
        <v>1.4E-3</v>
      </c>
      <c r="U303" s="79">
        <v>2.9999999999999997E-4</v>
      </c>
    </row>
    <row r="304" spans="2:21">
      <c r="B304" t="s">
        <v>1120</v>
      </c>
      <c r="C304" t="s">
        <v>1121</v>
      </c>
      <c r="D304" t="s">
        <v>974</v>
      </c>
      <c r="E304" t="s">
        <v>954</v>
      </c>
      <c r="F304" t="s">
        <v>1122</v>
      </c>
      <c r="G304" t="s">
        <v>970</v>
      </c>
      <c r="H304" t="s">
        <v>1093</v>
      </c>
      <c r="I304" t="s">
        <v>227</v>
      </c>
      <c r="J304" t="s">
        <v>271</v>
      </c>
      <c r="K304" s="78">
        <v>6.59</v>
      </c>
      <c r="L304" t="s">
        <v>109</v>
      </c>
      <c r="M304" s="79">
        <v>4.4999999999999998E-2</v>
      </c>
      <c r="N304" s="79">
        <v>3.2199999999999999E-2</v>
      </c>
      <c r="O304" s="78">
        <v>1489055.03</v>
      </c>
      <c r="P304" s="78">
        <v>108.51450000109122</v>
      </c>
      <c r="Q304" s="78">
        <v>0</v>
      </c>
      <c r="R304" s="78">
        <v>5584.3451846055896</v>
      </c>
      <c r="S304" s="79">
        <v>0</v>
      </c>
      <c r="T304" s="79">
        <v>2.5000000000000001E-3</v>
      </c>
      <c r="U304" s="79">
        <v>4.0000000000000002E-4</v>
      </c>
    </row>
    <row r="305" spans="2:21">
      <c r="B305" t="s">
        <v>1123</v>
      </c>
      <c r="C305" t="s">
        <v>1124</v>
      </c>
      <c r="D305" t="s">
        <v>126</v>
      </c>
      <c r="E305" t="s">
        <v>954</v>
      </c>
      <c r="F305" t="s">
        <v>1125</v>
      </c>
      <c r="G305" t="s">
        <v>993</v>
      </c>
      <c r="H305" t="s">
        <v>1098</v>
      </c>
      <c r="I305" t="s">
        <v>262</v>
      </c>
      <c r="J305" t="s">
        <v>271</v>
      </c>
      <c r="K305" s="78">
        <v>4.22</v>
      </c>
      <c r="L305" t="s">
        <v>109</v>
      </c>
      <c r="M305" s="79">
        <v>6.25E-2</v>
      </c>
      <c r="N305" s="79">
        <v>4.0599999999999997E-2</v>
      </c>
      <c r="O305" s="78">
        <v>1965552.63</v>
      </c>
      <c r="P305" s="78">
        <v>110.3074166658717</v>
      </c>
      <c r="Q305" s="78">
        <v>0</v>
      </c>
      <c r="R305" s="78">
        <v>7493.1275382719596</v>
      </c>
      <c r="S305" s="79">
        <v>0</v>
      </c>
      <c r="T305" s="79">
        <v>3.3999999999999998E-3</v>
      </c>
      <c r="U305" s="79">
        <v>5.9999999999999995E-4</v>
      </c>
    </row>
    <row r="306" spans="2:21">
      <c r="B306" t="s">
        <v>1126</v>
      </c>
      <c r="C306" t="s">
        <v>1127</v>
      </c>
      <c r="D306" t="s">
        <v>126</v>
      </c>
      <c r="E306" t="s">
        <v>954</v>
      </c>
      <c r="F306" t="s">
        <v>1128</v>
      </c>
      <c r="G306" t="s">
        <v>1044</v>
      </c>
      <c r="H306" t="s">
        <v>1129</v>
      </c>
      <c r="I306" t="s">
        <v>262</v>
      </c>
      <c r="J306" t="s">
        <v>271</v>
      </c>
      <c r="K306" s="78">
        <v>0.2</v>
      </c>
      <c r="L306" t="s">
        <v>109</v>
      </c>
      <c r="M306" s="79">
        <v>0.05</v>
      </c>
      <c r="N306" s="79">
        <v>1.3100000000000001E-2</v>
      </c>
      <c r="O306" s="78">
        <v>692410.59</v>
      </c>
      <c r="P306" s="78">
        <v>102.12835616379022</v>
      </c>
      <c r="Q306" s="78">
        <v>0</v>
      </c>
      <c r="R306" s="78">
        <v>2443.9019447957799</v>
      </c>
      <c r="S306" s="79">
        <v>2.9999999999999997E-4</v>
      </c>
      <c r="T306" s="79">
        <v>1.1000000000000001E-3</v>
      </c>
      <c r="U306" s="79">
        <v>2.0000000000000001E-4</v>
      </c>
    </row>
    <row r="307" spans="2:21">
      <c r="B307" t="s">
        <v>1130</v>
      </c>
      <c r="C307" t="s">
        <v>1131</v>
      </c>
      <c r="D307" t="s">
        <v>953</v>
      </c>
      <c r="E307" t="s">
        <v>954</v>
      </c>
      <c r="F307" t="s">
        <v>1132</v>
      </c>
      <c r="G307" t="s">
        <v>1024</v>
      </c>
      <c r="H307" t="s">
        <v>1129</v>
      </c>
      <c r="I307" t="s">
        <v>262</v>
      </c>
      <c r="J307" t="s">
        <v>271</v>
      </c>
      <c r="K307" s="78">
        <v>6.91</v>
      </c>
      <c r="L307" t="s">
        <v>113</v>
      </c>
      <c r="M307" s="79">
        <v>0.03</v>
      </c>
      <c r="N307" s="79">
        <v>2.52E-2</v>
      </c>
      <c r="O307" s="78">
        <v>607534.44999999995</v>
      </c>
      <c r="P307" s="78">
        <v>103.24999999999979</v>
      </c>
      <c r="Q307" s="78">
        <v>0</v>
      </c>
      <c r="R307" s="78">
        <v>2432.71465736967</v>
      </c>
      <c r="S307" s="79">
        <v>1.1999999999999999E-3</v>
      </c>
      <c r="T307" s="79">
        <v>1.1000000000000001E-3</v>
      </c>
      <c r="U307" s="79">
        <v>2.0000000000000001E-4</v>
      </c>
    </row>
    <row r="308" spans="2:21">
      <c r="B308" t="s">
        <v>1133</v>
      </c>
      <c r="C308" t="s">
        <v>1134</v>
      </c>
      <c r="D308" t="s">
        <v>1135</v>
      </c>
      <c r="E308" t="s">
        <v>954</v>
      </c>
      <c r="F308" t="s">
        <v>1132</v>
      </c>
      <c r="G308" t="s">
        <v>1024</v>
      </c>
      <c r="H308" t="s">
        <v>1129</v>
      </c>
      <c r="I308" t="s">
        <v>262</v>
      </c>
      <c r="J308" t="s">
        <v>271</v>
      </c>
      <c r="K308" s="78">
        <v>5.21</v>
      </c>
      <c r="L308" t="s">
        <v>113</v>
      </c>
      <c r="M308" s="79">
        <v>0.05</v>
      </c>
      <c r="N308" s="79">
        <v>2.3599999999999999E-2</v>
      </c>
      <c r="O308" s="78">
        <v>595622.01</v>
      </c>
      <c r="P308" s="78">
        <v>119.03013698906132</v>
      </c>
      <c r="Q308" s="78">
        <v>0</v>
      </c>
      <c r="R308" s="78">
        <v>2749.5262689772098</v>
      </c>
      <c r="S308" s="79">
        <v>0</v>
      </c>
      <c r="T308" s="79">
        <v>1.2999999999999999E-3</v>
      </c>
      <c r="U308" s="79">
        <v>2.0000000000000001E-4</v>
      </c>
    </row>
    <row r="309" spans="2:21">
      <c r="B309" t="s">
        <v>1136</v>
      </c>
      <c r="C309" t="s">
        <v>1137</v>
      </c>
      <c r="D309" t="s">
        <v>126</v>
      </c>
      <c r="E309" t="s">
        <v>954</v>
      </c>
      <c r="F309" t="s">
        <v>1138</v>
      </c>
      <c r="G309" t="s">
        <v>1024</v>
      </c>
      <c r="H309" t="s">
        <v>1139</v>
      </c>
      <c r="I309" t="s">
        <v>214</v>
      </c>
      <c r="J309" t="s">
        <v>271</v>
      </c>
      <c r="K309" s="78">
        <v>5.12</v>
      </c>
      <c r="L309" t="s">
        <v>116</v>
      </c>
      <c r="M309" s="79">
        <v>0.06</v>
      </c>
      <c r="N309" s="79">
        <v>3.8800000000000001E-2</v>
      </c>
      <c r="O309" s="78">
        <v>1411624.16</v>
      </c>
      <c r="P309" s="78">
        <v>113.38219178254928</v>
      </c>
      <c r="Q309" s="78">
        <v>0</v>
      </c>
      <c r="R309" s="78">
        <v>7297.9385211466997</v>
      </c>
      <c r="S309" s="79">
        <v>1.1000000000000001E-3</v>
      </c>
      <c r="T309" s="79">
        <v>3.3E-3</v>
      </c>
      <c r="U309" s="79">
        <v>5.9999999999999995E-4</v>
      </c>
    </row>
    <row r="310" spans="2:21">
      <c r="B310" t="s">
        <v>1140</v>
      </c>
      <c r="C310" t="s">
        <v>1141</v>
      </c>
      <c r="D310" t="s">
        <v>974</v>
      </c>
      <c r="E310" t="s">
        <v>954</v>
      </c>
      <c r="F310" t="s">
        <v>1142</v>
      </c>
      <c r="G310" t="s">
        <v>1024</v>
      </c>
      <c r="H310" t="s">
        <v>1139</v>
      </c>
      <c r="I310" t="s">
        <v>214</v>
      </c>
      <c r="J310" t="s">
        <v>271</v>
      </c>
      <c r="K310" s="78">
        <v>5.73</v>
      </c>
      <c r="L310" t="s">
        <v>109</v>
      </c>
      <c r="M310" s="79">
        <v>0.06</v>
      </c>
      <c r="N310" s="79">
        <v>5.0200000000000002E-2</v>
      </c>
      <c r="O310" s="78">
        <v>1876804.95</v>
      </c>
      <c r="P310" s="78">
        <v>108.13232876916699</v>
      </c>
      <c r="Q310" s="78">
        <v>0</v>
      </c>
      <c r="R310" s="78">
        <v>7013.7200985638401</v>
      </c>
      <c r="S310" s="79">
        <v>2.5000000000000001E-3</v>
      </c>
      <c r="T310" s="79">
        <v>3.2000000000000002E-3</v>
      </c>
      <c r="U310" s="79">
        <v>5.9999999999999995E-4</v>
      </c>
    </row>
    <row r="311" spans="2:21">
      <c r="B311" t="s">
        <v>1143</v>
      </c>
      <c r="C311" t="s">
        <v>1144</v>
      </c>
      <c r="D311" t="s">
        <v>126</v>
      </c>
      <c r="E311" t="s">
        <v>954</v>
      </c>
      <c r="F311" t="s">
        <v>1145</v>
      </c>
      <c r="G311" t="s">
        <v>1005</v>
      </c>
      <c r="H311" t="s">
        <v>1129</v>
      </c>
      <c r="I311" t="s">
        <v>262</v>
      </c>
      <c r="J311" t="s">
        <v>271</v>
      </c>
      <c r="K311" s="78">
        <v>4.4400000000000004</v>
      </c>
      <c r="L311" t="s">
        <v>109</v>
      </c>
      <c r="M311" s="79">
        <v>3.7499999999999999E-2</v>
      </c>
      <c r="N311" s="79">
        <v>3.2599999999999997E-2</v>
      </c>
      <c r="O311" s="78">
        <v>2042983.49</v>
      </c>
      <c r="P311" s="78">
        <v>102.60609444538392</v>
      </c>
      <c r="Q311" s="78">
        <v>0</v>
      </c>
      <c r="R311" s="78">
        <v>7244.5555673383697</v>
      </c>
      <c r="S311" s="79">
        <v>0</v>
      </c>
      <c r="T311" s="79">
        <v>3.3E-3</v>
      </c>
      <c r="U311" s="79">
        <v>5.9999999999999995E-4</v>
      </c>
    </row>
    <row r="312" spans="2:21">
      <c r="B312" t="s">
        <v>1146</v>
      </c>
      <c r="C312" t="s">
        <v>1147</v>
      </c>
      <c r="D312" t="s">
        <v>959</v>
      </c>
      <c r="E312" t="s">
        <v>954</v>
      </c>
      <c r="F312" t="s">
        <v>1148</v>
      </c>
      <c r="G312" t="s">
        <v>1029</v>
      </c>
      <c r="H312" t="s">
        <v>1129</v>
      </c>
      <c r="I312" t="s">
        <v>262</v>
      </c>
      <c r="J312" t="s">
        <v>271</v>
      </c>
      <c r="K312" s="78">
        <v>1.47</v>
      </c>
      <c r="L312" t="s">
        <v>109</v>
      </c>
      <c r="M312" s="79">
        <v>4.6300000000000001E-2</v>
      </c>
      <c r="N312" s="79">
        <v>2.8899999999999999E-2</v>
      </c>
      <c r="O312" s="78">
        <v>1240382.8400000001</v>
      </c>
      <c r="P312" s="78">
        <v>106.73103531487101</v>
      </c>
      <c r="Q312" s="78">
        <v>0</v>
      </c>
      <c r="R312" s="78">
        <v>4575.3066328320001</v>
      </c>
      <c r="S312" s="79">
        <v>8.0000000000000004E-4</v>
      </c>
      <c r="T312" s="79">
        <v>2.0999999999999999E-3</v>
      </c>
      <c r="U312" s="79">
        <v>4.0000000000000002E-4</v>
      </c>
    </row>
    <row r="313" spans="2:21">
      <c r="B313" t="s">
        <v>1149</v>
      </c>
      <c r="C313" t="s">
        <v>1150</v>
      </c>
      <c r="D313" t="s">
        <v>126</v>
      </c>
      <c r="E313" t="s">
        <v>954</v>
      </c>
      <c r="F313" t="s">
        <v>1151</v>
      </c>
      <c r="G313" t="s">
        <v>976</v>
      </c>
      <c r="H313" t="s">
        <v>1129</v>
      </c>
      <c r="I313" t="s">
        <v>262</v>
      </c>
      <c r="J313" t="s">
        <v>271</v>
      </c>
      <c r="K313" s="78">
        <v>3.54</v>
      </c>
      <c r="L313" t="s">
        <v>109</v>
      </c>
      <c r="M313" s="79">
        <v>7.0000000000000007E-2</v>
      </c>
      <c r="N313" s="79">
        <v>4.41E-2</v>
      </c>
      <c r="O313" s="78">
        <v>1131681.82</v>
      </c>
      <c r="P313" s="78">
        <v>112.14671232537772</v>
      </c>
      <c r="Q313" s="78">
        <v>0</v>
      </c>
      <c r="R313" s="78">
        <v>4386.16150887398</v>
      </c>
      <c r="S313" s="79">
        <v>0</v>
      </c>
      <c r="T313" s="79">
        <v>2E-3</v>
      </c>
      <c r="U313" s="79">
        <v>2.9999999999999997E-4</v>
      </c>
    </row>
    <row r="314" spans="2:21">
      <c r="B314" t="s">
        <v>1152</v>
      </c>
      <c r="C314" t="s">
        <v>1153</v>
      </c>
      <c r="D314" t="s">
        <v>953</v>
      </c>
      <c r="E314" t="s">
        <v>954</v>
      </c>
      <c r="F314" t="s">
        <v>1154</v>
      </c>
      <c r="G314" t="s">
        <v>970</v>
      </c>
      <c r="H314" t="s">
        <v>1139</v>
      </c>
      <c r="I314" t="s">
        <v>214</v>
      </c>
      <c r="J314" t="s">
        <v>271</v>
      </c>
      <c r="K314" s="78">
        <v>0.08</v>
      </c>
      <c r="L314" t="s">
        <v>109</v>
      </c>
      <c r="M314" s="79">
        <v>4.6300000000000001E-2</v>
      </c>
      <c r="N314" s="79">
        <v>4.1000000000000003E-3</v>
      </c>
      <c r="O314" s="78">
        <v>1273797.23</v>
      </c>
      <c r="P314" s="78">
        <v>102.30398611212253</v>
      </c>
      <c r="Q314" s="78">
        <v>0</v>
      </c>
      <c r="R314" s="78">
        <v>4503.6702994491698</v>
      </c>
      <c r="S314" s="79">
        <v>1.6999999999999999E-3</v>
      </c>
      <c r="T314" s="79">
        <v>2.0999999999999999E-3</v>
      </c>
      <c r="U314" s="79">
        <v>4.0000000000000002E-4</v>
      </c>
    </row>
    <row r="315" spans="2:21">
      <c r="B315" t="s">
        <v>1155</v>
      </c>
      <c r="C315" t="s">
        <v>1156</v>
      </c>
      <c r="D315" t="s">
        <v>126</v>
      </c>
      <c r="E315" t="s">
        <v>954</v>
      </c>
      <c r="F315" t="s">
        <v>1157</v>
      </c>
      <c r="G315" t="s">
        <v>1055</v>
      </c>
      <c r="H315" t="s">
        <v>1158</v>
      </c>
      <c r="I315" t="s">
        <v>227</v>
      </c>
      <c r="J315" t="s">
        <v>271</v>
      </c>
      <c r="K315" s="78">
        <v>0.73</v>
      </c>
      <c r="L315" t="s">
        <v>109</v>
      </c>
      <c r="M315" s="79">
        <v>0.05</v>
      </c>
      <c r="N315" s="79">
        <v>3.2800000000000003E-2</v>
      </c>
      <c r="O315" s="78">
        <v>1274631.1000000001</v>
      </c>
      <c r="P315" s="78">
        <v>103.70611111481588</v>
      </c>
      <c r="Q315" s="78">
        <v>0</v>
      </c>
      <c r="R315" s="78">
        <v>4568.3839118707201</v>
      </c>
      <c r="S315" s="79">
        <v>1.2999999999999999E-3</v>
      </c>
      <c r="T315" s="79">
        <v>2.0999999999999999E-3</v>
      </c>
      <c r="U315" s="79">
        <v>4.0000000000000002E-4</v>
      </c>
    </row>
    <row r="316" spans="2:21">
      <c r="B316" t="s">
        <v>1159</v>
      </c>
      <c r="C316" t="s">
        <v>1160</v>
      </c>
      <c r="D316" t="s">
        <v>126</v>
      </c>
      <c r="E316" t="s">
        <v>954</v>
      </c>
      <c r="F316" t="s">
        <v>1161</v>
      </c>
      <c r="G316" t="s">
        <v>1044</v>
      </c>
      <c r="H316" t="s">
        <v>1158</v>
      </c>
      <c r="I316" t="s">
        <v>227</v>
      </c>
      <c r="J316" t="s">
        <v>271</v>
      </c>
      <c r="K316" s="78">
        <v>3.59</v>
      </c>
      <c r="L316" t="s">
        <v>109</v>
      </c>
      <c r="M316" s="79">
        <v>7.0000000000000007E-2</v>
      </c>
      <c r="N316" s="79">
        <v>2.87E-2</v>
      </c>
      <c r="O316" s="78">
        <v>1720632.86</v>
      </c>
      <c r="P316" s="78">
        <v>115.31600000000007</v>
      </c>
      <c r="Q316" s="78">
        <v>0</v>
      </c>
      <c r="R316" s="78">
        <v>6857.2742014227497</v>
      </c>
      <c r="S316" s="79">
        <v>1.4E-3</v>
      </c>
      <c r="T316" s="79">
        <v>3.0999999999999999E-3</v>
      </c>
      <c r="U316" s="79">
        <v>5.0000000000000001E-4</v>
      </c>
    </row>
    <row r="317" spans="2:21">
      <c r="B317" t="s">
        <v>1162</v>
      </c>
      <c r="C317" t="s">
        <v>1163</v>
      </c>
      <c r="D317" t="s">
        <v>126</v>
      </c>
      <c r="E317" t="s">
        <v>954</v>
      </c>
      <c r="F317" t="s">
        <v>1164</v>
      </c>
      <c r="G317" t="s">
        <v>976</v>
      </c>
      <c r="H317" t="s">
        <v>1158</v>
      </c>
      <c r="I317" t="s">
        <v>227</v>
      </c>
      <c r="J317" t="s">
        <v>271</v>
      </c>
      <c r="K317" s="78">
        <v>6.02</v>
      </c>
      <c r="L317" t="s">
        <v>109</v>
      </c>
      <c r="M317" s="79">
        <v>5.1299999999999998E-2</v>
      </c>
      <c r="N317" s="79">
        <v>3.4000000000000002E-2</v>
      </c>
      <c r="O317" s="78">
        <v>804089.71</v>
      </c>
      <c r="P317" s="78">
        <v>110.38400000000006</v>
      </c>
      <c r="Q317" s="78">
        <v>0</v>
      </c>
      <c r="R317" s="78">
        <v>3067.4985482410002</v>
      </c>
      <c r="S317" s="79">
        <v>0</v>
      </c>
      <c r="T317" s="79">
        <v>1.4E-3</v>
      </c>
      <c r="U317" s="79">
        <v>2.0000000000000001E-4</v>
      </c>
    </row>
    <row r="318" spans="2:21">
      <c r="B318" t="s">
        <v>1165</v>
      </c>
      <c r="C318" t="s">
        <v>1166</v>
      </c>
      <c r="D318" t="s">
        <v>126</v>
      </c>
      <c r="E318" t="s">
        <v>954</v>
      </c>
      <c r="F318" t="s">
        <v>1161</v>
      </c>
      <c r="G318" t="s">
        <v>1044</v>
      </c>
      <c r="H318" t="s">
        <v>1158</v>
      </c>
      <c r="I318" t="s">
        <v>227</v>
      </c>
      <c r="J318" t="s">
        <v>271</v>
      </c>
      <c r="K318" s="78">
        <v>6.56</v>
      </c>
      <c r="L318" t="s">
        <v>109</v>
      </c>
      <c r="M318" s="79">
        <v>4.4999999999999998E-2</v>
      </c>
      <c r="N318" s="79">
        <v>4.07E-2</v>
      </c>
      <c r="O318" s="78">
        <v>1614135.65</v>
      </c>
      <c r="P318" s="78">
        <v>103.91</v>
      </c>
      <c r="Q318" s="78">
        <v>0</v>
      </c>
      <c r="R318" s="78">
        <v>5796.57031113024</v>
      </c>
      <c r="S318" s="79">
        <v>0</v>
      </c>
      <c r="T318" s="79">
        <v>2.5999999999999999E-3</v>
      </c>
      <c r="U318" s="79">
        <v>5.0000000000000001E-4</v>
      </c>
    </row>
    <row r="319" spans="2:21">
      <c r="B319" t="s">
        <v>1167</v>
      </c>
      <c r="C319" t="s">
        <v>1168</v>
      </c>
      <c r="D319" t="s">
        <v>974</v>
      </c>
      <c r="E319" t="s">
        <v>954</v>
      </c>
      <c r="F319" t="s">
        <v>1011</v>
      </c>
      <c r="G319" t="s">
        <v>976</v>
      </c>
      <c r="H319" t="s">
        <v>1169</v>
      </c>
      <c r="I319" t="s">
        <v>214</v>
      </c>
      <c r="J319" t="s">
        <v>271</v>
      </c>
      <c r="K319" s="78">
        <v>3.1</v>
      </c>
      <c r="L319" t="s">
        <v>109</v>
      </c>
      <c r="M319" s="79">
        <v>7.4999999999999997E-2</v>
      </c>
      <c r="N319" s="79">
        <v>4.48E-2</v>
      </c>
      <c r="O319" s="78">
        <v>476497.61</v>
      </c>
      <c r="P319" s="78">
        <v>112.71931507841128</v>
      </c>
      <c r="Q319" s="78">
        <v>0</v>
      </c>
      <c r="R319" s="78">
        <v>1856.2343351857901</v>
      </c>
      <c r="S319" s="79">
        <v>2.0000000000000001E-4</v>
      </c>
      <c r="T319" s="79">
        <v>8.0000000000000004E-4</v>
      </c>
      <c r="U319" s="79">
        <v>1E-4</v>
      </c>
    </row>
    <row r="320" spans="2:21">
      <c r="B320" t="s">
        <v>1167</v>
      </c>
      <c r="C320" t="s">
        <v>1170</v>
      </c>
      <c r="D320" t="s">
        <v>126</v>
      </c>
      <c r="E320" t="s">
        <v>954</v>
      </c>
      <c r="F320" t="s">
        <v>1011</v>
      </c>
      <c r="G320" t="s">
        <v>976</v>
      </c>
      <c r="H320" t="s">
        <v>1171</v>
      </c>
      <c r="I320" t="s">
        <v>262</v>
      </c>
      <c r="J320" t="s">
        <v>271</v>
      </c>
      <c r="K320" s="78">
        <v>4.7300000000000004</v>
      </c>
      <c r="L320" t="s">
        <v>109</v>
      </c>
      <c r="M320" s="79">
        <v>7.2499999999999995E-2</v>
      </c>
      <c r="N320" s="79">
        <v>4.8500000000000001E-2</v>
      </c>
      <c r="O320" s="78">
        <v>595622.01</v>
      </c>
      <c r="P320" s="78">
        <v>113.65000000335783</v>
      </c>
      <c r="Q320" s="78">
        <v>0</v>
      </c>
      <c r="R320" s="78">
        <v>2339.4507761145601</v>
      </c>
      <c r="S320" s="79">
        <v>4.0000000000000002E-4</v>
      </c>
      <c r="T320" s="79">
        <v>1.1000000000000001E-3</v>
      </c>
      <c r="U320" s="79">
        <v>2.0000000000000001E-4</v>
      </c>
    </row>
    <row r="321" spans="2:21">
      <c r="B321" t="s">
        <v>1172</v>
      </c>
      <c r="C321" t="s">
        <v>1173</v>
      </c>
      <c r="D321" t="s">
        <v>126</v>
      </c>
      <c r="E321" t="s">
        <v>954</v>
      </c>
      <c r="F321" t="s">
        <v>1174</v>
      </c>
      <c r="G321" t="s">
        <v>1175</v>
      </c>
      <c r="H321" t="s">
        <v>1171</v>
      </c>
      <c r="I321" t="s">
        <v>262</v>
      </c>
      <c r="J321" t="s">
        <v>271</v>
      </c>
      <c r="K321" s="78">
        <v>6.85</v>
      </c>
      <c r="L321" t="s">
        <v>109</v>
      </c>
      <c r="M321" s="79">
        <v>5.8799999999999998E-2</v>
      </c>
      <c r="N321" s="79">
        <v>3.7400000000000003E-2</v>
      </c>
      <c r="O321" s="78">
        <v>1191244.02</v>
      </c>
      <c r="P321" s="78">
        <v>117.67828767409058</v>
      </c>
      <c r="Q321" s="78">
        <v>0</v>
      </c>
      <c r="R321" s="78">
        <v>4844.7437117967402</v>
      </c>
      <c r="S321" s="79">
        <v>0</v>
      </c>
      <c r="T321" s="79">
        <v>2.2000000000000001E-3</v>
      </c>
      <c r="U321" s="79">
        <v>4.0000000000000002E-4</v>
      </c>
    </row>
    <row r="322" spans="2:21">
      <c r="B322" t="s">
        <v>1176</v>
      </c>
      <c r="C322" t="s">
        <v>1177</v>
      </c>
      <c r="D322" t="s">
        <v>126</v>
      </c>
      <c r="E322" t="s">
        <v>954</v>
      </c>
      <c r="F322" t="s">
        <v>1178</v>
      </c>
      <c r="G322" t="s">
        <v>1005</v>
      </c>
      <c r="H322" t="s">
        <v>1171</v>
      </c>
      <c r="I322" t="s">
        <v>262</v>
      </c>
      <c r="J322" t="s">
        <v>271</v>
      </c>
      <c r="K322" s="78">
        <v>4.78</v>
      </c>
      <c r="L322" t="s">
        <v>109</v>
      </c>
      <c r="M322" s="79">
        <v>7.4999999999999997E-2</v>
      </c>
      <c r="N322" s="79">
        <v>4.99E-2</v>
      </c>
      <c r="O322" s="78">
        <v>1399711.72</v>
      </c>
      <c r="P322" s="78">
        <v>112.15</v>
      </c>
      <c r="Q322" s="78">
        <v>0</v>
      </c>
      <c r="R322" s="78">
        <v>5425.1482543948796</v>
      </c>
      <c r="S322" s="79">
        <v>0</v>
      </c>
      <c r="T322" s="79">
        <v>2.5000000000000001E-3</v>
      </c>
      <c r="U322" s="79">
        <v>4.0000000000000002E-4</v>
      </c>
    </row>
    <row r="323" spans="2:21">
      <c r="B323" t="s">
        <v>1179</v>
      </c>
      <c r="C323" t="s">
        <v>1180</v>
      </c>
      <c r="D323" t="s">
        <v>126</v>
      </c>
      <c r="E323" t="s">
        <v>954</v>
      </c>
      <c r="F323" t="s">
        <v>1181</v>
      </c>
      <c r="G323" t="s">
        <v>976</v>
      </c>
      <c r="H323" t="s">
        <v>1158</v>
      </c>
      <c r="I323" t="s">
        <v>227</v>
      </c>
      <c r="J323" t="s">
        <v>271</v>
      </c>
      <c r="K323" s="78">
        <v>2.3199999999999998</v>
      </c>
      <c r="L323" t="s">
        <v>109</v>
      </c>
      <c r="M323" s="79">
        <v>6.88E-2</v>
      </c>
      <c r="N323" s="79">
        <v>4.36E-2</v>
      </c>
      <c r="O323" s="78">
        <v>119124.4</v>
      </c>
      <c r="P323" s="78">
        <v>112.2398767238282</v>
      </c>
      <c r="Q323" s="78">
        <v>0</v>
      </c>
      <c r="R323" s="78">
        <v>462.08475547084799</v>
      </c>
      <c r="S323" s="79">
        <v>0</v>
      </c>
      <c r="T323" s="79">
        <v>2.0000000000000001E-4</v>
      </c>
      <c r="U323" s="79">
        <v>0</v>
      </c>
    </row>
    <row r="324" spans="2:21">
      <c r="B324" t="s">
        <v>1182</v>
      </c>
      <c r="C324" t="s">
        <v>1183</v>
      </c>
      <c r="D324" t="s">
        <v>126</v>
      </c>
      <c r="E324" t="s">
        <v>954</v>
      </c>
      <c r="F324" t="s">
        <v>1181</v>
      </c>
      <c r="G324" t="s">
        <v>976</v>
      </c>
      <c r="H324" t="s">
        <v>1158</v>
      </c>
      <c r="I324" t="s">
        <v>227</v>
      </c>
      <c r="J324" t="s">
        <v>271</v>
      </c>
      <c r="K324" s="78">
        <v>3.52</v>
      </c>
      <c r="L324" t="s">
        <v>109</v>
      </c>
      <c r="M324" s="79">
        <v>6.88E-2</v>
      </c>
      <c r="N324" s="79">
        <v>4.6300000000000001E-2</v>
      </c>
      <c r="O324" s="78">
        <v>1369930.62</v>
      </c>
      <c r="P324" s="78">
        <v>113.52787671130373</v>
      </c>
      <c r="Q324" s="78">
        <v>0</v>
      </c>
      <c r="R324" s="78">
        <v>5374.9548701706199</v>
      </c>
      <c r="S324" s="79">
        <v>0</v>
      </c>
      <c r="T324" s="79">
        <v>2.5000000000000001E-3</v>
      </c>
      <c r="U324" s="79">
        <v>4.0000000000000002E-4</v>
      </c>
    </row>
    <row r="325" spans="2:21">
      <c r="B325" t="s">
        <v>1184</v>
      </c>
      <c r="C325" t="s">
        <v>1185</v>
      </c>
      <c r="D325" t="s">
        <v>126</v>
      </c>
      <c r="E325" t="s">
        <v>954</v>
      </c>
      <c r="F325" t="s">
        <v>1148</v>
      </c>
      <c r="G325" t="s">
        <v>993</v>
      </c>
      <c r="H325" t="s">
        <v>1158</v>
      </c>
      <c r="I325" t="s">
        <v>227</v>
      </c>
      <c r="J325" t="s">
        <v>271</v>
      </c>
      <c r="K325" s="78">
        <v>0.08</v>
      </c>
      <c r="L325" t="s">
        <v>109</v>
      </c>
      <c r="M325" s="79">
        <v>4.6300000000000001E-2</v>
      </c>
      <c r="N325" s="79">
        <v>2.8999999999999998E-3</v>
      </c>
      <c r="O325" s="78">
        <v>234496.39</v>
      </c>
      <c r="P325" s="78">
        <v>102.25012501932335</v>
      </c>
      <c r="Q325" s="78">
        <v>0</v>
      </c>
      <c r="R325" s="78">
        <v>828.65497630740504</v>
      </c>
      <c r="S325" s="79">
        <v>5.0000000000000001E-4</v>
      </c>
      <c r="T325" s="79">
        <v>4.0000000000000002E-4</v>
      </c>
      <c r="U325" s="79">
        <v>1E-4</v>
      </c>
    </row>
    <row r="326" spans="2:21">
      <c r="B326" t="s">
        <v>1186</v>
      </c>
      <c r="C326" t="s">
        <v>1187</v>
      </c>
      <c r="D326" t="s">
        <v>126</v>
      </c>
      <c r="E326" t="s">
        <v>954</v>
      </c>
      <c r="F326" t="s">
        <v>1188</v>
      </c>
      <c r="G326" t="s">
        <v>1014</v>
      </c>
      <c r="H326" t="s">
        <v>1158</v>
      </c>
      <c r="I326" t="s">
        <v>227</v>
      </c>
      <c r="J326" t="s">
        <v>271</v>
      </c>
      <c r="K326" s="78">
        <v>4.41</v>
      </c>
      <c r="L326" t="s">
        <v>109</v>
      </c>
      <c r="M326" s="79">
        <v>4.8800000000000003E-2</v>
      </c>
      <c r="N326" s="79">
        <v>3.4700000000000002E-2</v>
      </c>
      <c r="O326" s="78">
        <v>1366535.58</v>
      </c>
      <c r="P326" s="78">
        <v>109.16894949167742</v>
      </c>
      <c r="Q326" s="78">
        <v>0</v>
      </c>
      <c r="R326" s="78">
        <v>5155.7732482728998</v>
      </c>
      <c r="S326" s="79">
        <v>0</v>
      </c>
      <c r="T326" s="79">
        <v>2.3999999999999998E-3</v>
      </c>
      <c r="U326" s="79">
        <v>4.0000000000000002E-4</v>
      </c>
    </row>
    <row r="327" spans="2:21">
      <c r="B327" t="s">
        <v>1189</v>
      </c>
      <c r="C327" t="s">
        <v>1190</v>
      </c>
      <c r="D327" t="s">
        <v>126</v>
      </c>
      <c r="E327" t="s">
        <v>954</v>
      </c>
      <c r="F327" t="s">
        <v>1191</v>
      </c>
      <c r="G327" t="s">
        <v>1014</v>
      </c>
      <c r="H327" t="s">
        <v>1192</v>
      </c>
      <c r="I327" t="s">
        <v>227</v>
      </c>
      <c r="J327" t="s">
        <v>271</v>
      </c>
      <c r="K327" s="78">
        <v>2.2999999999999998</v>
      </c>
      <c r="L327" t="s">
        <v>109</v>
      </c>
      <c r="M327" s="79">
        <v>0.05</v>
      </c>
      <c r="N327" s="79">
        <v>2.7300000000000001E-2</v>
      </c>
      <c r="O327" s="78">
        <v>1191244.02</v>
      </c>
      <c r="P327" s="78">
        <v>105.66277777847728</v>
      </c>
      <c r="Q327" s="78">
        <v>0</v>
      </c>
      <c r="R327" s="78">
        <v>4350.0724588293097</v>
      </c>
      <c r="S327" s="79">
        <v>0</v>
      </c>
      <c r="T327" s="79">
        <v>2E-3</v>
      </c>
      <c r="U327" s="79">
        <v>2.9999999999999997E-4</v>
      </c>
    </row>
    <row r="328" spans="2:21">
      <c r="B328" t="s">
        <v>1193</v>
      </c>
      <c r="C328" t="s">
        <v>1194</v>
      </c>
      <c r="D328" t="s">
        <v>126</v>
      </c>
      <c r="E328" t="s">
        <v>954</v>
      </c>
      <c r="F328" t="s">
        <v>1195</v>
      </c>
      <c r="G328" t="s">
        <v>366</v>
      </c>
      <c r="H328" t="s">
        <v>1196</v>
      </c>
      <c r="I328" t="s">
        <v>262</v>
      </c>
      <c r="J328" t="s">
        <v>271</v>
      </c>
      <c r="K328" s="78">
        <v>3.82</v>
      </c>
      <c r="L328" t="s">
        <v>109</v>
      </c>
      <c r="M328" s="79">
        <v>0.08</v>
      </c>
      <c r="N328" s="79">
        <v>4.9200000000000001E-2</v>
      </c>
      <c r="O328" s="78">
        <v>482453.83</v>
      </c>
      <c r="P328" s="78">
        <v>112.2247671278306</v>
      </c>
      <c r="Q328" s="78">
        <v>0</v>
      </c>
      <c r="R328" s="78">
        <v>1871.19136702126</v>
      </c>
      <c r="S328" s="79">
        <v>0</v>
      </c>
      <c r="T328" s="79">
        <v>8.9999999999999998E-4</v>
      </c>
      <c r="U328" s="79">
        <v>1E-4</v>
      </c>
    </row>
    <row r="329" spans="2:21">
      <c r="B329" t="s">
        <v>1197</v>
      </c>
      <c r="C329" t="s">
        <v>1198</v>
      </c>
      <c r="D329" t="s">
        <v>126</v>
      </c>
      <c r="E329" t="s">
        <v>954</v>
      </c>
      <c r="F329" t="s">
        <v>1199</v>
      </c>
      <c r="G329" t="s">
        <v>366</v>
      </c>
      <c r="H329" t="s">
        <v>1200</v>
      </c>
      <c r="I329" t="s">
        <v>214</v>
      </c>
      <c r="J329" t="s">
        <v>271</v>
      </c>
      <c r="K329" s="78">
        <v>3.27</v>
      </c>
      <c r="L329" t="s">
        <v>109</v>
      </c>
      <c r="M329" s="79">
        <v>7.7499999999999999E-2</v>
      </c>
      <c r="N329" s="79">
        <v>4.9700000000000001E-2</v>
      </c>
      <c r="O329" s="78">
        <v>1203156.46</v>
      </c>
      <c r="P329" s="78">
        <v>109.33491666372299</v>
      </c>
      <c r="Q329" s="78">
        <v>0</v>
      </c>
      <c r="R329" s="78">
        <v>4546.2647100966897</v>
      </c>
      <c r="S329" s="79">
        <v>5.0000000000000001E-4</v>
      </c>
      <c r="T329" s="79">
        <v>2.0999999999999999E-3</v>
      </c>
      <c r="U329" s="79">
        <v>4.0000000000000002E-4</v>
      </c>
    </row>
    <row r="330" spans="2:21">
      <c r="B330" t="s">
        <v>1201</v>
      </c>
      <c r="C330" t="s">
        <v>1202</v>
      </c>
      <c r="D330" t="s">
        <v>126</v>
      </c>
      <c r="E330" t="s">
        <v>954</v>
      </c>
      <c r="F330" t="s">
        <v>1203</v>
      </c>
      <c r="G330" t="s">
        <v>1204</v>
      </c>
      <c r="H330" t="s">
        <v>1192</v>
      </c>
      <c r="I330" t="s">
        <v>227</v>
      </c>
      <c r="J330" t="s">
        <v>271</v>
      </c>
      <c r="K330" s="78">
        <v>6.45</v>
      </c>
      <c r="L330" t="s">
        <v>109</v>
      </c>
      <c r="M330" s="79">
        <v>4.7500000000000001E-2</v>
      </c>
      <c r="N330" s="79">
        <v>4.3799999999999999E-2</v>
      </c>
      <c r="O330" s="78">
        <v>1786866.03</v>
      </c>
      <c r="P330" s="78">
        <v>103.28999999999996</v>
      </c>
      <c r="Q330" s="78">
        <v>0</v>
      </c>
      <c r="R330" s="78">
        <v>6378.57995576947</v>
      </c>
      <c r="S330" s="79">
        <v>0</v>
      </c>
      <c r="T330" s="79">
        <v>2.8999999999999998E-3</v>
      </c>
      <c r="U330" s="79">
        <v>5.0000000000000001E-4</v>
      </c>
    </row>
    <row r="331" spans="2:21">
      <c r="B331" t="s">
        <v>1205</v>
      </c>
      <c r="C331" t="s">
        <v>1206</v>
      </c>
      <c r="D331" t="s">
        <v>953</v>
      </c>
      <c r="E331" t="s">
        <v>954</v>
      </c>
      <c r="F331" t="s">
        <v>1089</v>
      </c>
      <c r="G331" t="s">
        <v>1044</v>
      </c>
      <c r="H331" t="s">
        <v>1200</v>
      </c>
      <c r="I331" t="s">
        <v>214</v>
      </c>
      <c r="J331" t="s">
        <v>271</v>
      </c>
      <c r="K331" s="78">
        <v>2.81</v>
      </c>
      <c r="L331" t="s">
        <v>109</v>
      </c>
      <c r="M331" s="79">
        <v>7.7499999999999999E-2</v>
      </c>
      <c r="N331" s="79">
        <v>5.6399999999999999E-2</v>
      </c>
      <c r="O331" s="78">
        <v>960827.65</v>
      </c>
      <c r="P331" s="78">
        <v>107.00458333344174</v>
      </c>
      <c r="Q331" s="78">
        <v>0</v>
      </c>
      <c r="R331" s="78">
        <v>3553.21597859136</v>
      </c>
      <c r="S331" s="79">
        <v>1.6000000000000001E-3</v>
      </c>
      <c r="T331" s="79">
        <v>1.6000000000000001E-3</v>
      </c>
      <c r="U331" s="79">
        <v>2.9999999999999997E-4</v>
      </c>
    </row>
    <row r="332" spans="2:21">
      <c r="B332" t="s">
        <v>1207</v>
      </c>
      <c r="C332" t="s">
        <v>1144</v>
      </c>
      <c r="D332" t="s">
        <v>126</v>
      </c>
      <c r="E332" t="s">
        <v>954</v>
      </c>
      <c r="F332" t="s">
        <v>1145</v>
      </c>
      <c r="G332" t="s">
        <v>1005</v>
      </c>
      <c r="H332" t="s">
        <v>1208</v>
      </c>
      <c r="I332" t="s">
        <v>262</v>
      </c>
      <c r="J332" t="s">
        <v>271</v>
      </c>
      <c r="K332" s="78">
        <v>4.58</v>
      </c>
      <c r="L332" t="s">
        <v>109</v>
      </c>
      <c r="M332" s="79">
        <v>0.08</v>
      </c>
      <c r="N332" s="79">
        <v>4.8500000000000001E-2</v>
      </c>
      <c r="O332" s="78">
        <v>1489055.03</v>
      </c>
      <c r="P332" s="78">
        <v>115.01499999999996</v>
      </c>
      <c r="Q332" s="78">
        <v>0</v>
      </c>
      <c r="R332" s="78">
        <v>5918.8722373595501</v>
      </c>
      <c r="S332" s="79">
        <v>1.2999999999999999E-3</v>
      </c>
      <c r="T332" s="79">
        <v>2.7000000000000001E-3</v>
      </c>
      <c r="U332" s="79">
        <v>5.0000000000000001E-4</v>
      </c>
    </row>
    <row r="333" spans="2:21">
      <c r="B333" t="s">
        <v>1209</v>
      </c>
      <c r="C333" t="s">
        <v>1210</v>
      </c>
      <c r="D333" t="s">
        <v>126</v>
      </c>
      <c r="E333" t="s">
        <v>954</v>
      </c>
      <c r="F333" t="s">
        <v>1211</v>
      </c>
      <c r="G333" t="s">
        <v>1069</v>
      </c>
      <c r="H333" t="s">
        <v>255</v>
      </c>
      <c r="I333" t="s">
        <v>256</v>
      </c>
      <c r="J333" t="s">
        <v>271</v>
      </c>
      <c r="K333" s="78">
        <v>7.46</v>
      </c>
      <c r="L333" t="s">
        <v>109</v>
      </c>
      <c r="M333" s="79">
        <v>4.7500000000000001E-2</v>
      </c>
      <c r="N333" s="79">
        <v>3.5299999999999998E-2</v>
      </c>
      <c r="O333" s="78">
        <v>3573732.06</v>
      </c>
      <c r="P333" s="78">
        <v>110.10602739697305</v>
      </c>
      <c r="Q333" s="78">
        <v>0</v>
      </c>
      <c r="R333" s="78">
        <v>13598.995050125601</v>
      </c>
      <c r="S333" s="79">
        <v>0</v>
      </c>
      <c r="T333" s="79">
        <v>6.1999999999999998E-3</v>
      </c>
      <c r="U333" s="79">
        <v>1.1000000000000001E-3</v>
      </c>
    </row>
    <row r="334" spans="2:21">
      <c r="B334" t="s">
        <v>1212</v>
      </c>
      <c r="C334" t="s">
        <v>1213</v>
      </c>
      <c r="D334" t="s">
        <v>953</v>
      </c>
      <c r="E334" t="s">
        <v>954</v>
      </c>
      <c r="F334" t="s">
        <v>1214</v>
      </c>
      <c r="G334" t="s">
        <v>956</v>
      </c>
      <c r="H334" t="s">
        <v>255</v>
      </c>
      <c r="I334" t="s">
        <v>256</v>
      </c>
      <c r="J334" t="s">
        <v>271</v>
      </c>
      <c r="K334" s="78">
        <v>7.07</v>
      </c>
      <c r="L334" t="s">
        <v>113</v>
      </c>
      <c r="M334" s="79">
        <v>3.1300000000000001E-2</v>
      </c>
      <c r="N334" s="79">
        <v>2.75E-2</v>
      </c>
      <c r="O334" s="78">
        <v>1340149.52</v>
      </c>
      <c r="P334" s="78">
        <v>102.78691781108131</v>
      </c>
      <c r="Q334" s="78">
        <v>0</v>
      </c>
      <c r="R334" s="78">
        <v>5342.2142392976402</v>
      </c>
      <c r="S334" s="79">
        <v>1.8E-3</v>
      </c>
      <c r="T334" s="79">
        <v>2.3999999999999998E-3</v>
      </c>
      <c r="U334" s="79">
        <v>4.0000000000000002E-4</v>
      </c>
    </row>
    <row r="335" spans="2:21">
      <c r="B335" t="s">
        <v>1215</v>
      </c>
      <c r="C335" t="s">
        <v>1216</v>
      </c>
      <c r="D335" t="s">
        <v>126</v>
      </c>
      <c r="E335" t="s">
        <v>954</v>
      </c>
      <c r="F335" t="s">
        <v>1217</v>
      </c>
      <c r="G335" t="s">
        <v>1005</v>
      </c>
      <c r="H335" t="s">
        <v>255</v>
      </c>
      <c r="I335" t="s">
        <v>256</v>
      </c>
      <c r="J335" t="s">
        <v>271</v>
      </c>
      <c r="K335" s="78">
        <v>8.19</v>
      </c>
      <c r="L335" t="s">
        <v>109</v>
      </c>
      <c r="M335" s="79">
        <v>3.61E-2</v>
      </c>
      <c r="N335" s="79">
        <v>3.4599999999999999E-2</v>
      </c>
      <c r="O335" s="78">
        <v>2382488.04</v>
      </c>
      <c r="P335" s="78">
        <v>102.02999999999997</v>
      </c>
      <c r="Q335" s="78">
        <v>0</v>
      </c>
      <c r="R335" s="78">
        <v>8401.0264031646693</v>
      </c>
      <c r="S335" s="79">
        <v>0</v>
      </c>
      <c r="T335" s="79">
        <v>3.8E-3</v>
      </c>
      <c r="U335" s="79">
        <v>6.9999999999999999E-4</v>
      </c>
    </row>
    <row r="336" spans="2:21">
      <c r="B336" t="s">
        <v>1218</v>
      </c>
      <c r="C336" t="s">
        <v>1219</v>
      </c>
      <c r="D336" t="s">
        <v>953</v>
      </c>
      <c r="E336" t="s">
        <v>954</v>
      </c>
      <c r="F336" t="s">
        <v>1220</v>
      </c>
      <c r="G336" t="s">
        <v>1044</v>
      </c>
      <c r="H336" t="s">
        <v>255</v>
      </c>
      <c r="I336" t="s">
        <v>256</v>
      </c>
      <c r="J336" t="s">
        <v>271</v>
      </c>
      <c r="K336" s="78">
        <v>7.99</v>
      </c>
      <c r="L336" t="s">
        <v>109</v>
      </c>
      <c r="M336" s="79">
        <v>3.6999999999999998E-2</v>
      </c>
      <c r="N336" s="79">
        <v>3.4200000000000001E-2</v>
      </c>
      <c r="O336" s="78">
        <v>923214.12</v>
      </c>
      <c r="P336" s="78">
        <v>102.50999999999993</v>
      </c>
      <c r="Q336" s="78">
        <v>0</v>
      </c>
      <c r="R336" s="78">
        <v>3270.71276148787</v>
      </c>
      <c r="S336" s="79">
        <v>5.9999999999999995E-4</v>
      </c>
      <c r="T336" s="79">
        <v>1.5E-3</v>
      </c>
      <c r="U336" s="79">
        <v>2.9999999999999997E-4</v>
      </c>
    </row>
    <row r="337" spans="2:21">
      <c r="B337" t="s">
        <v>1221</v>
      </c>
      <c r="C337" t="s">
        <v>1222</v>
      </c>
      <c r="D337" t="s">
        <v>953</v>
      </c>
      <c r="E337" t="s">
        <v>954</v>
      </c>
      <c r="F337" t="s">
        <v>1223</v>
      </c>
      <c r="G337" t="s">
        <v>1175</v>
      </c>
      <c r="H337" t="s">
        <v>255</v>
      </c>
      <c r="I337" t="s">
        <v>256</v>
      </c>
      <c r="J337" t="s">
        <v>271</v>
      </c>
      <c r="K337" s="78">
        <v>6.76</v>
      </c>
      <c r="L337" t="s">
        <v>109</v>
      </c>
      <c r="M337" s="79">
        <v>4.6300000000000001E-2</v>
      </c>
      <c r="N337" s="79">
        <v>3.8399999999999997E-2</v>
      </c>
      <c r="O337" s="78">
        <v>148905.5</v>
      </c>
      <c r="P337" s="78">
        <v>105.31</v>
      </c>
      <c r="Q337" s="78">
        <v>0</v>
      </c>
      <c r="R337" s="78">
        <v>541.9435923648</v>
      </c>
      <c r="S337" s="79">
        <v>0</v>
      </c>
      <c r="T337" s="79">
        <v>2.0000000000000001E-4</v>
      </c>
      <c r="U337" s="79">
        <v>0</v>
      </c>
    </row>
    <row r="338" spans="2:21">
      <c r="B338" t="s">
        <v>1224</v>
      </c>
      <c r="C338" t="s">
        <v>1225</v>
      </c>
      <c r="D338" t="s">
        <v>126</v>
      </c>
      <c r="E338" t="s">
        <v>954</v>
      </c>
      <c r="F338" t="s">
        <v>1226</v>
      </c>
      <c r="G338" t="s">
        <v>1024</v>
      </c>
      <c r="H338" t="s">
        <v>255</v>
      </c>
      <c r="I338" t="s">
        <v>256</v>
      </c>
      <c r="J338" t="s">
        <v>271</v>
      </c>
      <c r="K338" s="78">
        <v>7.79</v>
      </c>
      <c r="L338" t="s">
        <v>109</v>
      </c>
      <c r="M338" s="79">
        <v>4.6300000000000001E-2</v>
      </c>
      <c r="N338" s="79">
        <v>3.3000000000000002E-2</v>
      </c>
      <c r="O338" s="78">
        <v>1191244.02</v>
      </c>
      <c r="P338" s="78">
        <v>112.47315068377016</v>
      </c>
      <c r="Q338" s="78">
        <v>0</v>
      </c>
      <c r="R338" s="78">
        <v>4630.4513796994597</v>
      </c>
      <c r="S338" s="79">
        <v>0</v>
      </c>
      <c r="T338" s="79">
        <v>2.0999999999999999E-3</v>
      </c>
      <c r="U338" s="79">
        <v>4.0000000000000002E-4</v>
      </c>
    </row>
    <row r="339" spans="2:21">
      <c r="B339" t="s">
        <v>1227</v>
      </c>
      <c r="C339" t="s">
        <v>1228</v>
      </c>
      <c r="D339" t="s">
        <v>953</v>
      </c>
      <c r="E339" t="s">
        <v>954</v>
      </c>
      <c r="F339" t="s">
        <v>1229</v>
      </c>
      <c r="G339" t="s">
        <v>131</v>
      </c>
      <c r="H339" t="s">
        <v>255</v>
      </c>
      <c r="I339" t="s">
        <v>256</v>
      </c>
      <c r="J339" t="s">
        <v>271</v>
      </c>
      <c r="K339" s="78">
        <v>4.55</v>
      </c>
      <c r="L339" t="s">
        <v>109</v>
      </c>
      <c r="M339" s="79">
        <v>4.1300000000000003E-2</v>
      </c>
      <c r="N339" s="79">
        <v>3.7600000000000001E-2</v>
      </c>
      <c r="O339" s="78">
        <v>1489055.03</v>
      </c>
      <c r="P339" s="78">
        <v>101.78533100000008</v>
      </c>
      <c r="Q339" s="78">
        <v>0</v>
      </c>
      <c r="R339" s="78">
        <v>5238.0504266952403</v>
      </c>
      <c r="S339" s="79">
        <v>0</v>
      </c>
      <c r="T339" s="79">
        <v>2.3999999999999998E-3</v>
      </c>
      <c r="U339" s="79">
        <v>4.0000000000000002E-4</v>
      </c>
    </row>
    <row r="340" spans="2:21">
      <c r="B340" t="s">
        <v>1230</v>
      </c>
      <c r="C340" t="s">
        <v>1231</v>
      </c>
      <c r="D340" t="s">
        <v>126</v>
      </c>
      <c r="E340" t="s">
        <v>954</v>
      </c>
      <c r="F340" t="s">
        <v>1232</v>
      </c>
      <c r="G340" t="s">
        <v>366</v>
      </c>
      <c r="H340" t="s">
        <v>255</v>
      </c>
      <c r="I340" t="s">
        <v>256</v>
      </c>
      <c r="J340" t="s">
        <v>271</v>
      </c>
      <c r="K340" s="78">
        <v>7.98</v>
      </c>
      <c r="L340" t="s">
        <v>109</v>
      </c>
      <c r="M340" s="79">
        <v>3.9300000000000002E-2</v>
      </c>
      <c r="N340" s="79">
        <v>3.4599999999999999E-2</v>
      </c>
      <c r="O340" s="78">
        <v>2153173.5699999998</v>
      </c>
      <c r="P340" s="78">
        <v>105.2366027379762</v>
      </c>
      <c r="Q340" s="78">
        <v>0</v>
      </c>
      <c r="R340" s="78">
        <v>7831.0427309107199</v>
      </c>
      <c r="S340" s="79">
        <v>0</v>
      </c>
      <c r="T340" s="79">
        <v>3.5999999999999999E-3</v>
      </c>
      <c r="U340" s="79">
        <v>5.9999999999999995E-4</v>
      </c>
    </row>
    <row r="341" spans="2:21">
      <c r="B341" t="s">
        <v>1233</v>
      </c>
      <c r="C341" t="s">
        <v>1234</v>
      </c>
      <c r="D341" t="s">
        <v>953</v>
      </c>
      <c r="E341" t="s">
        <v>954</v>
      </c>
      <c r="F341" t="s">
        <v>1080</v>
      </c>
      <c r="G341" t="s">
        <v>1005</v>
      </c>
      <c r="H341" t="s">
        <v>255</v>
      </c>
      <c r="I341" t="s">
        <v>256</v>
      </c>
      <c r="J341" t="s">
        <v>271</v>
      </c>
      <c r="K341" s="78">
        <v>4.71</v>
      </c>
      <c r="L341" t="s">
        <v>109</v>
      </c>
      <c r="M341" s="79">
        <v>3.5200000000000002E-2</v>
      </c>
      <c r="N341" s="79">
        <v>3.2599999999999997E-2</v>
      </c>
      <c r="O341" s="78">
        <v>1594301.43</v>
      </c>
      <c r="P341" s="78">
        <v>101.38999999999996</v>
      </c>
      <c r="Q341" s="78">
        <v>0</v>
      </c>
      <c r="R341" s="78">
        <v>5586.4934318949099</v>
      </c>
      <c r="S341" s="79">
        <v>1.6000000000000001E-3</v>
      </c>
      <c r="T341" s="79">
        <v>2.5000000000000001E-3</v>
      </c>
      <c r="U341" s="79">
        <v>4.0000000000000002E-4</v>
      </c>
    </row>
    <row r="342" spans="2:21">
      <c r="B342" t="s">
        <v>1235</v>
      </c>
      <c r="C342" t="s">
        <v>1236</v>
      </c>
      <c r="D342" t="s">
        <v>126</v>
      </c>
      <c r="E342" t="s">
        <v>954</v>
      </c>
      <c r="F342" t="s">
        <v>1237</v>
      </c>
      <c r="G342" t="s">
        <v>131</v>
      </c>
      <c r="H342" t="s">
        <v>255</v>
      </c>
      <c r="I342" t="s">
        <v>256</v>
      </c>
      <c r="J342" t="s">
        <v>271</v>
      </c>
      <c r="K342" s="78">
        <v>8.1999999999999993</v>
      </c>
      <c r="L342" t="s">
        <v>109</v>
      </c>
      <c r="M342" s="79">
        <v>3.7999999999999999E-2</v>
      </c>
      <c r="N342" s="79">
        <v>3.8100000000000002E-2</v>
      </c>
      <c r="O342" s="78">
        <v>1191244.02</v>
      </c>
      <c r="P342" s="78">
        <v>100.7699999999999</v>
      </c>
      <c r="Q342" s="78">
        <v>0</v>
      </c>
      <c r="R342" s="78">
        <v>4148.6397659850199</v>
      </c>
      <c r="S342" s="79">
        <v>0</v>
      </c>
      <c r="T342" s="79">
        <v>1.9E-3</v>
      </c>
      <c r="U342" s="79">
        <v>2.9999999999999997E-4</v>
      </c>
    </row>
    <row r="343" spans="2:21">
      <c r="B343" t="s">
        <v>265</v>
      </c>
      <c r="C343" s="16"/>
      <c r="D343" s="16"/>
      <c r="E343" s="16"/>
      <c r="F343" s="16"/>
    </row>
    <row r="344" spans="2:21">
      <c r="B344" t="s">
        <v>355</v>
      </c>
      <c r="C344" s="16"/>
      <c r="D344" s="16"/>
      <c r="E344" s="16"/>
      <c r="F344" s="16"/>
    </row>
    <row r="345" spans="2:21">
      <c r="B345" t="s">
        <v>356</v>
      </c>
      <c r="C345" s="16"/>
      <c r="D345" s="16"/>
      <c r="E345" s="16"/>
      <c r="F345" s="16"/>
    </row>
    <row r="346" spans="2:21">
      <c r="B346" t="s">
        <v>357</v>
      </c>
      <c r="C346" s="16"/>
      <c r="D346" s="16"/>
      <c r="E346" s="16"/>
      <c r="F346" s="16"/>
    </row>
    <row r="347" spans="2:21">
      <c r="B347" t="s">
        <v>358</v>
      </c>
      <c r="C347" s="16"/>
      <c r="D347" s="16"/>
      <c r="E347" s="16"/>
      <c r="F347" s="16"/>
    </row>
    <row r="348" spans="2:21">
      <c r="C348" s="16"/>
      <c r="D348" s="16"/>
      <c r="E348" s="16"/>
      <c r="F348" s="16"/>
    </row>
    <row r="349" spans="2:21"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6">
        <v>43830</v>
      </c>
    </row>
    <row r="2" spans="2:62" s="1" customFormat="1">
      <c r="B2" s="2" t="s">
        <v>1</v>
      </c>
      <c r="C2" s="12" t="s">
        <v>3138</v>
      </c>
    </row>
    <row r="3" spans="2:62" s="1" customFormat="1">
      <c r="B3" s="2" t="s">
        <v>2</v>
      </c>
      <c r="C3" s="26" t="s">
        <v>3139</v>
      </c>
    </row>
    <row r="4" spans="2:62" s="1" customFormat="1">
      <c r="B4" s="2" t="s">
        <v>3</v>
      </c>
      <c r="C4" s="83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132577516.43000001</v>
      </c>
      <c r="J11" s="7"/>
      <c r="K11" s="76">
        <v>3143.0902599999999</v>
      </c>
      <c r="L11" s="76">
        <v>1927816.1091623455</v>
      </c>
      <c r="M11" s="7"/>
      <c r="N11" s="77">
        <v>1</v>
      </c>
      <c r="O11" s="77">
        <v>0.15340000000000001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128274284.23999999</v>
      </c>
      <c r="K12" s="82">
        <v>2947.6822900000002</v>
      </c>
      <c r="L12" s="82">
        <v>1380953.1803029156</v>
      </c>
      <c r="N12" s="81">
        <v>0.71630000000000005</v>
      </c>
      <c r="O12" s="81">
        <v>0.1099</v>
      </c>
    </row>
    <row r="13" spans="2:62">
      <c r="B13" s="80" t="s">
        <v>1238</v>
      </c>
      <c r="E13" s="16"/>
      <c r="F13" s="16"/>
      <c r="G13" s="16"/>
      <c r="I13" s="82">
        <v>41184977.670000002</v>
      </c>
      <c r="K13" s="82">
        <v>565.80368999999996</v>
      </c>
      <c r="L13" s="82">
        <v>898978.20749125001</v>
      </c>
      <c r="N13" s="81">
        <v>0.46629999999999999</v>
      </c>
      <c r="O13" s="81">
        <v>7.1499999999999994E-2</v>
      </c>
    </row>
    <row r="14" spans="2:62">
      <c r="B14" t="s">
        <v>1239</v>
      </c>
      <c r="C14" t="s">
        <v>1240</v>
      </c>
      <c r="D14" t="s">
        <v>103</v>
      </c>
      <c r="E14" t="s">
        <v>126</v>
      </c>
      <c r="F14" t="s">
        <v>692</v>
      </c>
      <c r="G14" t="s">
        <v>513</v>
      </c>
      <c r="H14" t="s">
        <v>105</v>
      </c>
      <c r="I14" s="78">
        <v>6674019.5899999999</v>
      </c>
      <c r="J14" s="78">
        <v>173.4</v>
      </c>
      <c r="K14" s="78">
        <v>0</v>
      </c>
      <c r="L14" s="78">
        <v>11572.74996906</v>
      </c>
      <c r="M14" s="79">
        <v>2.0999999999999999E-3</v>
      </c>
      <c r="N14" s="79">
        <v>6.0000000000000001E-3</v>
      </c>
      <c r="O14" s="79">
        <v>8.9999999999999998E-4</v>
      </c>
    </row>
    <row r="15" spans="2:62">
      <c r="B15" t="s">
        <v>1241</v>
      </c>
      <c r="C15" t="s">
        <v>1242</v>
      </c>
      <c r="D15" t="s">
        <v>103</v>
      </c>
      <c r="E15" t="s">
        <v>126</v>
      </c>
      <c r="F15" t="s">
        <v>547</v>
      </c>
      <c r="G15" t="s">
        <v>513</v>
      </c>
      <c r="H15" t="s">
        <v>105</v>
      </c>
      <c r="I15" s="78">
        <v>61507.54</v>
      </c>
      <c r="J15" s="78">
        <v>48890</v>
      </c>
      <c r="K15" s="78">
        <v>0</v>
      </c>
      <c r="L15" s="78">
        <v>30071.036306000002</v>
      </c>
      <c r="M15" s="79">
        <v>4.8999999999999998E-3</v>
      </c>
      <c r="N15" s="79">
        <v>1.5599999999999999E-2</v>
      </c>
      <c r="O15" s="79">
        <v>2.3999999999999998E-3</v>
      </c>
    </row>
    <row r="16" spans="2:62">
      <c r="B16" t="s">
        <v>1243</v>
      </c>
      <c r="C16" t="s">
        <v>1244</v>
      </c>
      <c r="D16" t="s">
        <v>103</v>
      </c>
      <c r="E16" t="s">
        <v>126</v>
      </c>
      <c r="F16" t="s">
        <v>1245</v>
      </c>
      <c r="G16" t="s">
        <v>509</v>
      </c>
      <c r="H16" t="s">
        <v>105</v>
      </c>
      <c r="I16" s="78">
        <v>715165.59</v>
      </c>
      <c r="J16" s="78">
        <v>2088</v>
      </c>
      <c r="K16" s="78">
        <v>0</v>
      </c>
      <c r="L16" s="78">
        <v>14932.6575192</v>
      </c>
      <c r="M16" s="79">
        <v>2.8E-3</v>
      </c>
      <c r="N16" s="79">
        <v>7.7000000000000002E-3</v>
      </c>
      <c r="O16" s="79">
        <v>1.1999999999999999E-3</v>
      </c>
    </row>
    <row r="17" spans="2:15">
      <c r="B17" t="s">
        <v>1246</v>
      </c>
      <c r="C17" t="s">
        <v>1247</v>
      </c>
      <c r="D17" t="s">
        <v>103</v>
      </c>
      <c r="E17" t="s">
        <v>126</v>
      </c>
      <c r="F17" t="s">
        <v>1248</v>
      </c>
      <c r="G17" t="s">
        <v>509</v>
      </c>
      <c r="H17" t="s">
        <v>105</v>
      </c>
      <c r="I17" s="78">
        <v>539170.80000000005</v>
      </c>
      <c r="J17" s="78">
        <v>2695</v>
      </c>
      <c r="K17" s="78">
        <v>0</v>
      </c>
      <c r="L17" s="78">
        <v>14530.653060000001</v>
      </c>
      <c r="M17" s="79">
        <v>2.3999999999999998E-3</v>
      </c>
      <c r="N17" s="79">
        <v>7.4999999999999997E-3</v>
      </c>
      <c r="O17" s="79">
        <v>1.1999999999999999E-3</v>
      </c>
    </row>
    <row r="18" spans="2:15">
      <c r="B18" t="s">
        <v>1249</v>
      </c>
      <c r="C18" t="s">
        <v>1250</v>
      </c>
      <c r="D18" t="s">
        <v>103</v>
      </c>
      <c r="E18" t="s">
        <v>126</v>
      </c>
      <c r="F18" t="s">
        <v>759</v>
      </c>
      <c r="G18" t="s">
        <v>760</v>
      </c>
      <c r="H18" t="s">
        <v>105</v>
      </c>
      <c r="I18" s="78">
        <v>77042.36</v>
      </c>
      <c r="J18" s="78">
        <v>53760</v>
      </c>
      <c r="K18" s="78">
        <v>117.52657000000001</v>
      </c>
      <c r="L18" s="78">
        <v>41535.499305999998</v>
      </c>
      <c r="M18" s="79">
        <v>1.6999999999999999E-3</v>
      </c>
      <c r="N18" s="79">
        <v>2.1499999999999998E-2</v>
      </c>
      <c r="O18" s="79">
        <v>3.3E-3</v>
      </c>
    </row>
    <row r="19" spans="2:15">
      <c r="B19" t="s">
        <v>1251</v>
      </c>
      <c r="C19" t="s">
        <v>1252</v>
      </c>
      <c r="D19" t="s">
        <v>103</v>
      </c>
      <c r="E19" t="s">
        <v>126</v>
      </c>
      <c r="F19" t="s">
        <v>439</v>
      </c>
      <c r="G19" t="s">
        <v>366</v>
      </c>
      <c r="H19" t="s">
        <v>105</v>
      </c>
      <c r="I19" s="78">
        <v>2780497.99</v>
      </c>
      <c r="J19" s="78">
        <v>1601</v>
      </c>
      <c r="K19" s="78">
        <v>0</v>
      </c>
      <c r="L19" s="78">
        <v>44515.772819899998</v>
      </c>
      <c r="M19" s="79">
        <v>2.3999999999999998E-3</v>
      </c>
      <c r="N19" s="79">
        <v>2.3099999999999999E-2</v>
      </c>
      <c r="O19" s="79">
        <v>3.5000000000000001E-3</v>
      </c>
    </row>
    <row r="20" spans="2:15">
      <c r="B20" t="s">
        <v>1253</v>
      </c>
      <c r="C20" t="s">
        <v>1254</v>
      </c>
      <c r="D20" t="s">
        <v>103</v>
      </c>
      <c r="E20" t="s">
        <v>126</v>
      </c>
      <c r="F20" t="s">
        <v>1255</v>
      </c>
      <c r="G20" t="s">
        <v>366</v>
      </c>
      <c r="H20" t="s">
        <v>105</v>
      </c>
      <c r="I20" s="78">
        <v>4073689.81</v>
      </c>
      <c r="J20" s="78">
        <v>2865</v>
      </c>
      <c r="K20" s="78">
        <v>0</v>
      </c>
      <c r="L20" s="78">
        <v>116711.2130565</v>
      </c>
      <c r="M20" s="79">
        <v>3.0000000000000001E-3</v>
      </c>
      <c r="N20" s="79">
        <v>6.0499999999999998E-2</v>
      </c>
      <c r="O20" s="79">
        <v>9.2999999999999992E-3</v>
      </c>
    </row>
    <row r="21" spans="2:15">
      <c r="B21" t="s">
        <v>1256</v>
      </c>
      <c r="C21" t="s">
        <v>1257</v>
      </c>
      <c r="D21" t="s">
        <v>103</v>
      </c>
      <c r="E21" t="s">
        <v>126</v>
      </c>
      <c r="F21" t="s">
        <v>371</v>
      </c>
      <c r="G21" t="s">
        <v>366</v>
      </c>
      <c r="H21" t="s">
        <v>105</v>
      </c>
      <c r="I21" s="78">
        <v>4473077.08</v>
      </c>
      <c r="J21" s="78">
        <v>2514</v>
      </c>
      <c r="K21" s="78">
        <v>0</v>
      </c>
      <c r="L21" s="78">
        <v>112453.15779120001</v>
      </c>
      <c r="M21" s="79">
        <v>2.8999999999999998E-3</v>
      </c>
      <c r="N21" s="79">
        <v>5.8299999999999998E-2</v>
      </c>
      <c r="O21" s="79">
        <v>8.8999999999999999E-3</v>
      </c>
    </row>
    <row r="22" spans="2:15">
      <c r="B22" t="s">
        <v>1258</v>
      </c>
      <c r="C22" t="s">
        <v>1259</v>
      </c>
      <c r="D22" t="s">
        <v>103</v>
      </c>
      <c r="E22" t="s">
        <v>126</v>
      </c>
      <c r="F22" t="s">
        <v>622</v>
      </c>
      <c r="G22" t="s">
        <v>366</v>
      </c>
      <c r="H22" t="s">
        <v>105</v>
      </c>
      <c r="I22" s="78">
        <v>727645.87</v>
      </c>
      <c r="J22" s="78">
        <v>9200</v>
      </c>
      <c r="K22" s="78">
        <v>0</v>
      </c>
      <c r="L22" s="78">
        <v>66943.420039999997</v>
      </c>
      <c r="M22" s="79">
        <v>3.0999999999999999E-3</v>
      </c>
      <c r="N22" s="79">
        <v>3.4700000000000002E-2</v>
      </c>
      <c r="O22" s="79">
        <v>5.3E-3</v>
      </c>
    </row>
    <row r="23" spans="2:15">
      <c r="B23" t="s">
        <v>1260</v>
      </c>
      <c r="C23" t="s">
        <v>1261</v>
      </c>
      <c r="D23" t="s">
        <v>103</v>
      </c>
      <c r="E23" t="s">
        <v>126</v>
      </c>
      <c r="F23" t="s">
        <v>1262</v>
      </c>
      <c r="G23" t="s">
        <v>366</v>
      </c>
      <c r="H23" t="s">
        <v>105</v>
      </c>
      <c r="I23" s="78">
        <v>200247.09</v>
      </c>
      <c r="J23" s="78">
        <v>9989</v>
      </c>
      <c r="K23" s="78">
        <v>0</v>
      </c>
      <c r="L23" s="78">
        <v>20002.681820099999</v>
      </c>
      <c r="M23" s="79">
        <v>2E-3</v>
      </c>
      <c r="N23" s="79">
        <v>1.04E-2</v>
      </c>
      <c r="O23" s="79">
        <v>1.6000000000000001E-3</v>
      </c>
    </row>
    <row r="24" spans="2:15">
      <c r="B24" t="s">
        <v>1263</v>
      </c>
      <c r="C24" t="s">
        <v>1264</v>
      </c>
      <c r="D24" t="s">
        <v>103</v>
      </c>
      <c r="E24" t="s">
        <v>126</v>
      </c>
      <c r="F24" t="s">
        <v>1265</v>
      </c>
      <c r="G24" t="s">
        <v>698</v>
      </c>
      <c r="H24" t="s">
        <v>105</v>
      </c>
      <c r="I24" s="78">
        <v>32303.360000000001</v>
      </c>
      <c r="J24" s="78">
        <v>4225</v>
      </c>
      <c r="K24" s="78">
        <v>0</v>
      </c>
      <c r="L24" s="78">
        <v>1364.8169600000001</v>
      </c>
      <c r="M24" s="79">
        <v>2.0000000000000001E-4</v>
      </c>
      <c r="N24" s="79">
        <v>6.9999999999999999E-4</v>
      </c>
      <c r="O24" s="79">
        <v>1E-4</v>
      </c>
    </row>
    <row r="25" spans="2:15">
      <c r="B25" t="s">
        <v>1266</v>
      </c>
      <c r="C25" t="s">
        <v>1267</v>
      </c>
      <c r="D25" t="s">
        <v>103</v>
      </c>
      <c r="E25" t="s">
        <v>126</v>
      </c>
      <c r="F25" t="s">
        <v>1268</v>
      </c>
      <c r="G25" t="s">
        <v>698</v>
      </c>
      <c r="H25" t="s">
        <v>105</v>
      </c>
      <c r="I25" s="78">
        <v>4293521.74</v>
      </c>
      <c r="J25" s="78">
        <v>876.1</v>
      </c>
      <c r="K25" s="78">
        <v>425.46654000000001</v>
      </c>
      <c r="L25" s="78">
        <v>38041.010504140002</v>
      </c>
      <c r="M25" s="79">
        <v>3.7000000000000002E-3</v>
      </c>
      <c r="N25" s="79">
        <v>1.9699999999999999E-2</v>
      </c>
      <c r="O25" s="79">
        <v>3.0000000000000001E-3</v>
      </c>
    </row>
    <row r="26" spans="2:15">
      <c r="B26" t="s">
        <v>1269</v>
      </c>
      <c r="C26" t="s">
        <v>1270</v>
      </c>
      <c r="D26" t="s">
        <v>103</v>
      </c>
      <c r="E26" t="s">
        <v>126</v>
      </c>
      <c r="F26" t="s">
        <v>964</v>
      </c>
      <c r="G26" t="s">
        <v>553</v>
      </c>
      <c r="H26" t="s">
        <v>105</v>
      </c>
      <c r="I26" s="78">
        <v>3673292.61</v>
      </c>
      <c r="J26" s="78">
        <v>1625</v>
      </c>
      <c r="K26" s="78">
        <v>0</v>
      </c>
      <c r="L26" s="78">
        <v>59691.004912500001</v>
      </c>
      <c r="M26" s="79">
        <v>2.8E-3</v>
      </c>
      <c r="N26" s="79">
        <v>3.1E-2</v>
      </c>
      <c r="O26" s="79">
        <v>4.7000000000000002E-3</v>
      </c>
    </row>
    <row r="27" spans="2:15">
      <c r="B27" t="s">
        <v>1271</v>
      </c>
      <c r="C27" t="s">
        <v>1272</v>
      </c>
      <c r="D27" t="s">
        <v>103</v>
      </c>
      <c r="E27" t="s">
        <v>126</v>
      </c>
      <c r="F27" t="s">
        <v>1273</v>
      </c>
      <c r="G27" t="s">
        <v>1274</v>
      </c>
      <c r="H27" t="s">
        <v>105</v>
      </c>
      <c r="I27" s="78">
        <v>141736.57999999999</v>
      </c>
      <c r="J27" s="78">
        <v>8257</v>
      </c>
      <c r="K27" s="78">
        <v>0</v>
      </c>
      <c r="L27" s="78">
        <v>11703.1894106</v>
      </c>
      <c r="M27" s="79">
        <v>1.2999999999999999E-3</v>
      </c>
      <c r="N27" s="79">
        <v>6.1000000000000004E-3</v>
      </c>
      <c r="O27" s="79">
        <v>8.9999999999999998E-4</v>
      </c>
    </row>
    <row r="28" spans="2:15">
      <c r="B28" t="s">
        <v>1275</v>
      </c>
      <c r="C28" t="s">
        <v>1276</v>
      </c>
      <c r="D28" t="s">
        <v>103</v>
      </c>
      <c r="E28" t="s">
        <v>126</v>
      </c>
      <c r="F28" t="s">
        <v>1277</v>
      </c>
      <c r="G28" t="s">
        <v>756</v>
      </c>
      <c r="H28" t="s">
        <v>105</v>
      </c>
      <c r="I28" s="78">
        <v>8772.4500000000007</v>
      </c>
      <c r="J28" s="78">
        <v>44270</v>
      </c>
      <c r="K28" s="78">
        <v>22.810580000000002</v>
      </c>
      <c r="L28" s="78">
        <v>3906.3741949999999</v>
      </c>
      <c r="M28" s="79">
        <v>1E-4</v>
      </c>
      <c r="N28" s="79">
        <v>2E-3</v>
      </c>
      <c r="O28" s="79">
        <v>2.9999999999999997E-4</v>
      </c>
    </row>
    <row r="29" spans="2:15">
      <c r="B29" t="s">
        <v>1278</v>
      </c>
      <c r="C29" t="s">
        <v>1279</v>
      </c>
      <c r="D29" t="s">
        <v>103</v>
      </c>
      <c r="E29" t="s">
        <v>126</v>
      </c>
      <c r="F29" t="s">
        <v>755</v>
      </c>
      <c r="G29" t="s">
        <v>756</v>
      </c>
      <c r="H29" t="s">
        <v>105</v>
      </c>
      <c r="I29" s="78">
        <v>344696.86</v>
      </c>
      <c r="J29" s="78">
        <v>10590</v>
      </c>
      <c r="K29" s="78">
        <v>0</v>
      </c>
      <c r="L29" s="78">
        <v>36503.397473999998</v>
      </c>
      <c r="M29" s="79">
        <v>3.0000000000000001E-3</v>
      </c>
      <c r="N29" s="79">
        <v>1.89E-2</v>
      </c>
      <c r="O29" s="79">
        <v>2.8999999999999998E-3</v>
      </c>
    </row>
    <row r="30" spans="2:15">
      <c r="B30" t="s">
        <v>1280</v>
      </c>
      <c r="C30" t="s">
        <v>1281</v>
      </c>
      <c r="D30" t="s">
        <v>103</v>
      </c>
      <c r="E30" t="s">
        <v>126</v>
      </c>
      <c r="F30" t="s">
        <v>536</v>
      </c>
      <c r="G30" t="s">
        <v>537</v>
      </c>
      <c r="H30" t="s">
        <v>105</v>
      </c>
      <c r="I30" s="78">
        <v>931511.32</v>
      </c>
      <c r="J30" s="78">
        <v>2198</v>
      </c>
      <c r="K30" s="78">
        <v>0</v>
      </c>
      <c r="L30" s="78">
        <v>20474.618813599998</v>
      </c>
      <c r="M30" s="79">
        <v>3.8E-3</v>
      </c>
      <c r="N30" s="79">
        <v>1.06E-2</v>
      </c>
      <c r="O30" s="79">
        <v>1.6000000000000001E-3</v>
      </c>
    </row>
    <row r="31" spans="2:15">
      <c r="B31" t="s">
        <v>1282</v>
      </c>
      <c r="C31" t="s">
        <v>1283</v>
      </c>
      <c r="D31" t="s">
        <v>103</v>
      </c>
      <c r="E31" t="s">
        <v>126</v>
      </c>
      <c r="F31" t="s">
        <v>899</v>
      </c>
      <c r="G31" t="s">
        <v>900</v>
      </c>
      <c r="H31" t="s">
        <v>105</v>
      </c>
      <c r="I31" s="78">
        <v>1187279.68</v>
      </c>
      <c r="J31" s="78">
        <v>2108</v>
      </c>
      <c r="K31" s="78">
        <v>0</v>
      </c>
      <c r="L31" s="78">
        <v>25027.855654399998</v>
      </c>
      <c r="M31" s="79">
        <v>3.3E-3</v>
      </c>
      <c r="N31" s="79">
        <v>1.2999999999999999E-2</v>
      </c>
      <c r="O31" s="79">
        <v>2E-3</v>
      </c>
    </row>
    <row r="32" spans="2:15">
      <c r="B32" t="s">
        <v>1284</v>
      </c>
      <c r="C32" t="s">
        <v>1285</v>
      </c>
      <c r="D32" t="s">
        <v>103</v>
      </c>
      <c r="E32" t="s">
        <v>126</v>
      </c>
      <c r="F32" t="s">
        <v>458</v>
      </c>
      <c r="G32" t="s">
        <v>418</v>
      </c>
      <c r="H32" t="s">
        <v>105</v>
      </c>
      <c r="I32" s="78">
        <v>295797.14</v>
      </c>
      <c r="J32" s="78">
        <v>6482</v>
      </c>
      <c r="K32" s="78">
        <v>0</v>
      </c>
      <c r="L32" s="78">
        <v>19173.570614799999</v>
      </c>
      <c r="M32" s="79">
        <v>2.2000000000000001E-3</v>
      </c>
      <c r="N32" s="79">
        <v>9.9000000000000008E-3</v>
      </c>
      <c r="O32" s="79">
        <v>1.5E-3</v>
      </c>
    </row>
    <row r="33" spans="2:15">
      <c r="B33" t="s">
        <v>1286</v>
      </c>
      <c r="C33" t="s">
        <v>1287</v>
      </c>
      <c r="D33" t="s">
        <v>103</v>
      </c>
      <c r="E33" t="s">
        <v>126</v>
      </c>
      <c r="F33" t="s">
        <v>462</v>
      </c>
      <c r="G33" t="s">
        <v>418</v>
      </c>
      <c r="H33" t="s">
        <v>105</v>
      </c>
      <c r="I33" s="78">
        <v>667733.09</v>
      </c>
      <c r="J33" s="78">
        <v>2507</v>
      </c>
      <c r="K33" s="78">
        <v>0</v>
      </c>
      <c r="L33" s="78">
        <v>16740.0685663</v>
      </c>
      <c r="M33" s="79">
        <v>1.8E-3</v>
      </c>
      <c r="N33" s="79">
        <v>8.6999999999999994E-3</v>
      </c>
      <c r="O33" s="79">
        <v>1.2999999999999999E-3</v>
      </c>
    </row>
    <row r="34" spans="2:15">
      <c r="B34" t="s">
        <v>1288</v>
      </c>
      <c r="C34" t="s">
        <v>1289</v>
      </c>
      <c r="D34" t="s">
        <v>103</v>
      </c>
      <c r="E34" t="s">
        <v>126</v>
      </c>
      <c r="F34" t="s">
        <v>476</v>
      </c>
      <c r="G34" t="s">
        <v>418</v>
      </c>
      <c r="H34" t="s">
        <v>105</v>
      </c>
      <c r="I34" s="78">
        <v>152771.70000000001</v>
      </c>
      <c r="J34" s="78">
        <v>22050</v>
      </c>
      <c r="K34" s="78">
        <v>0</v>
      </c>
      <c r="L34" s="78">
        <v>33686.159849999996</v>
      </c>
      <c r="M34" s="79">
        <v>3.2000000000000002E-3</v>
      </c>
      <c r="N34" s="79">
        <v>1.7500000000000002E-2</v>
      </c>
      <c r="O34" s="79">
        <v>2.7000000000000001E-3</v>
      </c>
    </row>
    <row r="35" spans="2:15">
      <c r="B35" t="s">
        <v>1290</v>
      </c>
      <c r="C35" t="s">
        <v>1291</v>
      </c>
      <c r="D35" t="s">
        <v>103</v>
      </c>
      <c r="E35" t="s">
        <v>126</v>
      </c>
      <c r="F35" t="s">
        <v>417</v>
      </c>
      <c r="G35" t="s">
        <v>418</v>
      </c>
      <c r="H35" t="s">
        <v>105</v>
      </c>
      <c r="I35" s="78">
        <v>292486.02</v>
      </c>
      <c r="J35" s="78">
        <v>25250</v>
      </c>
      <c r="K35" s="78">
        <v>0</v>
      </c>
      <c r="L35" s="78">
        <v>73852.720050000004</v>
      </c>
      <c r="M35" s="79">
        <v>2.3999999999999998E-3</v>
      </c>
      <c r="N35" s="79">
        <v>3.8300000000000001E-2</v>
      </c>
      <c r="O35" s="79">
        <v>5.8999999999999999E-3</v>
      </c>
    </row>
    <row r="36" spans="2:15">
      <c r="B36" t="s">
        <v>1292</v>
      </c>
      <c r="C36" t="s">
        <v>1293</v>
      </c>
      <c r="D36" t="s">
        <v>103</v>
      </c>
      <c r="E36" t="s">
        <v>126</v>
      </c>
      <c r="F36" t="s">
        <v>955</v>
      </c>
      <c r="G36" t="s">
        <v>1294</v>
      </c>
      <c r="H36" t="s">
        <v>105</v>
      </c>
      <c r="I36" s="78">
        <v>261162.27</v>
      </c>
      <c r="J36" s="78">
        <v>3421</v>
      </c>
      <c r="K36" s="78">
        <v>0</v>
      </c>
      <c r="L36" s="78">
        <v>8934.3612567</v>
      </c>
      <c r="M36" s="79">
        <v>2.0000000000000001E-4</v>
      </c>
      <c r="N36" s="79">
        <v>4.5999999999999999E-3</v>
      </c>
      <c r="O36" s="79">
        <v>6.9999999999999999E-4</v>
      </c>
    </row>
    <row r="37" spans="2:15">
      <c r="B37" t="s">
        <v>1295</v>
      </c>
      <c r="C37" t="s">
        <v>1296</v>
      </c>
      <c r="D37" t="s">
        <v>103</v>
      </c>
      <c r="E37" t="s">
        <v>126</v>
      </c>
      <c r="F37" t="s">
        <v>1297</v>
      </c>
      <c r="G37" t="s">
        <v>1294</v>
      </c>
      <c r="H37" t="s">
        <v>105</v>
      </c>
      <c r="I37" s="78">
        <v>65104.08</v>
      </c>
      <c r="J37" s="78">
        <v>17810</v>
      </c>
      <c r="K37" s="78">
        <v>0</v>
      </c>
      <c r="L37" s="78">
        <v>11595.036647999999</v>
      </c>
      <c r="M37" s="79">
        <v>5.0000000000000001E-4</v>
      </c>
      <c r="N37" s="79">
        <v>6.0000000000000001E-3</v>
      </c>
      <c r="O37" s="79">
        <v>8.9999999999999998E-4</v>
      </c>
    </row>
    <row r="38" spans="2:15">
      <c r="B38" t="s">
        <v>1298</v>
      </c>
      <c r="C38" t="s">
        <v>1299</v>
      </c>
      <c r="D38" t="s">
        <v>103</v>
      </c>
      <c r="E38" t="s">
        <v>126</v>
      </c>
      <c r="F38" t="s">
        <v>1300</v>
      </c>
      <c r="G38" t="s">
        <v>128</v>
      </c>
      <c r="H38" t="s">
        <v>105</v>
      </c>
      <c r="I38" s="78">
        <v>114380.5</v>
      </c>
      <c r="J38" s="78">
        <v>26040</v>
      </c>
      <c r="K38" s="78">
        <v>0</v>
      </c>
      <c r="L38" s="78">
        <v>29784.682199999999</v>
      </c>
      <c r="M38" s="79">
        <v>2.2000000000000001E-3</v>
      </c>
      <c r="N38" s="79">
        <v>1.54E-2</v>
      </c>
      <c r="O38" s="79">
        <v>2.3999999999999998E-3</v>
      </c>
    </row>
    <row r="39" spans="2:15">
      <c r="B39" t="s">
        <v>1301</v>
      </c>
      <c r="C39" t="s">
        <v>1302</v>
      </c>
      <c r="D39" t="s">
        <v>103</v>
      </c>
      <c r="E39" t="s">
        <v>126</v>
      </c>
      <c r="F39" t="s">
        <v>1303</v>
      </c>
      <c r="G39" t="s">
        <v>132</v>
      </c>
      <c r="H39" t="s">
        <v>105</v>
      </c>
      <c r="I39" s="78">
        <v>22370.36</v>
      </c>
      <c r="J39" s="78">
        <v>53560</v>
      </c>
      <c r="K39" s="78">
        <v>0</v>
      </c>
      <c r="L39" s="78">
        <v>11981.564816</v>
      </c>
      <c r="M39" s="79">
        <v>2.9999999999999997E-4</v>
      </c>
      <c r="N39" s="79">
        <v>6.1999999999999998E-3</v>
      </c>
      <c r="O39" s="79">
        <v>1E-3</v>
      </c>
    </row>
    <row r="40" spans="2:15">
      <c r="B40" t="s">
        <v>1304</v>
      </c>
      <c r="C40" t="s">
        <v>1305</v>
      </c>
      <c r="D40" t="s">
        <v>103</v>
      </c>
      <c r="E40" t="s">
        <v>126</v>
      </c>
      <c r="F40" t="s">
        <v>556</v>
      </c>
      <c r="G40" t="s">
        <v>135</v>
      </c>
      <c r="H40" t="s">
        <v>105</v>
      </c>
      <c r="I40" s="78">
        <v>8377994.1900000004</v>
      </c>
      <c r="J40" s="78">
        <v>277.5</v>
      </c>
      <c r="K40" s="78">
        <v>0</v>
      </c>
      <c r="L40" s="78">
        <v>23248.933877250001</v>
      </c>
      <c r="M40" s="79">
        <v>3.0000000000000001E-3</v>
      </c>
      <c r="N40" s="79">
        <v>1.21E-2</v>
      </c>
      <c r="O40" s="79">
        <v>1.8E-3</v>
      </c>
    </row>
    <row r="41" spans="2:15">
      <c r="B41" s="80" t="s">
        <v>1306</v>
      </c>
      <c r="E41" s="16"/>
      <c r="F41" s="16"/>
      <c r="G41" s="16"/>
      <c r="I41" s="82">
        <v>73304211.030000001</v>
      </c>
      <c r="K41" s="82">
        <v>2381.8786</v>
      </c>
      <c r="L41" s="82">
        <v>424142.30490279</v>
      </c>
      <c r="N41" s="81">
        <v>0.22</v>
      </c>
      <c r="O41" s="81">
        <v>3.3700000000000001E-2</v>
      </c>
    </row>
    <row r="42" spans="2:15">
      <c r="B42" t="s">
        <v>1307</v>
      </c>
      <c r="C42" t="s">
        <v>1308</v>
      </c>
      <c r="D42" t="s">
        <v>103</v>
      </c>
      <c r="E42" t="s">
        <v>126</v>
      </c>
      <c r="F42" t="s">
        <v>1309</v>
      </c>
      <c r="G42" t="s">
        <v>1310</v>
      </c>
      <c r="H42" t="s">
        <v>105</v>
      </c>
      <c r="I42" s="78">
        <v>109560.43</v>
      </c>
      <c r="J42" s="78">
        <v>6056</v>
      </c>
      <c r="K42" s="78">
        <v>0</v>
      </c>
      <c r="L42" s="78">
        <v>6634.9796408000002</v>
      </c>
      <c r="M42" s="79">
        <v>4.4000000000000003E-3</v>
      </c>
      <c r="N42" s="79">
        <v>3.3999999999999998E-3</v>
      </c>
      <c r="O42" s="79">
        <v>5.0000000000000001E-4</v>
      </c>
    </row>
    <row r="43" spans="2:15">
      <c r="B43" t="s">
        <v>1311</v>
      </c>
      <c r="C43" t="s">
        <v>1312</v>
      </c>
      <c r="D43" t="s">
        <v>103</v>
      </c>
      <c r="E43" t="s">
        <v>126</v>
      </c>
      <c r="F43" t="s">
        <v>1313</v>
      </c>
      <c r="G43" t="s">
        <v>1310</v>
      </c>
      <c r="H43" t="s">
        <v>105</v>
      </c>
      <c r="I43" s="78">
        <v>612571.41</v>
      </c>
      <c r="J43" s="78">
        <v>2885</v>
      </c>
      <c r="K43" s="78">
        <v>0</v>
      </c>
      <c r="L43" s="78">
        <v>17672.6851785</v>
      </c>
      <c r="M43" s="79">
        <v>5.7000000000000002E-3</v>
      </c>
      <c r="N43" s="79">
        <v>9.1999999999999998E-3</v>
      </c>
      <c r="O43" s="79">
        <v>1.4E-3</v>
      </c>
    </row>
    <row r="44" spans="2:15">
      <c r="B44" t="s">
        <v>1314</v>
      </c>
      <c r="C44" t="s">
        <v>1315</v>
      </c>
      <c r="D44" t="s">
        <v>103</v>
      </c>
      <c r="E44" t="s">
        <v>126</v>
      </c>
      <c r="F44" t="s">
        <v>922</v>
      </c>
      <c r="G44" t="s">
        <v>513</v>
      </c>
      <c r="H44" t="s">
        <v>105</v>
      </c>
      <c r="I44" s="78">
        <v>754066.69</v>
      </c>
      <c r="J44" s="78">
        <v>2933</v>
      </c>
      <c r="K44" s="78">
        <v>0</v>
      </c>
      <c r="L44" s="78">
        <v>22116.776017699998</v>
      </c>
      <c r="M44" s="79">
        <v>5.3E-3</v>
      </c>
      <c r="N44" s="79">
        <v>1.15E-2</v>
      </c>
      <c r="O44" s="79">
        <v>1.8E-3</v>
      </c>
    </row>
    <row r="45" spans="2:15">
      <c r="B45" t="s">
        <v>1316</v>
      </c>
      <c r="C45" t="s">
        <v>1317</v>
      </c>
      <c r="D45" t="s">
        <v>103</v>
      </c>
      <c r="E45" t="s">
        <v>126</v>
      </c>
      <c r="F45" t="s">
        <v>1318</v>
      </c>
      <c r="G45" t="s">
        <v>1319</v>
      </c>
      <c r="H45" t="s">
        <v>105</v>
      </c>
      <c r="I45" s="78">
        <v>44342.04</v>
      </c>
      <c r="J45" s="78">
        <v>2370</v>
      </c>
      <c r="K45" s="78">
        <v>0</v>
      </c>
      <c r="L45" s="78">
        <v>1050.906348</v>
      </c>
      <c r="M45" s="79">
        <v>1.1000000000000001E-3</v>
      </c>
      <c r="N45" s="79">
        <v>5.0000000000000001E-4</v>
      </c>
      <c r="O45" s="79">
        <v>1E-4</v>
      </c>
    </row>
    <row r="46" spans="2:15">
      <c r="B46" t="s">
        <v>1320</v>
      </c>
      <c r="C46" t="s">
        <v>1321</v>
      </c>
      <c r="D46" t="s">
        <v>103</v>
      </c>
      <c r="E46" t="s">
        <v>126</v>
      </c>
      <c r="F46" t="s">
        <v>1322</v>
      </c>
      <c r="G46" t="s">
        <v>1319</v>
      </c>
      <c r="H46" t="s">
        <v>105</v>
      </c>
      <c r="I46" s="78">
        <v>334348.03000000003</v>
      </c>
      <c r="J46" s="78">
        <v>206.6</v>
      </c>
      <c r="K46" s="78">
        <v>0</v>
      </c>
      <c r="L46" s="78">
        <v>690.76302998000006</v>
      </c>
      <c r="M46" s="79">
        <v>8.9999999999999998E-4</v>
      </c>
      <c r="N46" s="79">
        <v>4.0000000000000002E-4</v>
      </c>
      <c r="O46" s="79">
        <v>1E-4</v>
      </c>
    </row>
    <row r="47" spans="2:15">
      <c r="B47" t="s">
        <v>1323</v>
      </c>
      <c r="C47" t="s">
        <v>1324</v>
      </c>
      <c r="D47" t="s">
        <v>103</v>
      </c>
      <c r="E47" t="s">
        <v>126</v>
      </c>
      <c r="F47" t="s">
        <v>1325</v>
      </c>
      <c r="G47" t="s">
        <v>509</v>
      </c>
      <c r="H47" t="s">
        <v>105</v>
      </c>
      <c r="I47" s="78">
        <v>45042.1</v>
      </c>
      <c r="J47" s="78">
        <v>12600</v>
      </c>
      <c r="K47" s="78">
        <v>0</v>
      </c>
      <c r="L47" s="78">
        <v>5675.3046000000004</v>
      </c>
      <c r="M47" s="79">
        <v>3.0999999999999999E-3</v>
      </c>
      <c r="N47" s="79">
        <v>2.8999999999999998E-3</v>
      </c>
      <c r="O47" s="79">
        <v>5.0000000000000001E-4</v>
      </c>
    </row>
    <row r="48" spans="2:15">
      <c r="B48" t="s">
        <v>1326</v>
      </c>
      <c r="C48" t="s">
        <v>1327</v>
      </c>
      <c r="D48" t="s">
        <v>103</v>
      </c>
      <c r="E48" t="s">
        <v>126</v>
      </c>
      <c r="F48" t="s">
        <v>1328</v>
      </c>
      <c r="G48" t="s">
        <v>509</v>
      </c>
      <c r="H48" t="s">
        <v>105</v>
      </c>
      <c r="I48" s="78">
        <v>162623.15</v>
      </c>
      <c r="J48" s="78">
        <v>5188</v>
      </c>
      <c r="K48" s="78">
        <v>0</v>
      </c>
      <c r="L48" s="78">
        <v>8436.8890219999994</v>
      </c>
      <c r="M48" s="79">
        <v>2.3999999999999998E-3</v>
      </c>
      <c r="N48" s="79">
        <v>4.4000000000000003E-3</v>
      </c>
      <c r="O48" s="79">
        <v>6.9999999999999999E-4</v>
      </c>
    </row>
    <row r="49" spans="2:15">
      <c r="B49" t="s">
        <v>1329</v>
      </c>
      <c r="C49" t="s">
        <v>1330</v>
      </c>
      <c r="D49" t="s">
        <v>103</v>
      </c>
      <c r="E49" t="s">
        <v>126</v>
      </c>
      <c r="F49" t="s">
        <v>1331</v>
      </c>
      <c r="G49" t="s">
        <v>509</v>
      </c>
      <c r="H49" t="s">
        <v>105</v>
      </c>
      <c r="I49" s="78">
        <v>149957.64000000001</v>
      </c>
      <c r="J49" s="78">
        <v>5049</v>
      </c>
      <c r="K49" s="78">
        <v>0</v>
      </c>
      <c r="L49" s="78">
        <v>7571.3612436000003</v>
      </c>
      <c r="M49" s="79">
        <v>2.3999999999999998E-3</v>
      </c>
      <c r="N49" s="79">
        <v>3.8999999999999998E-3</v>
      </c>
      <c r="O49" s="79">
        <v>5.9999999999999995E-4</v>
      </c>
    </row>
    <row r="50" spans="2:15">
      <c r="B50" t="s">
        <v>1332</v>
      </c>
      <c r="C50" t="s">
        <v>1333</v>
      </c>
      <c r="D50" t="s">
        <v>103</v>
      </c>
      <c r="E50" t="s">
        <v>126</v>
      </c>
      <c r="F50" t="s">
        <v>844</v>
      </c>
      <c r="G50" t="s">
        <v>729</v>
      </c>
      <c r="H50" t="s">
        <v>105</v>
      </c>
      <c r="I50" s="78">
        <v>21710.18</v>
      </c>
      <c r="J50" s="78">
        <v>153300</v>
      </c>
      <c r="K50" s="78">
        <v>0</v>
      </c>
      <c r="L50" s="78">
        <v>33281.70594</v>
      </c>
      <c r="M50" s="79">
        <v>5.7000000000000002E-3</v>
      </c>
      <c r="N50" s="79">
        <v>1.7299999999999999E-2</v>
      </c>
      <c r="O50" s="79">
        <v>2.5999999999999999E-3</v>
      </c>
    </row>
    <row r="51" spans="2:15">
      <c r="B51" t="s">
        <v>1334</v>
      </c>
      <c r="C51" t="s">
        <v>1335</v>
      </c>
      <c r="D51" t="s">
        <v>103</v>
      </c>
      <c r="E51" t="s">
        <v>126</v>
      </c>
      <c r="F51" t="s">
        <v>1336</v>
      </c>
      <c r="G51" t="s">
        <v>729</v>
      </c>
      <c r="H51" t="s">
        <v>105</v>
      </c>
      <c r="I51" s="78">
        <v>42300.66</v>
      </c>
      <c r="J51" s="78">
        <v>10240</v>
      </c>
      <c r="K51" s="78">
        <v>0</v>
      </c>
      <c r="L51" s="78">
        <v>4331.5875839999999</v>
      </c>
      <c r="M51" s="79">
        <v>1.1000000000000001E-3</v>
      </c>
      <c r="N51" s="79">
        <v>2.2000000000000001E-3</v>
      </c>
      <c r="O51" s="79">
        <v>2.9999999999999997E-4</v>
      </c>
    </row>
    <row r="52" spans="2:15">
      <c r="B52" t="s">
        <v>1337</v>
      </c>
      <c r="C52" t="s">
        <v>1338</v>
      </c>
      <c r="D52" t="s">
        <v>103</v>
      </c>
      <c r="E52" t="s">
        <v>126</v>
      </c>
      <c r="F52" t="s">
        <v>942</v>
      </c>
      <c r="G52" t="s">
        <v>698</v>
      </c>
      <c r="H52" t="s">
        <v>105</v>
      </c>
      <c r="I52" s="78">
        <v>54513963.399999999</v>
      </c>
      <c r="J52" s="78">
        <v>62.7</v>
      </c>
      <c r="K52" s="78">
        <v>2381.8786</v>
      </c>
      <c r="L52" s="78">
        <v>36562.133651800003</v>
      </c>
      <c r="M52" s="79">
        <v>1.0500000000000001E-2</v>
      </c>
      <c r="N52" s="79">
        <v>1.9E-2</v>
      </c>
      <c r="O52" s="79">
        <v>2.8999999999999998E-3</v>
      </c>
    </row>
    <row r="53" spans="2:15">
      <c r="B53" t="s">
        <v>1339</v>
      </c>
      <c r="C53" t="s">
        <v>1340</v>
      </c>
      <c r="D53" t="s">
        <v>103</v>
      </c>
      <c r="E53" t="s">
        <v>126</v>
      </c>
      <c r="F53" t="s">
        <v>1341</v>
      </c>
      <c r="G53" t="s">
        <v>698</v>
      </c>
      <c r="H53" t="s">
        <v>105</v>
      </c>
      <c r="I53" s="78">
        <v>436385.6</v>
      </c>
      <c r="J53" s="78">
        <v>2064</v>
      </c>
      <c r="K53" s="78">
        <v>0</v>
      </c>
      <c r="L53" s="78">
        <v>9006.9987839999994</v>
      </c>
      <c r="M53" s="79">
        <v>4.4000000000000003E-3</v>
      </c>
      <c r="N53" s="79">
        <v>4.7000000000000002E-3</v>
      </c>
      <c r="O53" s="79">
        <v>6.9999999999999999E-4</v>
      </c>
    </row>
    <row r="54" spans="2:15">
      <c r="B54" t="s">
        <v>1342</v>
      </c>
      <c r="C54" t="s">
        <v>1343</v>
      </c>
      <c r="D54" t="s">
        <v>103</v>
      </c>
      <c r="E54" t="s">
        <v>126</v>
      </c>
      <c r="F54" t="s">
        <v>1344</v>
      </c>
      <c r="G54" t="s">
        <v>698</v>
      </c>
      <c r="H54" t="s">
        <v>105</v>
      </c>
      <c r="I54" s="78">
        <v>4161749.97</v>
      </c>
      <c r="J54" s="78">
        <v>264.3</v>
      </c>
      <c r="K54" s="78">
        <v>0</v>
      </c>
      <c r="L54" s="78">
        <v>10999.505170709999</v>
      </c>
      <c r="M54" s="79">
        <v>3.7000000000000002E-3</v>
      </c>
      <c r="N54" s="79">
        <v>5.7000000000000002E-3</v>
      </c>
      <c r="O54" s="79">
        <v>8.9999999999999998E-4</v>
      </c>
    </row>
    <row r="55" spans="2:15">
      <c r="B55" t="s">
        <v>1345</v>
      </c>
      <c r="C55" t="s">
        <v>1346</v>
      </c>
      <c r="D55" t="s">
        <v>103</v>
      </c>
      <c r="E55" t="s">
        <v>126</v>
      </c>
      <c r="F55" t="s">
        <v>945</v>
      </c>
      <c r="G55" t="s">
        <v>698</v>
      </c>
      <c r="H55" t="s">
        <v>105</v>
      </c>
      <c r="I55" s="78">
        <v>443673.68</v>
      </c>
      <c r="J55" s="78">
        <v>801</v>
      </c>
      <c r="K55" s="78">
        <v>0</v>
      </c>
      <c r="L55" s="78">
        <v>3553.8261768000002</v>
      </c>
      <c r="M55" s="79">
        <v>5.0000000000000001E-3</v>
      </c>
      <c r="N55" s="79">
        <v>1.8E-3</v>
      </c>
      <c r="O55" s="79">
        <v>2.9999999999999997E-4</v>
      </c>
    </row>
    <row r="56" spans="2:15">
      <c r="B56" t="s">
        <v>1347</v>
      </c>
      <c r="C56" t="s">
        <v>1348</v>
      </c>
      <c r="D56" t="s">
        <v>103</v>
      </c>
      <c r="E56" t="s">
        <v>126</v>
      </c>
      <c r="F56" t="s">
        <v>1349</v>
      </c>
      <c r="G56" t="s">
        <v>1350</v>
      </c>
      <c r="H56" t="s">
        <v>105</v>
      </c>
      <c r="I56" s="78">
        <v>21397.360000000001</v>
      </c>
      <c r="J56" s="78">
        <v>14290</v>
      </c>
      <c r="K56" s="78">
        <v>0</v>
      </c>
      <c r="L56" s="78">
        <v>3057.6827440000002</v>
      </c>
      <c r="M56" s="79">
        <v>4.1999999999999997E-3</v>
      </c>
      <c r="N56" s="79">
        <v>1.6000000000000001E-3</v>
      </c>
      <c r="O56" s="79">
        <v>2.0000000000000001E-4</v>
      </c>
    </row>
    <row r="57" spans="2:15">
      <c r="B57" t="s">
        <v>1351</v>
      </c>
      <c r="C57" t="s">
        <v>1352</v>
      </c>
      <c r="D57" t="s">
        <v>103</v>
      </c>
      <c r="E57" t="s">
        <v>126</v>
      </c>
      <c r="F57" t="s">
        <v>1353</v>
      </c>
      <c r="G57" t="s">
        <v>553</v>
      </c>
      <c r="H57" t="s">
        <v>105</v>
      </c>
      <c r="I57" s="78">
        <v>35748.629999999997</v>
      </c>
      <c r="J57" s="78">
        <v>15440</v>
      </c>
      <c r="K57" s="78">
        <v>0</v>
      </c>
      <c r="L57" s="78">
        <v>5519.5884720000004</v>
      </c>
      <c r="M57" s="79">
        <v>3.7000000000000002E-3</v>
      </c>
      <c r="N57" s="79">
        <v>2.8999999999999998E-3</v>
      </c>
      <c r="O57" s="79">
        <v>4.0000000000000002E-4</v>
      </c>
    </row>
    <row r="58" spans="2:15">
      <c r="B58" t="s">
        <v>1354</v>
      </c>
      <c r="C58" t="s">
        <v>1355</v>
      </c>
      <c r="D58" t="s">
        <v>103</v>
      </c>
      <c r="E58" t="s">
        <v>126</v>
      </c>
      <c r="F58" t="s">
        <v>1356</v>
      </c>
      <c r="G58" t="s">
        <v>1274</v>
      </c>
      <c r="H58" t="s">
        <v>105</v>
      </c>
      <c r="I58" s="78">
        <v>17416.45</v>
      </c>
      <c r="J58" s="78">
        <v>13140</v>
      </c>
      <c r="K58" s="78">
        <v>0</v>
      </c>
      <c r="L58" s="78">
        <v>2288.52153</v>
      </c>
      <c r="M58" s="79">
        <v>5.9999999999999995E-4</v>
      </c>
      <c r="N58" s="79">
        <v>1.1999999999999999E-3</v>
      </c>
      <c r="O58" s="79">
        <v>2.0000000000000001E-4</v>
      </c>
    </row>
    <row r="59" spans="2:15">
      <c r="B59" t="s">
        <v>1357</v>
      </c>
      <c r="C59" t="s">
        <v>1358</v>
      </c>
      <c r="D59" t="s">
        <v>103</v>
      </c>
      <c r="E59" t="s">
        <v>126</v>
      </c>
      <c r="F59" t="s">
        <v>1359</v>
      </c>
      <c r="G59" t="s">
        <v>1274</v>
      </c>
      <c r="H59" t="s">
        <v>105</v>
      </c>
      <c r="I59" s="78">
        <v>24408.68</v>
      </c>
      <c r="J59" s="78">
        <v>3797</v>
      </c>
      <c r="K59" s="78">
        <v>0</v>
      </c>
      <c r="L59" s="78">
        <v>926.79757959999995</v>
      </c>
      <c r="M59" s="79">
        <v>5.9999999999999995E-4</v>
      </c>
      <c r="N59" s="79">
        <v>5.0000000000000001E-4</v>
      </c>
      <c r="O59" s="79">
        <v>1E-4</v>
      </c>
    </row>
    <row r="60" spans="2:15">
      <c r="B60" t="s">
        <v>1360</v>
      </c>
      <c r="C60" t="s">
        <v>1361</v>
      </c>
      <c r="D60" t="s">
        <v>103</v>
      </c>
      <c r="E60" t="s">
        <v>126</v>
      </c>
      <c r="F60" t="s">
        <v>1362</v>
      </c>
      <c r="G60" t="s">
        <v>756</v>
      </c>
      <c r="H60" t="s">
        <v>105</v>
      </c>
      <c r="I60" s="78">
        <v>57758.73</v>
      </c>
      <c r="J60" s="78">
        <v>9538</v>
      </c>
      <c r="K60" s="78">
        <v>0</v>
      </c>
      <c r="L60" s="78">
        <v>5509.0276673999997</v>
      </c>
      <c r="M60" s="79">
        <v>4.5999999999999999E-3</v>
      </c>
      <c r="N60" s="79">
        <v>2.8999999999999998E-3</v>
      </c>
      <c r="O60" s="79">
        <v>4.0000000000000002E-4</v>
      </c>
    </row>
    <row r="61" spans="2:15">
      <c r="B61" t="s">
        <v>1363</v>
      </c>
      <c r="C61" t="s">
        <v>1364</v>
      </c>
      <c r="D61" t="s">
        <v>103</v>
      </c>
      <c r="E61" t="s">
        <v>126</v>
      </c>
      <c r="F61" t="s">
        <v>1365</v>
      </c>
      <c r="G61" t="s">
        <v>537</v>
      </c>
      <c r="H61" t="s">
        <v>105</v>
      </c>
      <c r="I61" s="78">
        <v>59039.8</v>
      </c>
      <c r="J61" s="78">
        <v>7901</v>
      </c>
      <c r="K61" s="78">
        <v>0</v>
      </c>
      <c r="L61" s="78">
        <v>4664.734598</v>
      </c>
      <c r="M61" s="79">
        <v>5.4000000000000003E-3</v>
      </c>
      <c r="N61" s="79">
        <v>2.3999999999999998E-3</v>
      </c>
      <c r="O61" s="79">
        <v>4.0000000000000002E-4</v>
      </c>
    </row>
    <row r="62" spans="2:15">
      <c r="B62" t="s">
        <v>1366</v>
      </c>
      <c r="C62" t="s">
        <v>1367</v>
      </c>
      <c r="D62" t="s">
        <v>103</v>
      </c>
      <c r="E62" t="s">
        <v>126</v>
      </c>
      <c r="F62" t="s">
        <v>1368</v>
      </c>
      <c r="G62" t="s">
        <v>537</v>
      </c>
      <c r="H62" t="s">
        <v>105</v>
      </c>
      <c r="I62" s="78">
        <v>38301.550000000003</v>
      </c>
      <c r="J62" s="78">
        <v>19860</v>
      </c>
      <c r="K62" s="78">
        <v>0</v>
      </c>
      <c r="L62" s="78">
        <v>7606.6878299999998</v>
      </c>
      <c r="M62" s="79">
        <v>2.8E-3</v>
      </c>
      <c r="N62" s="79">
        <v>3.8999999999999998E-3</v>
      </c>
      <c r="O62" s="79">
        <v>5.9999999999999995E-4</v>
      </c>
    </row>
    <row r="63" spans="2:15">
      <c r="B63" t="s">
        <v>1369</v>
      </c>
      <c r="C63" t="s">
        <v>1370</v>
      </c>
      <c r="D63" t="s">
        <v>103</v>
      </c>
      <c r="E63" t="s">
        <v>126</v>
      </c>
      <c r="F63" t="s">
        <v>1371</v>
      </c>
      <c r="G63" t="s">
        <v>900</v>
      </c>
      <c r="H63" t="s">
        <v>105</v>
      </c>
      <c r="I63" s="78">
        <v>661458.16</v>
      </c>
      <c r="J63" s="78">
        <v>1499</v>
      </c>
      <c r="K63" s="78">
        <v>0</v>
      </c>
      <c r="L63" s="78">
        <v>9915.2578183999995</v>
      </c>
      <c r="M63" s="79">
        <v>6.1000000000000004E-3</v>
      </c>
      <c r="N63" s="79">
        <v>5.1000000000000004E-3</v>
      </c>
      <c r="O63" s="79">
        <v>8.0000000000000004E-4</v>
      </c>
    </row>
    <row r="64" spans="2:15">
      <c r="B64" t="s">
        <v>1372</v>
      </c>
      <c r="C64" t="s">
        <v>1373</v>
      </c>
      <c r="D64" t="s">
        <v>103</v>
      </c>
      <c r="E64" t="s">
        <v>126</v>
      </c>
      <c r="F64" t="s">
        <v>1374</v>
      </c>
      <c r="G64" t="s">
        <v>900</v>
      </c>
      <c r="H64" t="s">
        <v>105</v>
      </c>
      <c r="I64" s="78">
        <v>97674.09</v>
      </c>
      <c r="J64" s="78">
        <v>6647</v>
      </c>
      <c r="K64" s="78">
        <v>0</v>
      </c>
      <c r="L64" s="78">
        <v>6492.3967622999999</v>
      </c>
      <c r="M64" s="79">
        <v>6.7000000000000002E-3</v>
      </c>
      <c r="N64" s="79">
        <v>3.3999999999999998E-3</v>
      </c>
      <c r="O64" s="79">
        <v>5.0000000000000001E-4</v>
      </c>
    </row>
    <row r="65" spans="2:15">
      <c r="B65" t="s">
        <v>1375</v>
      </c>
      <c r="C65" t="s">
        <v>1376</v>
      </c>
      <c r="D65" t="s">
        <v>103</v>
      </c>
      <c r="E65" t="s">
        <v>126</v>
      </c>
      <c r="F65" t="s">
        <v>1377</v>
      </c>
      <c r="G65" t="s">
        <v>900</v>
      </c>
      <c r="H65" t="s">
        <v>105</v>
      </c>
      <c r="I65" s="78">
        <v>22816.6</v>
      </c>
      <c r="J65" s="78">
        <v>13550</v>
      </c>
      <c r="K65" s="78">
        <v>0</v>
      </c>
      <c r="L65" s="78">
        <v>3091.6493</v>
      </c>
      <c r="M65" s="79">
        <v>2.5999999999999999E-3</v>
      </c>
      <c r="N65" s="79">
        <v>1.6000000000000001E-3</v>
      </c>
      <c r="O65" s="79">
        <v>2.0000000000000001E-4</v>
      </c>
    </row>
    <row r="66" spans="2:15">
      <c r="B66" t="s">
        <v>1378</v>
      </c>
      <c r="C66" t="s">
        <v>1379</v>
      </c>
      <c r="D66" t="s">
        <v>103</v>
      </c>
      <c r="E66" t="s">
        <v>126</v>
      </c>
      <c r="F66" t="s">
        <v>1380</v>
      </c>
      <c r="G66" t="s">
        <v>900</v>
      </c>
      <c r="H66" t="s">
        <v>105</v>
      </c>
      <c r="I66" s="78">
        <v>8766.25</v>
      </c>
      <c r="J66" s="78">
        <v>29110</v>
      </c>
      <c r="K66" s="78">
        <v>0</v>
      </c>
      <c r="L66" s="78">
        <v>2551.8553750000001</v>
      </c>
      <c r="M66" s="79">
        <v>3.2000000000000002E-3</v>
      </c>
      <c r="N66" s="79">
        <v>1.2999999999999999E-3</v>
      </c>
      <c r="O66" s="79">
        <v>2.0000000000000001E-4</v>
      </c>
    </row>
    <row r="67" spans="2:15">
      <c r="B67" t="s">
        <v>1381</v>
      </c>
      <c r="C67" t="s">
        <v>1382</v>
      </c>
      <c r="D67" t="s">
        <v>103</v>
      </c>
      <c r="E67" t="s">
        <v>126</v>
      </c>
      <c r="F67" t="s">
        <v>678</v>
      </c>
      <c r="G67" t="s">
        <v>418</v>
      </c>
      <c r="H67" t="s">
        <v>105</v>
      </c>
      <c r="I67" s="78">
        <v>694450.79</v>
      </c>
      <c r="J67" s="78">
        <v>700.4</v>
      </c>
      <c r="K67" s="78">
        <v>0</v>
      </c>
      <c r="L67" s="78">
        <v>4863.9333331600001</v>
      </c>
      <c r="M67" s="79">
        <v>3.3E-3</v>
      </c>
      <c r="N67" s="79">
        <v>2.5000000000000001E-3</v>
      </c>
      <c r="O67" s="79">
        <v>4.0000000000000002E-4</v>
      </c>
    </row>
    <row r="68" spans="2:15">
      <c r="B68" t="s">
        <v>1383</v>
      </c>
      <c r="C68" t="s">
        <v>1384</v>
      </c>
      <c r="D68" t="s">
        <v>103</v>
      </c>
      <c r="E68" t="s">
        <v>126</v>
      </c>
      <c r="F68" t="s">
        <v>473</v>
      </c>
      <c r="G68" t="s">
        <v>418</v>
      </c>
      <c r="H68" t="s">
        <v>105</v>
      </c>
      <c r="I68" s="78">
        <v>21096.57</v>
      </c>
      <c r="J68" s="78">
        <v>265400</v>
      </c>
      <c r="K68" s="78">
        <v>0</v>
      </c>
      <c r="L68" s="78">
        <v>55990.296779999997</v>
      </c>
      <c r="M68" s="79">
        <v>9.9000000000000008E-3</v>
      </c>
      <c r="N68" s="79">
        <v>2.9000000000000001E-2</v>
      </c>
      <c r="O68" s="79">
        <v>4.4999999999999997E-3</v>
      </c>
    </row>
    <row r="69" spans="2:15">
      <c r="B69" t="s">
        <v>1385</v>
      </c>
      <c r="C69" t="s">
        <v>1386</v>
      </c>
      <c r="D69" t="s">
        <v>103</v>
      </c>
      <c r="E69" t="s">
        <v>126</v>
      </c>
      <c r="F69" t="s">
        <v>1387</v>
      </c>
      <c r="G69" t="s">
        <v>418</v>
      </c>
      <c r="H69" t="s">
        <v>105</v>
      </c>
      <c r="I69" s="78">
        <v>51093.279999999999</v>
      </c>
      <c r="J69" s="78">
        <v>10140</v>
      </c>
      <c r="K69" s="78">
        <v>0</v>
      </c>
      <c r="L69" s="78">
        <v>5180.8585919999996</v>
      </c>
      <c r="M69" s="79">
        <v>2.7000000000000001E-3</v>
      </c>
      <c r="N69" s="79">
        <v>2.7000000000000001E-3</v>
      </c>
      <c r="O69" s="79">
        <v>4.0000000000000002E-4</v>
      </c>
    </row>
    <row r="70" spans="2:15">
      <c r="B70" t="s">
        <v>1388</v>
      </c>
      <c r="C70" t="s">
        <v>1389</v>
      </c>
      <c r="D70" t="s">
        <v>103</v>
      </c>
      <c r="E70" t="s">
        <v>126</v>
      </c>
      <c r="F70" t="s">
        <v>521</v>
      </c>
      <c r="G70" t="s">
        <v>418</v>
      </c>
      <c r="H70" t="s">
        <v>105</v>
      </c>
      <c r="I70" s="78">
        <v>9709.85</v>
      </c>
      <c r="J70" s="78">
        <v>76010</v>
      </c>
      <c r="K70" s="78">
        <v>0</v>
      </c>
      <c r="L70" s="78">
        <v>7380.4569849999998</v>
      </c>
      <c r="M70" s="79">
        <v>1.8E-3</v>
      </c>
      <c r="N70" s="79">
        <v>3.8E-3</v>
      </c>
      <c r="O70" s="79">
        <v>5.9999999999999995E-4</v>
      </c>
    </row>
    <row r="71" spans="2:15">
      <c r="B71" t="s">
        <v>1390</v>
      </c>
      <c r="C71" t="s">
        <v>1391</v>
      </c>
      <c r="D71" t="s">
        <v>103</v>
      </c>
      <c r="E71" t="s">
        <v>126</v>
      </c>
      <c r="F71" t="s">
        <v>610</v>
      </c>
      <c r="G71" t="s">
        <v>418</v>
      </c>
      <c r="H71" t="s">
        <v>105</v>
      </c>
      <c r="I71" s="78">
        <v>1170213.8</v>
      </c>
      <c r="J71" s="78">
        <v>943</v>
      </c>
      <c r="K71" s="78">
        <v>0</v>
      </c>
      <c r="L71" s="78">
        <v>11035.116134</v>
      </c>
      <c r="M71" s="79">
        <v>1.4E-3</v>
      </c>
      <c r="N71" s="79">
        <v>5.7000000000000002E-3</v>
      </c>
      <c r="O71" s="79">
        <v>8.9999999999999998E-4</v>
      </c>
    </row>
    <row r="72" spans="2:15">
      <c r="B72" t="s">
        <v>1392</v>
      </c>
      <c r="C72" t="s">
        <v>1393</v>
      </c>
      <c r="D72" t="s">
        <v>103</v>
      </c>
      <c r="E72" t="s">
        <v>126</v>
      </c>
      <c r="F72" t="s">
        <v>487</v>
      </c>
      <c r="G72" t="s">
        <v>418</v>
      </c>
      <c r="H72" t="s">
        <v>105</v>
      </c>
      <c r="I72" s="78">
        <v>606099.54</v>
      </c>
      <c r="J72" s="78">
        <v>2064</v>
      </c>
      <c r="K72" s="78">
        <v>0</v>
      </c>
      <c r="L72" s="78">
        <v>12509.894505599999</v>
      </c>
      <c r="M72" s="79">
        <v>3.3999999999999998E-3</v>
      </c>
      <c r="N72" s="79">
        <v>6.4999999999999997E-3</v>
      </c>
      <c r="O72" s="79">
        <v>1E-3</v>
      </c>
    </row>
    <row r="73" spans="2:15">
      <c r="B73" t="s">
        <v>1394</v>
      </c>
      <c r="C73" t="s">
        <v>1395</v>
      </c>
      <c r="D73" t="s">
        <v>103</v>
      </c>
      <c r="E73" t="s">
        <v>126</v>
      </c>
      <c r="F73" t="s">
        <v>1396</v>
      </c>
      <c r="G73" t="s">
        <v>1397</v>
      </c>
      <c r="H73" t="s">
        <v>105</v>
      </c>
      <c r="I73" s="78">
        <v>1616149.56</v>
      </c>
      <c r="J73" s="78">
        <v>260.39999999999998</v>
      </c>
      <c r="K73" s="78">
        <v>0</v>
      </c>
      <c r="L73" s="78">
        <v>4208.4534542399997</v>
      </c>
      <c r="M73" s="79">
        <v>5.3E-3</v>
      </c>
      <c r="N73" s="79">
        <v>2.2000000000000001E-3</v>
      </c>
      <c r="O73" s="79">
        <v>2.9999999999999997E-4</v>
      </c>
    </row>
    <row r="74" spans="2:15">
      <c r="B74" t="s">
        <v>1398</v>
      </c>
      <c r="C74" t="s">
        <v>1399</v>
      </c>
      <c r="D74" t="s">
        <v>103</v>
      </c>
      <c r="E74" t="s">
        <v>126</v>
      </c>
      <c r="F74" t="s">
        <v>1400</v>
      </c>
      <c r="G74" t="s">
        <v>128</v>
      </c>
      <c r="H74" t="s">
        <v>105</v>
      </c>
      <c r="I74" s="78">
        <v>3198957.63</v>
      </c>
      <c r="J74" s="78">
        <v>434</v>
      </c>
      <c r="K74" s="78">
        <v>0</v>
      </c>
      <c r="L74" s="78">
        <v>13883.476114200001</v>
      </c>
      <c r="M74" s="79">
        <v>4.3E-3</v>
      </c>
      <c r="N74" s="79">
        <v>7.1999999999999998E-3</v>
      </c>
      <c r="O74" s="79">
        <v>1.1000000000000001E-3</v>
      </c>
    </row>
    <row r="75" spans="2:15">
      <c r="B75" t="s">
        <v>1401</v>
      </c>
      <c r="C75" t="s">
        <v>1402</v>
      </c>
      <c r="D75" t="s">
        <v>103</v>
      </c>
      <c r="E75" t="s">
        <v>126</v>
      </c>
      <c r="F75" t="s">
        <v>1403</v>
      </c>
      <c r="G75" t="s">
        <v>128</v>
      </c>
      <c r="H75" t="s">
        <v>105</v>
      </c>
      <c r="I75" s="78">
        <v>1420473.88</v>
      </c>
      <c r="J75" s="78">
        <v>1031</v>
      </c>
      <c r="K75" s="78">
        <v>0</v>
      </c>
      <c r="L75" s="78">
        <v>14645.085702799999</v>
      </c>
      <c r="M75" s="79">
        <v>3.3999999999999998E-3</v>
      </c>
      <c r="N75" s="79">
        <v>7.6E-3</v>
      </c>
      <c r="O75" s="79">
        <v>1.1999999999999999E-3</v>
      </c>
    </row>
    <row r="76" spans="2:15">
      <c r="B76" t="s">
        <v>1404</v>
      </c>
      <c r="C76" t="s">
        <v>1405</v>
      </c>
      <c r="D76" t="s">
        <v>103</v>
      </c>
      <c r="E76" t="s">
        <v>126</v>
      </c>
      <c r="F76" t="s">
        <v>1406</v>
      </c>
      <c r="G76" t="s">
        <v>1407</v>
      </c>
      <c r="H76" t="s">
        <v>105</v>
      </c>
      <c r="I76" s="78">
        <v>31441.54</v>
      </c>
      <c r="J76" s="78">
        <v>26410</v>
      </c>
      <c r="K76" s="78">
        <v>0</v>
      </c>
      <c r="L76" s="78">
        <v>8303.7107140000007</v>
      </c>
      <c r="M76" s="79">
        <v>4.5999999999999999E-3</v>
      </c>
      <c r="N76" s="79">
        <v>4.3E-3</v>
      </c>
      <c r="O76" s="79">
        <v>6.9999999999999999E-4</v>
      </c>
    </row>
    <row r="77" spans="2:15">
      <c r="B77" t="s">
        <v>1408</v>
      </c>
      <c r="C77" t="s">
        <v>1409</v>
      </c>
      <c r="D77" t="s">
        <v>103</v>
      </c>
      <c r="E77" t="s">
        <v>126</v>
      </c>
      <c r="F77" t="s">
        <v>1410</v>
      </c>
      <c r="G77" t="s">
        <v>1407</v>
      </c>
      <c r="H77" t="s">
        <v>105</v>
      </c>
      <c r="I77" s="78">
        <v>111498.94</v>
      </c>
      <c r="J77" s="78">
        <v>13900</v>
      </c>
      <c r="K77" s="78">
        <v>0</v>
      </c>
      <c r="L77" s="78">
        <v>15498.35266</v>
      </c>
      <c r="M77" s="79">
        <v>4.7999999999999996E-3</v>
      </c>
      <c r="N77" s="79">
        <v>8.0000000000000002E-3</v>
      </c>
      <c r="O77" s="79">
        <v>1.1999999999999999E-3</v>
      </c>
    </row>
    <row r="78" spans="2:15">
      <c r="B78" t="s">
        <v>1411</v>
      </c>
      <c r="C78" t="s">
        <v>1412</v>
      </c>
      <c r="D78" t="s">
        <v>103</v>
      </c>
      <c r="E78" t="s">
        <v>126</v>
      </c>
      <c r="F78" t="s">
        <v>1413</v>
      </c>
      <c r="G78" t="s">
        <v>1407</v>
      </c>
      <c r="H78" t="s">
        <v>105</v>
      </c>
      <c r="I78" s="78">
        <v>330175.03000000003</v>
      </c>
      <c r="J78" s="78">
        <v>6951</v>
      </c>
      <c r="K78" s="78">
        <v>0</v>
      </c>
      <c r="L78" s="78">
        <v>22950.4663353</v>
      </c>
      <c r="M78" s="79">
        <v>5.3E-3</v>
      </c>
      <c r="N78" s="79">
        <v>1.1900000000000001E-2</v>
      </c>
      <c r="O78" s="79">
        <v>1.8E-3</v>
      </c>
    </row>
    <row r="79" spans="2:15">
      <c r="B79" t="s">
        <v>1414</v>
      </c>
      <c r="C79" t="s">
        <v>1415</v>
      </c>
      <c r="D79" t="s">
        <v>103</v>
      </c>
      <c r="E79" t="s">
        <v>126</v>
      </c>
      <c r="F79" t="s">
        <v>1416</v>
      </c>
      <c r="G79" t="s">
        <v>130</v>
      </c>
      <c r="H79" t="s">
        <v>105</v>
      </c>
      <c r="I79" s="78">
        <v>41557.949999999997</v>
      </c>
      <c r="J79" s="78">
        <v>32140</v>
      </c>
      <c r="K79" s="78">
        <v>0</v>
      </c>
      <c r="L79" s="78">
        <v>13356.725130000001</v>
      </c>
      <c r="M79" s="79">
        <v>7.4000000000000003E-3</v>
      </c>
      <c r="N79" s="79">
        <v>6.8999999999999999E-3</v>
      </c>
      <c r="O79" s="79">
        <v>1.1000000000000001E-3</v>
      </c>
    </row>
    <row r="80" spans="2:15">
      <c r="B80" t="s">
        <v>1417</v>
      </c>
      <c r="C80" t="s">
        <v>1418</v>
      </c>
      <c r="D80" t="s">
        <v>103</v>
      </c>
      <c r="E80" t="s">
        <v>126</v>
      </c>
      <c r="F80" t="s">
        <v>782</v>
      </c>
      <c r="G80" t="s">
        <v>131</v>
      </c>
      <c r="H80" t="s">
        <v>105</v>
      </c>
      <c r="I80" s="78">
        <v>581272.06999999995</v>
      </c>
      <c r="J80" s="78">
        <v>1291</v>
      </c>
      <c r="K80" s="78">
        <v>0</v>
      </c>
      <c r="L80" s="78">
        <v>7504.2224237</v>
      </c>
      <c r="M80" s="79">
        <v>2.8999999999999998E-3</v>
      </c>
      <c r="N80" s="79">
        <v>3.8999999999999998E-3</v>
      </c>
      <c r="O80" s="79">
        <v>5.9999999999999995E-4</v>
      </c>
    </row>
    <row r="81" spans="2:15">
      <c r="B81" t="s">
        <v>1419</v>
      </c>
      <c r="C81" t="s">
        <v>1420</v>
      </c>
      <c r="D81" t="s">
        <v>103</v>
      </c>
      <c r="E81" t="s">
        <v>126</v>
      </c>
      <c r="F81" t="s">
        <v>1421</v>
      </c>
      <c r="G81" t="s">
        <v>132</v>
      </c>
      <c r="H81" t="s">
        <v>105</v>
      </c>
      <c r="I81" s="78">
        <v>9465.0499999999993</v>
      </c>
      <c r="J81" s="78">
        <v>2949</v>
      </c>
      <c r="K81" s="78">
        <v>0</v>
      </c>
      <c r="L81" s="78">
        <v>279.1243245</v>
      </c>
      <c r="M81" s="79">
        <v>2.9999999999999997E-4</v>
      </c>
      <c r="N81" s="79">
        <v>1E-4</v>
      </c>
      <c r="O81" s="79">
        <v>0</v>
      </c>
    </row>
    <row r="82" spans="2:15">
      <c r="B82" t="s">
        <v>1422</v>
      </c>
      <c r="C82" t="s">
        <v>1423</v>
      </c>
      <c r="D82" t="s">
        <v>103</v>
      </c>
      <c r="E82" t="s">
        <v>126</v>
      </c>
      <c r="F82" t="s">
        <v>886</v>
      </c>
      <c r="G82" t="s">
        <v>135</v>
      </c>
      <c r="H82" t="s">
        <v>105</v>
      </c>
      <c r="I82" s="78">
        <v>337814.48</v>
      </c>
      <c r="J82" s="78">
        <v>1537</v>
      </c>
      <c r="K82" s="78">
        <v>0</v>
      </c>
      <c r="L82" s="78">
        <v>5192.2085575999999</v>
      </c>
      <c r="M82" s="79">
        <v>2E-3</v>
      </c>
      <c r="N82" s="79">
        <v>2.7000000000000001E-3</v>
      </c>
      <c r="O82" s="79">
        <v>4.0000000000000002E-4</v>
      </c>
    </row>
    <row r="83" spans="2:15">
      <c r="B83" t="s">
        <v>1424</v>
      </c>
      <c r="C83" t="s">
        <v>1425</v>
      </c>
      <c r="D83" t="s">
        <v>103</v>
      </c>
      <c r="E83" t="s">
        <v>126</v>
      </c>
      <c r="F83" t="s">
        <v>706</v>
      </c>
      <c r="G83" t="s">
        <v>135</v>
      </c>
      <c r="H83" t="s">
        <v>105</v>
      </c>
      <c r="I83" s="78">
        <v>195659.79</v>
      </c>
      <c r="J83" s="78">
        <v>1099</v>
      </c>
      <c r="K83" s="78">
        <v>0</v>
      </c>
      <c r="L83" s="78">
        <v>2150.3010921</v>
      </c>
      <c r="M83" s="79">
        <v>1.2999999999999999E-3</v>
      </c>
      <c r="N83" s="79">
        <v>1.1000000000000001E-3</v>
      </c>
      <c r="O83" s="79">
        <v>2.0000000000000001E-4</v>
      </c>
    </row>
    <row r="84" spans="2:15">
      <c r="B84" s="80" t="s">
        <v>1426</v>
      </c>
      <c r="E84" s="16"/>
      <c r="F84" s="16"/>
      <c r="G84" s="16"/>
      <c r="I84" s="82">
        <v>13785095.539999999</v>
      </c>
      <c r="K84" s="82">
        <v>0</v>
      </c>
      <c r="L84" s="82">
        <v>57832.667908875723</v>
      </c>
      <c r="N84" s="81">
        <v>0.03</v>
      </c>
      <c r="O84" s="81">
        <v>4.5999999999999999E-3</v>
      </c>
    </row>
    <row r="85" spans="2:15">
      <c r="B85" t="s">
        <v>1427</v>
      </c>
      <c r="C85" t="s">
        <v>1428</v>
      </c>
      <c r="D85" t="s">
        <v>103</v>
      </c>
      <c r="E85" t="s">
        <v>126</v>
      </c>
      <c r="F85" t="s">
        <v>1429</v>
      </c>
      <c r="G85" t="s">
        <v>104</v>
      </c>
      <c r="H85" t="s">
        <v>105</v>
      </c>
      <c r="I85" s="78">
        <v>56534.05</v>
      </c>
      <c r="J85" s="78">
        <v>580</v>
      </c>
      <c r="K85" s="78">
        <v>0</v>
      </c>
      <c r="L85" s="78">
        <v>327.89749</v>
      </c>
      <c r="M85" s="79">
        <v>8.5000000000000006E-3</v>
      </c>
      <c r="N85" s="79">
        <v>2.0000000000000001E-4</v>
      </c>
      <c r="O85" s="79">
        <v>0</v>
      </c>
    </row>
    <row r="86" spans="2:15">
      <c r="B86" t="s">
        <v>1430</v>
      </c>
      <c r="C86" t="s">
        <v>1431</v>
      </c>
      <c r="D86" t="s">
        <v>103</v>
      </c>
      <c r="E86" t="s">
        <v>126</v>
      </c>
      <c r="F86" t="s">
        <v>1432</v>
      </c>
      <c r="G86" t="s">
        <v>104</v>
      </c>
      <c r="H86" t="s">
        <v>105</v>
      </c>
      <c r="I86" s="78">
        <v>25122.84</v>
      </c>
      <c r="J86" s="78">
        <v>4178</v>
      </c>
      <c r="K86" s="78">
        <v>0</v>
      </c>
      <c r="L86" s="78">
        <v>1049.6322551999999</v>
      </c>
      <c r="M86" s="79">
        <v>2.8E-3</v>
      </c>
      <c r="N86" s="79">
        <v>5.0000000000000001E-4</v>
      </c>
      <c r="O86" s="79">
        <v>1E-4</v>
      </c>
    </row>
    <row r="87" spans="2:15">
      <c r="B87" t="s">
        <v>1433</v>
      </c>
      <c r="C87" t="s">
        <v>1434</v>
      </c>
      <c r="D87" t="s">
        <v>103</v>
      </c>
      <c r="E87" t="s">
        <v>126</v>
      </c>
      <c r="F87" t="s">
        <v>1435</v>
      </c>
      <c r="G87" t="s">
        <v>1310</v>
      </c>
      <c r="H87" t="s">
        <v>105</v>
      </c>
      <c r="I87" s="78">
        <v>22312.16</v>
      </c>
      <c r="J87" s="78">
        <v>2711</v>
      </c>
      <c r="K87" s="78">
        <v>0</v>
      </c>
      <c r="L87" s="78">
        <v>604.88265760000002</v>
      </c>
      <c r="M87" s="79">
        <v>3.8999999999999998E-3</v>
      </c>
      <c r="N87" s="79">
        <v>2.9999999999999997E-4</v>
      </c>
      <c r="O87" s="79">
        <v>0</v>
      </c>
    </row>
    <row r="88" spans="2:15">
      <c r="B88" t="s">
        <v>1436</v>
      </c>
      <c r="C88" t="s">
        <v>1437</v>
      </c>
      <c r="D88" t="s">
        <v>103</v>
      </c>
      <c r="E88" t="s">
        <v>126</v>
      </c>
      <c r="F88" t="s">
        <v>1438</v>
      </c>
      <c r="G88" t="s">
        <v>729</v>
      </c>
      <c r="H88" t="s">
        <v>105</v>
      </c>
      <c r="I88" s="78">
        <v>91938.47</v>
      </c>
      <c r="J88" s="78">
        <v>1326</v>
      </c>
      <c r="K88" s="78">
        <v>0</v>
      </c>
      <c r="L88" s="78">
        <v>1219.1041121999999</v>
      </c>
      <c r="M88" s="79">
        <v>2.5999999999999999E-3</v>
      </c>
      <c r="N88" s="79">
        <v>5.9999999999999995E-4</v>
      </c>
      <c r="O88" s="79">
        <v>1E-4</v>
      </c>
    </row>
    <row r="89" spans="2:15">
      <c r="B89" t="s">
        <v>1439</v>
      </c>
      <c r="C89" t="s">
        <v>1440</v>
      </c>
      <c r="D89" t="s">
        <v>103</v>
      </c>
      <c r="E89" t="s">
        <v>126</v>
      </c>
      <c r="F89" t="s">
        <v>1441</v>
      </c>
      <c r="G89" t="s">
        <v>729</v>
      </c>
      <c r="H89" t="s">
        <v>105</v>
      </c>
      <c r="I89" s="78">
        <v>6013159.3799999999</v>
      </c>
      <c r="J89" s="78">
        <v>88</v>
      </c>
      <c r="K89" s="78">
        <v>0</v>
      </c>
      <c r="L89" s="78">
        <v>5291.5802543999998</v>
      </c>
      <c r="M89" s="79">
        <v>6.4000000000000003E-3</v>
      </c>
      <c r="N89" s="79">
        <v>2.7000000000000001E-3</v>
      </c>
      <c r="O89" s="79">
        <v>4.0000000000000002E-4</v>
      </c>
    </row>
    <row r="90" spans="2:15">
      <c r="B90" t="s">
        <v>1442</v>
      </c>
      <c r="C90" t="s">
        <v>1443</v>
      </c>
      <c r="D90" t="s">
        <v>103</v>
      </c>
      <c r="E90" t="s">
        <v>126</v>
      </c>
      <c r="F90" t="s">
        <v>1444</v>
      </c>
      <c r="G90" t="s">
        <v>729</v>
      </c>
      <c r="H90" t="s">
        <v>105</v>
      </c>
      <c r="I90" s="78">
        <v>20745.400000000001</v>
      </c>
      <c r="J90" s="78">
        <v>30690</v>
      </c>
      <c r="K90" s="78">
        <v>0</v>
      </c>
      <c r="L90" s="78">
        <v>6366.7632599999997</v>
      </c>
      <c r="M90" s="79">
        <v>2.7000000000000001E-3</v>
      </c>
      <c r="N90" s="79">
        <v>3.3E-3</v>
      </c>
      <c r="O90" s="79">
        <v>5.0000000000000001E-4</v>
      </c>
    </row>
    <row r="91" spans="2:15">
      <c r="B91" t="s">
        <v>1445</v>
      </c>
      <c r="C91" t="s">
        <v>1446</v>
      </c>
      <c r="D91" t="s">
        <v>103</v>
      </c>
      <c r="E91" t="s">
        <v>126</v>
      </c>
      <c r="F91" t="s">
        <v>1447</v>
      </c>
      <c r="G91" t="s">
        <v>1448</v>
      </c>
      <c r="H91" t="s">
        <v>105</v>
      </c>
      <c r="I91" s="78">
        <v>87702.58</v>
      </c>
      <c r="J91" s="78">
        <v>557.6</v>
      </c>
      <c r="K91" s="78">
        <v>0</v>
      </c>
      <c r="L91" s="78">
        <v>489.02958608</v>
      </c>
      <c r="M91" s="79">
        <v>2E-3</v>
      </c>
      <c r="N91" s="79">
        <v>2.9999999999999997E-4</v>
      </c>
      <c r="O91" s="79">
        <v>0</v>
      </c>
    </row>
    <row r="92" spans="2:15">
      <c r="B92" t="s">
        <v>1449</v>
      </c>
      <c r="C92" t="s">
        <v>1450</v>
      </c>
      <c r="D92" t="s">
        <v>103</v>
      </c>
      <c r="E92" t="s">
        <v>126</v>
      </c>
      <c r="F92" t="s">
        <v>1451</v>
      </c>
      <c r="G92" t="s">
        <v>698</v>
      </c>
      <c r="H92" t="s">
        <v>105</v>
      </c>
      <c r="I92" s="78">
        <v>106265.89</v>
      </c>
      <c r="J92" s="78">
        <v>856.2</v>
      </c>
      <c r="K92" s="78">
        <v>0</v>
      </c>
      <c r="L92" s="78">
        <v>909.84855017999996</v>
      </c>
      <c r="M92" s="79">
        <v>5.3E-3</v>
      </c>
      <c r="N92" s="79">
        <v>5.0000000000000001E-4</v>
      </c>
      <c r="O92" s="79">
        <v>1E-4</v>
      </c>
    </row>
    <row r="93" spans="2:15">
      <c r="B93" t="s">
        <v>1452</v>
      </c>
      <c r="C93" t="s">
        <v>1453</v>
      </c>
      <c r="D93" t="s">
        <v>103</v>
      </c>
      <c r="E93" t="s">
        <v>126</v>
      </c>
      <c r="F93" t="s">
        <v>1454</v>
      </c>
      <c r="G93" t="s">
        <v>1350</v>
      </c>
      <c r="H93" t="s">
        <v>105</v>
      </c>
      <c r="I93" s="78">
        <v>146122.91</v>
      </c>
      <c r="J93" s="78">
        <v>272.8</v>
      </c>
      <c r="K93" s="78">
        <v>0</v>
      </c>
      <c r="L93" s="78">
        <v>398.62329848000002</v>
      </c>
      <c r="M93" s="79">
        <v>7.6E-3</v>
      </c>
      <c r="N93" s="79">
        <v>2.0000000000000001E-4</v>
      </c>
      <c r="O93" s="79">
        <v>0</v>
      </c>
    </row>
    <row r="94" spans="2:15">
      <c r="B94" t="s">
        <v>1455</v>
      </c>
      <c r="C94" t="s">
        <v>1456</v>
      </c>
      <c r="D94" t="s">
        <v>103</v>
      </c>
      <c r="E94" t="s">
        <v>126</v>
      </c>
      <c r="F94" t="s">
        <v>1457</v>
      </c>
      <c r="G94" t="s">
        <v>553</v>
      </c>
      <c r="H94" t="s">
        <v>105</v>
      </c>
      <c r="I94" s="78">
        <v>180841.41</v>
      </c>
      <c r="J94" s="78">
        <v>694</v>
      </c>
      <c r="K94" s="78">
        <v>0</v>
      </c>
      <c r="L94" s="78">
        <v>1255.0393853999999</v>
      </c>
      <c r="M94" s="79">
        <v>5.3E-3</v>
      </c>
      <c r="N94" s="79">
        <v>6.9999999999999999E-4</v>
      </c>
      <c r="O94" s="79">
        <v>1E-4</v>
      </c>
    </row>
    <row r="95" spans="2:15">
      <c r="B95" t="s">
        <v>1458</v>
      </c>
      <c r="C95" t="s">
        <v>1459</v>
      </c>
      <c r="D95" t="s">
        <v>103</v>
      </c>
      <c r="E95" t="s">
        <v>126</v>
      </c>
      <c r="F95" t="s">
        <v>1460</v>
      </c>
      <c r="G95" t="s">
        <v>553</v>
      </c>
      <c r="H95" t="s">
        <v>105</v>
      </c>
      <c r="I95" s="78">
        <v>112903.67999999999</v>
      </c>
      <c r="J95" s="78">
        <v>1786</v>
      </c>
      <c r="K95" s="78">
        <v>0</v>
      </c>
      <c r="L95" s="78">
        <v>2016.4597248</v>
      </c>
      <c r="M95" s="79">
        <v>7.4000000000000003E-3</v>
      </c>
      <c r="N95" s="79">
        <v>1E-3</v>
      </c>
      <c r="O95" s="79">
        <v>2.0000000000000001E-4</v>
      </c>
    </row>
    <row r="96" spans="2:15">
      <c r="B96" t="s">
        <v>1461</v>
      </c>
      <c r="C96" t="s">
        <v>1462</v>
      </c>
      <c r="D96" t="s">
        <v>103</v>
      </c>
      <c r="E96" t="s">
        <v>126</v>
      </c>
      <c r="F96" t="s">
        <v>1463</v>
      </c>
      <c r="G96" t="s">
        <v>553</v>
      </c>
      <c r="H96" t="s">
        <v>105</v>
      </c>
      <c r="I96" s="78">
        <v>49328.42</v>
      </c>
      <c r="J96" s="78">
        <v>615</v>
      </c>
      <c r="K96" s="78">
        <v>0</v>
      </c>
      <c r="L96" s="78">
        <v>303.36978299999998</v>
      </c>
      <c r="M96" s="79">
        <v>3.8E-3</v>
      </c>
      <c r="N96" s="79">
        <v>2.0000000000000001E-4</v>
      </c>
      <c r="O96" s="79">
        <v>0</v>
      </c>
    </row>
    <row r="97" spans="2:15">
      <c r="B97" t="s">
        <v>1464</v>
      </c>
      <c r="C97" t="s">
        <v>1465</v>
      </c>
      <c r="D97" t="s">
        <v>103</v>
      </c>
      <c r="E97" t="s">
        <v>126</v>
      </c>
      <c r="F97" t="s">
        <v>1466</v>
      </c>
      <c r="G97" t="s">
        <v>553</v>
      </c>
      <c r="H97" t="s">
        <v>105</v>
      </c>
      <c r="I97" s="78">
        <v>108224.64</v>
      </c>
      <c r="J97" s="78">
        <v>1782</v>
      </c>
      <c r="K97" s="78">
        <v>0</v>
      </c>
      <c r="L97" s="78">
        <v>1928.5630848000001</v>
      </c>
      <c r="M97" s="79">
        <v>4.1999999999999997E-3</v>
      </c>
      <c r="N97" s="79">
        <v>1E-3</v>
      </c>
      <c r="O97" s="79">
        <v>2.0000000000000001E-4</v>
      </c>
    </row>
    <row r="98" spans="2:15">
      <c r="B98" t="s">
        <v>1467</v>
      </c>
      <c r="C98" t="s">
        <v>1468</v>
      </c>
      <c r="D98" t="s">
        <v>103</v>
      </c>
      <c r="E98" t="s">
        <v>126</v>
      </c>
      <c r="F98" t="s">
        <v>1469</v>
      </c>
      <c r="G98" t="s">
        <v>553</v>
      </c>
      <c r="H98" t="s">
        <v>105</v>
      </c>
      <c r="I98" s="78">
        <v>553193.43000000005</v>
      </c>
      <c r="J98" s="78">
        <v>1023</v>
      </c>
      <c r="K98" s="78">
        <v>0</v>
      </c>
      <c r="L98" s="78">
        <v>5659.1687889000004</v>
      </c>
      <c r="M98" s="79">
        <v>6.4999999999999997E-3</v>
      </c>
      <c r="N98" s="79">
        <v>2.8999999999999998E-3</v>
      </c>
      <c r="O98" s="79">
        <v>5.0000000000000001E-4</v>
      </c>
    </row>
    <row r="99" spans="2:15">
      <c r="B99" t="s">
        <v>1470</v>
      </c>
      <c r="C99" t="s">
        <v>1471</v>
      </c>
      <c r="D99" t="s">
        <v>103</v>
      </c>
      <c r="E99" t="s">
        <v>126</v>
      </c>
      <c r="F99" t="s">
        <v>1472</v>
      </c>
      <c r="G99" t="s">
        <v>553</v>
      </c>
      <c r="H99" t="s">
        <v>105</v>
      </c>
      <c r="I99" s="78">
        <v>130992.8</v>
      </c>
      <c r="J99" s="78">
        <v>820.3</v>
      </c>
      <c r="K99" s="78">
        <v>0</v>
      </c>
      <c r="L99" s="78">
        <v>1074.5339383999999</v>
      </c>
      <c r="M99" s="79">
        <v>7.7000000000000002E-3</v>
      </c>
      <c r="N99" s="79">
        <v>5.9999999999999995E-4</v>
      </c>
      <c r="O99" s="79">
        <v>1E-4</v>
      </c>
    </row>
    <row r="100" spans="2:15">
      <c r="B100" t="s">
        <v>1473</v>
      </c>
      <c r="C100" t="s">
        <v>1474</v>
      </c>
      <c r="D100" t="s">
        <v>103</v>
      </c>
      <c r="E100" t="s">
        <v>126</v>
      </c>
      <c r="F100" t="s">
        <v>1475</v>
      </c>
      <c r="G100" t="s">
        <v>756</v>
      </c>
      <c r="H100" t="s">
        <v>105</v>
      </c>
      <c r="I100" s="78">
        <v>78321.070000000007</v>
      </c>
      <c r="J100" s="78">
        <v>1814</v>
      </c>
      <c r="K100" s="78">
        <v>0</v>
      </c>
      <c r="L100" s="78">
        <v>1420.7442097999999</v>
      </c>
      <c r="M100" s="79">
        <v>3.5000000000000001E-3</v>
      </c>
      <c r="N100" s="79">
        <v>6.9999999999999999E-4</v>
      </c>
      <c r="O100" s="79">
        <v>1E-4</v>
      </c>
    </row>
    <row r="101" spans="2:15">
      <c r="B101" t="s">
        <v>1476</v>
      </c>
      <c r="C101" t="s">
        <v>1477</v>
      </c>
      <c r="D101" t="s">
        <v>103</v>
      </c>
      <c r="E101" t="s">
        <v>126</v>
      </c>
      <c r="F101" t="s">
        <v>1478</v>
      </c>
      <c r="G101" t="s">
        <v>756</v>
      </c>
      <c r="H101" t="s">
        <v>105</v>
      </c>
      <c r="I101" s="78">
        <v>3302.97</v>
      </c>
      <c r="J101" s="78">
        <v>13790</v>
      </c>
      <c r="K101" s="78">
        <v>0</v>
      </c>
      <c r="L101" s="78">
        <v>455.47956299999998</v>
      </c>
      <c r="M101" s="79">
        <v>1E-3</v>
      </c>
      <c r="N101" s="79">
        <v>2.0000000000000001E-4</v>
      </c>
      <c r="O101" s="79">
        <v>0</v>
      </c>
    </row>
    <row r="102" spans="2:15">
      <c r="B102" t="s">
        <v>1479</v>
      </c>
      <c r="C102" t="s">
        <v>1480</v>
      </c>
      <c r="D102" t="s">
        <v>103</v>
      </c>
      <c r="E102" t="s">
        <v>126</v>
      </c>
      <c r="F102" t="s">
        <v>1481</v>
      </c>
      <c r="G102" t="s">
        <v>1482</v>
      </c>
      <c r="H102" t="s">
        <v>105</v>
      </c>
      <c r="I102" s="78">
        <v>1369372.64</v>
      </c>
      <c r="J102" s="78">
        <v>146.6</v>
      </c>
      <c r="K102" s="78">
        <v>0</v>
      </c>
      <c r="L102" s="78">
        <v>2007.5002902399999</v>
      </c>
      <c r="M102" s="79">
        <v>4.1000000000000003E-3</v>
      </c>
      <c r="N102" s="79">
        <v>1E-3</v>
      </c>
      <c r="O102" s="79">
        <v>2.0000000000000001E-4</v>
      </c>
    </row>
    <row r="103" spans="2:15">
      <c r="B103" t="s">
        <v>1483</v>
      </c>
      <c r="C103" t="s">
        <v>1484</v>
      </c>
      <c r="D103" t="s">
        <v>103</v>
      </c>
      <c r="E103" t="s">
        <v>126</v>
      </c>
      <c r="F103" t="s">
        <v>1485</v>
      </c>
      <c r="G103" t="s">
        <v>1482</v>
      </c>
      <c r="H103" t="s">
        <v>105</v>
      </c>
      <c r="I103" s="78">
        <v>91386.86</v>
      </c>
      <c r="J103" s="78">
        <v>286.8</v>
      </c>
      <c r="K103" s="78">
        <v>0</v>
      </c>
      <c r="L103" s="78">
        <v>262.09751447999997</v>
      </c>
      <c r="M103" s="79">
        <v>3.3999999999999998E-3</v>
      </c>
      <c r="N103" s="79">
        <v>1E-4</v>
      </c>
      <c r="O103" s="79">
        <v>0</v>
      </c>
    </row>
    <row r="104" spans="2:15">
      <c r="B104" t="s">
        <v>1486</v>
      </c>
      <c r="C104" t="s">
        <v>1487</v>
      </c>
      <c r="D104" t="s">
        <v>103</v>
      </c>
      <c r="E104" t="s">
        <v>126</v>
      </c>
      <c r="F104" t="s">
        <v>1488</v>
      </c>
      <c r="G104" t="s">
        <v>537</v>
      </c>
      <c r="H104" t="s">
        <v>105</v>
      </c>
      <c r="I104" s="78">
        <v>10023.870000000001</v>
      </c>
      <c r="J104" s="78">
        <v>8330</v>
      </c>
      <c r="K104" s="78">
        <v>0</v>
      </c>
      <c r="L104" s="78">
        <v>834.98837100000003</v>
      </c>
      <c r="M104" s="79">
        <v>1E-3</v>
      </c>
      <c r="N104" s="79">
        <v>4.0000000000000002E-4</v>
      </c>
      <c r="O104" s="79">
        <v>1E-4</v>
      </c>
    </row>
    <row r="105" spans="2:15">
      <c r="B105" t="s">
        <v>1489</v>
      </c>
      <c r="C105" t="s">
        <v>1490</v>
      </c>
      <c r="D105" t="s">
        <v>103</v>
      </c>
      <c r="E105" t="s">
        <v>126</v>
      </c>
      <c r="F105" t="s">
        <v>1491</v>
      </c>
      <c r="G105" t="s">
        <v>537</v>
      </c>
      <c r="H105" t="s">
        <v>105</v>
      </c>
      <c r="I105" s="78">
        <v>16919.689999999999</v>
      </c>
      <c r="J105" s="78">
        <v>17520</v>
      </c>
      <c r="K105" s="78">
        <v>0</v>
      </c>
      <c r="L105" s="78">
        <v>2964.3296879999998</v>
      </c>
      <c r="M105" s="79">
        <v>1.2999999999999999E-3</v>
      </c>
      <c r="N105" s="79">
        <v>1.5E-3</v>
      </c>
      <c r="O105" s="79">
        <v>2.0000000000000001E-4</v>
      </c>
    </row>
    <row r="106" spans="2:15">
      <c r="B106" t="s">
        <v>1492</v>
      </c>
      <c r="C106" t="s">
        <v>1493</v>
      </c>
      <c r="D106" t="s">
        <v>103</v>
      </c>
      <c r="E106" t="s">
        <v>126</v>
      </c>
      <c r="F106" t="s">
        <v>1494</v>
      </c>
      <c r="G106" t="s">
        <v>537</v>
      </c>
      <c r="H106" t="s">
        <v>105</v>
      </c>
      <c r="I106" s="78">
        <v>81274.2</v>
      </c>
      <c r="J106" s="78">
        <v>1481</v>
      </c>
      <c r="K106" s="78">
        <v>0</v>
      </c>
      <c r="L106" s="78">
        <v>1203.6709020000001</v>
      </c>
      <c r="M106" s="79">
        <v>5.5999999999999999E-3</v>
      </c>
      <c r="N106" s="79">
        <v>5.9999999999999995E-4</v>
      </c>
      <c r="O106" s="79">
        <v>1E-4</v>
      </c>
    </row>
    <row r="107" spans="2:15">
      <c r="B107" t="s">
        <v>1495</v>
      </c>
      <c r="C107" t="s">
        <v>1496</v>
      </c>
      <c r="D107" t="s">
        <v>103</v>
      </c>
      <c r="E107" t="s">
        <v>126</v>
      </c>
      <c r="F107" t="s">
        <v>1497</v>
      </c>
      <c r="G107" t="s">
        <v>537</v>
      </c>
      <c r="H107" t="s">
        <v>105</v>
      </c>
      <c r="I107" s="78">
        <v>212415.72</v>
      </c>
      <c r="J107" s="78">
        <v>546.79999999999995</v>
      </c>
      <c r="K107" s="78">
        <v>0</v>
      </c>
      <c r="L107" s="78">
        <v>1161.4891569599999</v>
      </c>
      <c r="M107" s="79">
        <v>5.4000000000000003E-3</v>
      </c>
      <c r="N107" s="79">
        <v>5.9999999999999995E-4</v>
      </c>
      <c r="O107" s="79">
        <v>1E-4</v>
      </c>
    </row>
    <row r="108" spans="2:15">
      <c r="B108" t="s">
        <v>1498</v>
      </c>
      <c r="C108" t="s">
        <v>1499</v>
      </c>
      <c r="D108" t="s">
        <v>103</v>
      </c>
      <c r="E108" t="s">
        <v>126</v>
      </c>
      <c r="F108" t="s">
        <v>1500</v>
      </c>
      <c r="G108" t="s">
        <v>537</v>
      </c>
      <c r="H108" t="s">
        <v>105</v>
      </c>
      <c r="I108" s="78">
        <v>347477.9</v>
      </c>
      <c r="J108" s="78">
        <v>47.4</v>
      </c>
      <c r="K108" s="78">
        <v>0</v>
      </c>
      <c r="L108" s="78">
        <v>164.70452460000001</v>
      </c>
      <c r="M108" s="79">
        <v>2E-3</v>
      </c>
      <c r="N108" s="79">
        <v>1E-4</v>
      </c>
      <c r="O108" s="79">
        <v>0</v>
      </c>
    </row>
    <row r="109" spans="2:15">
      <c r="B109" t="s">
        <v>1501</v>
      </c>
      <c r="C109" t="s">
        <v>1502</v>
      </c>
      <c r="D109" t="s">
        <v>103</v>
      </c>
      <c r="E109" t="s">
        <v>126</v>
      </c>
      <c r="F109" t="s">
        <v>1503</v>
      </c>
      <c r="G109" t="s">
        <v>900</v>
      </c>
      <c r="H109" t="s">
        <v>105</v>
      </c>
      <c r="I109" s="78">
        <v>8157.25</v>
      </c>
      <c r="J109" s="78">
        <v>1.0000000000000001E-5</v>
      </c>
      <c r="K109" s="78">
        <v>0</v>
      </c>
      <c r="L109" s="78">
        <v>8.1572500000000003E-7</v>
      </c>
      <c r="M109" s="79">
        <v>0</v>
      </c>
      <c r="N109" s="79">
        <v>0</v>
      </c>
      <c r="O109" s="79">
        <v>0</v>
      </c>
    </row>
    <row r="110" spans="2:15">
      <c r="B110" t="s">
        <v>1504</v>
      </c>
      <c r="C110" t="s">
        <v>1505</v>
      </c>
      <c r="D110" t="s">
        <v>103</v>
      </c>
      <c r="E110" t="s">
        <v>126</v>
      </c>
      <c r="F110" t="s">
        <v>1506</v>
      </c>
      <c r="G110" t="s">
        <v>900</v>
      </c>
      <c r="H110" t="s">
        <v>105</v>
      </c>
      <c r="I110" s="78">
        <v>677044.53</v>
      </c>
      <c r="J110" s="78">
        <v>10.199999999999999</v>
      </c>
      <c r="K110" s="78">
        <v>0</v>
      </c>
      <c r="L110" s="78">
        <v>69.058542059999994</v>
      </c>
      <c r="M110" s="79">
        <v>1.6000000000000001E-3</v>
      </c>
      <c r="N110" s="79">
        <v>0</v>
      </c>
      <c r="O110" s="79">
        <v>0</v>
      </c>
    </row>
    <row r="111" spans="2:15">
      <c r="B111" t="s">
        <v>1507</v>
      </c>
      <c r="C111" t="s">
        <v>1508</v>
      </c>
      <c r="D111" t="s">
        <v>103</v>
      </c>
      <c r="E111" t="s">
        <v>126</v>
      </c>
      <c r="F111" t="s">
        <v>1509</v>
      </c>
      <c r="G111" t="s">
        <v>418</v>
      </c>
      <c r="H111" t="s">
        <v>105</v>
      </c>
      <c r="I111" s="78">
        <v>32880.620000000003</v>
      </c>
      <c r="J111" s="78">
        <v>22180</v>
      </c>
      <c r="K111" s="78">
        <v>0</v>
      </c>
      <c r="L111" s="78">
        <v>7292.9215160000003</v>
      </c>
      <c r="M111" s="79">
        <v>4.8999999999999998E-3</v>
      </c>
      <c r="N111" s="79">
        <v>3.8E-3</v>
      </c>
      <c r="O111" s="79">
        <v>5.9999999999999995E-4</v>
      </c>
    </row>
    <row r="112" spans="2:15">
      <c r="B112" t="s">
        <v>1510</v>
      </c>
      <c r="C112" t="s">
        <v>1511</v>
      </c>
      <c r="D112" t="s">
        <v>103</v>
      </c>
      <c r="E112" t="s">
        <v>126</v>
      </c>
      <c r="F112" t="s">
        <v>733</v>
      </c>
      <c r="G112" t="s">
        <v>418</v>
      </c>
      <c r="H112" t="s">
        <v>105</v>
      </c>
      <c r="I112" s="78">
        <v>1021.77</v>
      </c>
      <c r="J112" s="78">
        <v>60.8</v>
      </c>
      <c r="K112" s="78">
        <v>0</v>
      </c>
      <c r="L112" s="78">
        <v>0.62123616000000004</v>
      </c>
      <c r="M112" s="79">
        <v>1E-4</v>
      </c>
      <c r="N112" s="79">
        <v>0</v>
      </c>
      <c r="O112" s="79">
        <v>0</v>
      </c>
    </row>
    <row r="113" spans="2:15">
      <c r="B113" t="s">
        <v>1512</v>
      </c>
      <c r="C113" t="s">
        <v>1513</v>
      </c>
      <c r="D113" t="s">
        <v>103</v>
      </c>
      <c r="E113" t="s">
        <v>126</v>
      </c>
      <c r="F113" t="s">
        <v>1514</v>
      </c>
      <c r="G113" t="s">
        <v>1397</v>
      </c>
      <c r="H113" t="s">
        <v>105</v>
      </c>
      <c r="I113" s="78">
        <v>39016.9</v>
      </c>
      <c r="J113" s="78">
        <v>1998</v>
      </c>
      <c r="K113" s="78">
        <v>0</v>
      </c>
      <c r="L113" s="78">
        <v>779.55766200000005</v>
      </c>
      <c r="M113" s="79">
        <v>3.7000000000000002E-3</v>
      </c>
      <c r="N113" s="79">
        <v>4.0000000000000002E-4</v>
      </c>
      <c r="O113" s="79">
        <v>1E-4</v>
      </c>
    </row>
    <row r="114" spans="2:15">
      <c r="B114" t="s">
        <v>1515</v>
      </c>
      <c r="C114" t="s">
        <v>1516</v>
      </c>
      <c r="D114" t="s">
        <v>103</v>
      </c>
      <c r="E114" t="s">
        <v>126</v>
      </c>
      <c r="F114" t="s">
        <v>1517</v>
      </c>
      <c r="G114" t="s">
        <v>128</v>
      </c>
      <c r="H114" t="s">
        <v>105</v>
      </c>
      <c r="I114" s="78">
        <v>129179.39</v>
      </c>
      <c r="J114" s="78">
        <v>266.39999999999998</v>
      </c>
      <c r="K114" s="78">
        <v>0</v>
      </c>
      <c r="L114" s="78">
        <v>344.13389496000002</v>
      </c>
      <c r="M114" s="79">
        <v>8.3999999999999995E-3</v>
      </c>
      <c r="N114" s="79">
        <v>2.0000000000000001E-4</v>
      </c>
      <c r="O114" s="79">
        <v>0</v>
      </c>
    </row>
    <row r="115" spans="2:15">
      <c r="B115" t="s">
        <v>1518</v>
      </c>
      <c r="C115" t="s">
        <v>1519</v>
      </c>
      <c r="D115" t="s">
        <v>103</v>
      </c>
      <c r="E115" t="s">
        <v>126</v>
      </c>
      <c r="F115" t="s">
        <v>1520</v>
      </c>
      <c r="G115" t="s">
        <v>130</v>
      </c>
      <c r="H115" t="s">
        <v>105</v>
      </c>
      <c r="I115" s="78">
        <v>291643.84000000003</v>
      </c>
      <c r="J115" s="78">
        <v>333.5</v>
      </c>
      <c r="K115" s="78">
        <v>0</v>
      </c>
      <c r="L115" s="78">
        <v>972.63220639999997</v>
      </c>
      <c r="M115" s="79">
        <v>5.3E-3</v>
      </c>
      <c r="N115" s="79">
        <v>5.0000000000000001E-4</v>
      </c>
      <c r="O115" s="79">
        <v>1E-4</v>
      </c>
    </row>
    <row r="116" spans="2:15">
      <c r="B116" t="s">
        <v>1521</v>
      </c>
      <c r="C116" t="s">
        <v>1522</v>
      </c>
      <c r="D116" t="s">
        <v>103</v>
      </c>
      <c r="E116" t="s">
        <v>126</v>
      </c>
      <c r="F116" t="s">
        <v>1523</v>
      </c>
      <c r="G116" t="s">
        <v>130</v>
      </c>
      <c r="H116" t="s">
        <v>105</v>
      </c>
      <c r="I116" s="78">
        <v>92833.96</v>
      </c>
      <c r="J116" s="78">
        <v>1838</v>
      </c>
      <c r="K116" s="78">
        <v>0</v>
      </c>
      <c r="L116" s="78">
        <v>1706.2881848</v>
      </c>
      <c r="M116" s="79">
        <v>7.0000000000000001E-3</v>
      </c>
      <c r="N116" s="79">
        <v>8.9999999999999998E-4</v>
      </c>
      <c r="O116" s="79">
        <v>1E-4</v>
      </c>
    </row>
    <row r="117" spans="2:15">
      <c r="B117" t="s">
        <v>1524</v>
      </c>
      <c r="C117" t="s">
        <v>1525</v>
      </c>
      <c r="D117" t="s">
        <v>103</v>
      </c>
      <c r="E117" t="s">
        <v>126</v>
      </c>
      <c r="F117" t="s">
        <v>1526</v>
      </c>
      <c r="G117" t="s">
        <v>130</v>
      </c>
      <c r="H117" t="s">
        <v>105</v>
      </c>
      <c r="I117" s="78">
        <v>49080.480000000003</v>
      </c>
      <c r="J117" s="78">
        <v>1934</v>
      </c>
      <c r="K117" s="78">
        <v>0</v>
      </c>
      <c r="L117" s="78">
        <v>949.21648319999997</v>
      </c>
      <c r="M117" s="79">
        <v>6.7999999999999996E-3</v>
      </c>
      <c r="N117" s="79">
        <v>5.0000000000000001E-4</v>
      </c>
      <c r="O117" s="79">
        <v>1E-4</v>
      </c>
    </row>
    <row r="118" spans="2:15">
      <c r="B118" t="s">
        <v>1527</v>
      </c>
      <c r="C118" t="s">
        <v>1528</v>
      </c>
      <c r="D118" t="s">
        <v>103</v>
      </c>
      <c r="E118" t="s">
        <v>126</v>
      </c>
      <c r="F118" t="s">
        <v>1529</v>
      </c>
      <c r="G118" t="s">
        <v>130</v>
      </c>
      <c r="H118" t="s">
        <v>105</v>
      </c>
      <c r="I118" s="78">
        <v>78386.009999999995</v>
      </c>
      <c r="J118" s="78">
        <v>610.79999999999995</v>
      </c>
      <c r="K118" s="78">
        <v>0</v>
      </c>
      <c r="L118" s="78">
        <v>478.78174908</v>
      </c>
      <c r="M118" s="79">
        <v>6.7999999999999996E-3</v>
      </c>
      <c r="N118" s="79">
        <v>2.0000000000000001E-4</v>
      </c>
      <c r="O118" s="79">
        <v>0</v>
      </c>
    </row>
    <row r="119" spans="2:15">
      <c r="B119" t="s">
        <v>1530</v>
      </c>
      <c r="C119" t="s">
        <v>1531</v>
      </c>
      <c r="D119" t="s">
        <v>103</v>
      </c>
      <c r="E119" t="s">
        <v>126</v>
      </c>
      <c r="F119" t="s">
        <v>1532</v>
      </c>
      <c r="G119" t="s">
        <v>130</v>
      </c>
      <c r="H119" t="s">
        <v>105</v>
      </c>
      <c r="I119" s="78">
        <v>1590443.37</v>
      </c>
      <c r="J119" s="78">
        <v>168.9</v>
      </c>
      <c r="K119" s="78">
        <v>0</v>
      </c>
      <c r="L119" s="78">
        <v>2686.2588519300002</v>
      </c>
      <c r="M119" s="79">
        <v>3.3999999999999998E-3</v>
      </c>
      <c r="N119" s="79">
        <v>1.4E-3</v>
      </c>
      <c r="O119" s="79">
        <v>2.0000000000000001E-4</v>
      </c>
    </row>
    <row r="120" spans="2:15">
      <c r="B120" t="s">
        <v>1533</v>
      </c>
      <c r="C120" t="s">
        <v>1534</v>
      </c>
      <c r="D120" t="s">
        <v>103</v>
      </c>
      <c r="E120" t="s">
        <v>126</v>
      </c>
      <c r="F120" t="s">
        <v>1535</v>
      </c>
      <c r="G120" t="s">
        <v>131</v>
      </c>
      <c r="H120" t="s">
        <v>105</v>
      </c>
      <c r="I120" s="78">
        <v>831532.75</v>
      </c>
      <c r="J120" s="78">
        <v>299.3</v>
      </c>
      <c r="K120" s="78">
        <v>0</v>
      </c>
      <c r="L120" s="78">
        <v>2488.7775207499999</v>
      </c>
      <c r="M120" s="79">
        <v>5.1000000000000004E-3</v>
      </c>
      <c r="N120" s="79">
        <v>1.2999999999999999E-3</v>
      </c>
      <c r="O120" s="79">
        <v>2.0000000000000001E-4</v>
      </c>
    </row>
    <row r="121" spans="2:15">
      <c r="B121" t="s">
        <v>1536</v>
      </c>
      <c r="C121" t="s">
        <v>1537</v>
      </c>
      <c r="D121" t="s">
        <v>103</v>
      </c>
      <c r="E121" t="s">
        <v>126</v>
      </c>
      <c r="F121" t="s">
        <v>1538</v>
      </c>
      <c r="G121" t="s">
        <v>135</v>
      </c>
      <c r="H121" t="s">
        <v>105</v>
      </c>
      <c r="I121" s="78">
        <v>47991.69</v>
      </c>
      <c r="J121" s="78">
        <v>1448</v>
      </c>
      <c r="K121" s="78">
        <v>0</v>
      </c>
      <c r="L121" s="78">
        <v>694.91967120000004</v>
      </c>
      <c r="M121" s="79">
        <v>5.1000000000000004E-3</v>
      </c>
      <c r="N121" s="79">
        <v>4.0000000000000002E-4</v>
      </c>
      <c r="O121" s="79">
        <v>1E-4</v>
      </c>
    </row>
    <row r="122" spans="2:15">
      <c r="B122" s="80" t="s">
        <v>1539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255</v>
      </c>
      <c r="C123" t="s">
        <v>255</v>
      </c>
      <c r="E123" s="16"/>
      <c r="F123" s="16"/>
      <c r="G123" t="s">
        <v>255</v>
      </c>
      <c r="H123" t="s">
        <v>255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263</v>
      </c>
      <c r="E124" s="16"/>
      <c r="F124" s="16"/>
      <c r="G124" s="16"/>
      <c r="I124" s="82">
        <v>4303232.1900000004</v>
      </c>
      <c r="K124" s="82">
        <v>195.40797000000001</v>
      </c>
      <c r="L124" s="82">
        <v>546862.92885942978</v>
      </c>
      <c r="N124" s="81">
        <v>0.28370000000000001</v>
      </c>
      <c r="O124" s="81">
        <v>4.3499999999999997E-2</v>
      </c>
    </row>
    <row r="125" spans="2:15">
      <c r="B125" s="80" t="s">
        <v>361</v>
      </c>
      <c r="E125" s="16"/>
      <c r="F125" s="16"/>
      <c r="G125" s="16"/>
      <c r="I125" s="82">
        <v>1996880.27</v>
      </c>
      <c r="K125" s="82">
        <v>20.463640000000002</v>
      </c>
      <c r="L125" s="82">
        <v>176782.30277265821</v>
      </c>
      <c r="N125" s="81">
        <v>9.1700000000000004E-2</v>
      </c>
      <c r="O125" s="81">
        <v>1.41E-2</v>
      </c>
    </row>
    <row r="126" spans="2:15">
      <c r="B126" t="s">
        <v>1540</v>
      </c>
      <c r="C126" t="s">
        <v>1541</v>
      </c>
      <c r="D126" t="s">
        <v>959</v>
      </c>
      <c r="E126" t="s">
        <v>954</v>
      </c>
      <c r="F126" t="s">
        <v>1542</v>
      </c>
      <c r="G126" t="s">
        <v>1097</v>
      </c>
      <c r="H126" t="s">
        <v>109</v>
      </c>
      <c r="I126" s="78">
        <v>61189.51</v>
      </c>
      <c r="J126" s="78">
        <v>1507</v>
      </c>
      <c r="K126" s="78">
        <v>0</v>
      </c>
      <c r="L126" s="78">
        <v>3186.8671646592002</v>
      </c>
      <c r="M126" s="79">
        <v>1.8E-3</v>
      </c>
      <c r="N126" s="79">
        <v>1.6999999999999999E-3</v>
      </c>
      <c r="O126" s="79">
        <v>2.9999999999999997E-4</v>
      </c>
    </row>
    <row r="127" spans="2:15">
      <c r="B127" t="s">
        <v>1543</v>
      </c>
      <c r="C127" t="s">
        <v>1544</v>
      </c>
      <c r="D127" t="s">
        <v>959</v>
      </c>
      <c r="E127" t="s">
        <v>954</v>
      </c>
      <c r="F127" t="s">
        <v>1545</v>
      </c>
      <c r="G127" t="s">
        <v>956</v>
      </c>
      <c r="H127" t="s">
        <v>109</v>
      </c>
      <c r="I127" s="78">
        <v>127553.27</v>
      </c>
      <c r="J127" s="78">
        <v>310</v>
      </c>
      <c r="K127" s="78">
        <v>0</v>
      </c>
      <c r="L127" s="78">
        <v>1366.554713472</v>
      </c>
      <c r="M127" s="79">
        <v>4.7000000000000002E-3</v>
      </c>
      <c r="N127" s="79">
        <v>6.9999999999999999E-4</v>
      </c>
      <c r="O127" s="79">
        <v>1E-4</v>
      </c>
    </row>
    <row r="128" spans="2:15">
      <c r="B128" t="s">
        <v>1546</v>
      </c>
      <c r="C128" t="s">
        <v>1547</v>
      </c>
      <c r="D128" t="s">
        <v>959</v>
      </c>
      <c r="E128" t="s">
        <v>954</v>
      </c>
      <c r="F128" t="s">
        <v>1548</v>
      </c>
      <c r="G128" t="s">
        <v>956</v>
      </c>
      <c r="H128" t="s">
        <v>109</v>
      </c>
      <c r="I128" s="78">
        <v>26051.279999999999</v>
      </c>
      <c r="J128" s="78">
        <v>607</v>
      </c>
      <c r="K128" s="78">
        <v>0</v>
      </c>
      <c r="L128" s="78">
        <v>546.50166773759997</v>
      </c>
      <c r="M128" s="79">
        <v>1.5E-3</v>
      </c>
      <c r="N128" s="79">
        <v>2.9999999999999997E-4</v>
      </c>
      <c r="O128" s="79">
        <v>0</v>
      </c>
    </row>
    <row r="129" spans="2:15">
      <c r="B129" t="s">
        <v>1549</v>
      </c>
      <c r="C129" t="s">
        <v>1550</v>
      </c>
      <c r="D129" t="s">
        <v>959</v>
      </c>
      <c r="E129" t="s">
        <v>954</v>
      </c>
      <c r="F129" t="s">
        <v>1551</v>
      </c>
      <c r="G129" t="s">
        <v>956</v>
      </c>
      <c r="H129" t="s">
        <v>109</v>
      </c>
      <c r="I129" s="78">
        <v>49328.08</v>
      </c>
      <c r="J129" s="78">
        <v>3337</v>
      </c>
      <c r="K129" s="78">
        <v>0</v>
      </c>
      <c r="L129" s="78">
        <v>5688.8456702976</v>
      </c>
      <c r="M129" s="79">
        <v>1E-4</v>
      </c>
      <c r="N129" s="79">
        <v>3.0000000000000001E-3</v>
      </c>
      <c r="O129" s="79">
        <v>5.0000000000000001E-4</v>
      </c>
    </row>
    <row r="130" spans="2:15">
      <c r="B130" t="s">
        <v>1552</v>
      </c>
      <c r="C130" t="s">
        <v>1553</v>
      </c>
      <c r="D130" t="s">
        <v>953</v>
      </c>
      <c r="E130" t="s">
        <v>954</v>
      </c>
      <c r="F130" t="s">
        <v>955</v>
      </c>
      <c r="G130" t="s">
        <v>956</v>
      </c>
      <c r="H130" t="s">
        <v>109</v>
      </c>
      <c r="I130" s="78">
        <v>839356.87</v>
      </c>
      <c r="J130" s="78">
        <v>980</v>
      </c>
      <c r="K130" s="78">
        <v>0</v>
      </c>
      <c r="L130" s="78">
        <v>28428.009958655999</v>
      </c>
      <c r="M130" s="79">
        <v>8.0000000000000004E-4</v>
      </c>
      <c r="N130" s="79">
        <v>1.47E-2</v>
      </c>
      <c r="O130" s="79">
        <v>2.3E-3</v>
      </c>
    </row>
    <row r="131" spans="2:15">
      <c r="B131" t="s">
        <v>1554</v>
      </c>
      <c r="C131" t="s">
        <v>1555</v>
      </c>
      <c r="D131" t="s">
        <v>959</v>
      </c>
      <c r="E131" t="s">
        <v>954</v>
      </c>
      <c r="F131" t="s">
        <v>1318</v>
      </c>
      <c r="G131" t="s">
        <v>956</v>
      </c>
      <c r="H131" t="s">
        <v>109</v>
      </c>
      <c r="I131" s="78">
        <v>30845.77</v>
      </c>
      <c r="J131" s="78">
        <v>683</v>
      </c>
      <c r="K131" s="78">
        <v>0</v>
      </c>
      <c r="L131" s="78">
        <v>728.09836104960004</v>
      </c>
      <c r="M131" s="79">
        <v>8.0000000000000004E-4</v>
      </c>
      <c r="N131" s="79">
        <v>4.0000000000000002E-4</v>
      </c>
      <c r="O131" s="79">
        <v>1E-4</v>
      </c>
    </row>
    <row r="132" spans="2:15">
      <c r="B132" t="s">
        <v>1556</v>
      </c>
      <c r="C132" t="s">
        <v>1557</v>
      </c>
      <c r="D132" t="s">
        <v>959</v>
      </c>
      <c r="E132" t="s">
        <v>954</v>
      </c>
      <c r="F132" t="s">
        <v>1558</v>
      </c>
      <c r="G132" t="s">
        <v>1559</v>
      </c>
      <c r="H132" t="s">
        <v>113</v>
      </c>
      <c r="I132" s="78">
        <v>23518.13</v>
      </c>
      <c r="J132" s="78">
        <v>3210</v>
      </c>
      <c r="K132" s="78">
        <v>0</v>
      </c>
      <c r="L132" s="78">
        <v>2927.7771776886002</v>
      </c>
      <c r="M132" s="79">
        <v>0</v>
      </c>
      <c r="N132" s="79">
        <v>1.5E-3</v>
      </c>
      <c r="O132" s="79">
        <v>2.0000000000000001E-4</v>
      </c>
    </row>
    <row r="133" spans="2:15">
      <c r="B133" t="s">
        <v>1560</v>
      </c>
      <c r="C133" t="s">
        <v>1561</v>
      </c>
      <c r="D133" t="s">
        <v>953</v>
      </c>
      <c r="E133" t="s">
        <v>954</v>
      </c>
      <c r="F133" t="s">
        <v>1562</v>
      </c>
      <c r="G133" t="s">
        <v>1563</v>
      </c>
      <c r="H133" t="s">
        <v>109</v>
      </c>
      <c r="I133" s="78">
        <v>29703.27</v>
      </c>
      <c r="J133" s="78">
        <v>2350</v>
      </c>
      <c r="K133" s="78">
        <v>0</v>
      </c>
      <c r="L133" s="78">
        <v>2412.3807763200002</v>
      </c>
      <c r="M133" s="79">
        <v>0</v>
      </c>
      <c r="N133" s="79">
        <v>1.2999999999999999E-3</v>
      </c>
      <c r="O133" s="79">
        <v>2.0000000000000001E-4</v>
      </c>
    </row>
    <row r="134" spans="2:15">
      <c r="B134" t="s">
        <v>1564</v>
      </c>
      <c r="C134" t="s">
        <v>1565</v>
      </c>
      <c r="D134" t="s">
        <v>959</v>
      </c>
      <c r="E134" t="s">
        <v>954</v>
      </c>
      <c r="F134" t="s">
        <v>1566</v>
      </c>
      <c r="G134" t="s">
        <v>1069</v>
      </c>
      <c r="H134" t="s">
        <v>109</v>
      </c>
      <c r="I134" s="78">
        <v>12679.48</v>
      </c>
      <c r="J134" s="78">
        <v>11718</v>
      </c>
      <c r="K134" s="78">
        <v>0</v>
      </c>
      <c r="L134" s="78">
        <v>5134.8607478783997</v>
      </c>
      <c r="M134" s="79">
        <v>2.9999999999999997E-4</v>
      </c>
      <c r="N134" s="79">
        <v>2.7000000000000001E-3</v>
      </c>
      <c r="O134" s="79">
        <v>4.0000000000000002E-4</v>
      </c>
    </row>
    <row r="135" spans="2:15">
      <c r="B135" t="s">
        <v>1567</v>
      </c>
      <c r="C135" t="s">
        <v>1568</v>
      </c>
      <c r="D135" t="s">
        <v>959</v>
      </c>
      <c r="E135" t="s">
        <v>954</v>
      </c>
      <c r="F135" t="s">
        <v>1356</v>
      </c>
      <c r="G135" t="s">
        <v>1069</v>
      </c>
      <c r="H135" t="s">
        <v>109</v>
      </c>
      <c r="I135" s="78">
        <v>61735.97</v>
      </c>
      <c r="J135" s="78">
        <v>3783</v>
      </c>
      <c r="K135" s="78">
        <v>0</v>
      </c>
      <c r="L135" s="78">
        <v>8071.3903510656</v>
      </c>
      <c r="M135" s="79">
        <v>2.3E-3</v>
      </c>
      <c r="N135" s="79">
        <v>4.1999999999999997E-3</v>
      </c>
      <c r="O135" s="79">
        <v>5.9999999999999995E-4</v>
      </c>
    </row>
    <row r="136" spans="2:15">
      <c r="B136" t="s">
        <v>1569</v>
      </c>
      <c r="C136" t="s">
        <v>1570</v>
      </c>
      <c r="D136" t="s">
        <v>959</v>
      </c>
      <c r="E136" t="s">
        <v>954</v>
      </c>
      <c r="F136" t="s">
        <v>1571</v>
      </c>
      <c r="G136" t="s">
        <v>970</v>
      </c>
      <c r="H136" t="s">
        <v>109</v>
      </c>
      <c r="I136" s="78">
        <v>102490.96</v>
      </c>
      <c r="J136" s="78">
        <v>5536</v>
      </c>
      <c r="K136" s="78">
        <v>0</v>
      </c>
      <c r="L136" s="78">
        <v>19608.996829593601</v>
      </c>
      <c r="M136" s="79">
        <v>1.6000000000000001E-3</v>
      </c>
      <c r="N136" s="79">
        <v>1.0200000000000001E-2</v>
      </c>
      <c r="O136" s="79">
        <v>1.6000000000000001E-3</v>
      </c>
    </row>
    <row r="137" spans="2:15">
      <c r="B137" t="s">
        <v>1572</v>
      </c>
      <c r="C137" t="s">
        <v>1573</v>
      </c>
      <c r="D137" t="s">
        <v>959</v>
      </c>
      <c r="E137" t="s">
        <v>954</v>
      </c>
      <c r="F137" t="s">
        <v>1574</v>
      </c>
      <c r="G137" t="s">
        <v>970</v>
      </c>
      <c r="H137" t="s">
        <v>109</v>
      </c>
      <c r="I137" s="78">
        <v>18043.95</v>
      </c>
      <c r="J137" s="78">
        <v>12238</v>
      </c>
      <c r="K137" s="78">
        <v>0</v>
      </c>
      <c r="L137" s="78">
        <v>7631.603485056</v>
      </c>
      <c r="M137" s="79">
        <v>4.0000000000000002E-4</v>
      </c>
      <c r="N137" s="79">
        <v>4.0000000000000001E-3</v>
      </c>
      <c r="O137" s="79">
        <v>5.9999999999999995E-4</v>
      </c>
    </row>
    <row r="138" spans="2:15">
      <c r="B138" t="s">
        <v>1575</v>
      </c>
      <c r="C138" t="s">
        <v>1576</v>
      </c>
      <c r="D138" t="s">
        <v>959</v>
      </c>
      <c r="E138" t="s">
        <v>954</v>
      </c>
      <c r="F138" t="s">
        <v>1577</v>
      </c>
      <c r="G138" t="s">
        <v>970</v>
      </c>
      <c r="H138" t="s">
        <v>109</v>
      </c>
      <c r="I138" s="78">
        <v>22225.91</v>
      </c>
      <c r="J138" s="78">
        <v>11096</v>
      </c>
      <c r="K138" s="78">
        <v>0</v>
      </c>
      <c r="L138" s="78">
        <v>8523.1421807616007</v>
      </c>
      <c r="M138" s="79">
        <v>1E-4</v>
      </c>
      <c r="N138" s="79">
        <v>4.4000000000000003E-3</v>
      </c>
      <c r="O138" s="79">
        <v>6.9999999999999999E-4</v>
      </c>
    </row>
    <row r="139" spans="2:15">
      <c r="B139" t="s">
        <v>1578</v>
      </c>
      <c r="C139" t="s">
        <v>1579</v>
      </c>
      <c r="D139" t="s">
        <v>959</v>
      </c>
      <c r="E139" t="s">
        <v>954</v>
      </c>
      <c r="F139" t="s">
        <v>1580</v>
      </c>
      <c r="G139" t="s">
        <v>1065</v>
      </c>
      <c r="H139" t="s">
        <v>109</v>
      </c>
      <c r="I139" s="78">
        <v>116925.55</v>
      </c>
      <c r="J139" s="78">
        <v>3423</v>
      </c>
      <c r="K139" s="78">
        <v>0</v>
      </c>
      <c r="L139" s="78">
        <v>13832.161608384</v>
      </c>
      <c r="M139" s="79">
        <v>3.5000000000000001E-3</v>
      </c>
      <c r="N139" s="79">
        <v>7.1999999999999998E-3</v>
      </c>
      <c r="O139" s="79">
        <v>1.1000000000000001E-3</v>
      </c>
    </row>
    <row r="140" spans="2:15">
      <c r="B140" t="s">
        <v>1581</v>
      </c>
      <c r="C140" t="s">
        <v>1582</v>
      </c>
      <c r="D140" t="s">
        <v>959</v>
      </c>
      <c r="E140" t="s">
        <v>954</v>
      </c>
      <c r="F140" t="s">
        <v>886</v>
      </c>
      <c r="G140" t="s">
        <v>993</v>
      </c>
      <c r="H140" t="s">
        <v>109</v>
      </c>
      <c r="I140" s="78">
        <v>4941.28</v>
      </c>
      <c r="J140" s="78">
        <v>436</v>
      </c>
      <c r="K140" s="78">
        <v>0</v>
      </c>
      <c r="L140" s="78">
        <v>74.455997644799993</v>
      </c>
      <c r="M140" s="79">
        <v>0</v>
      </c>
      <c r="N140" s="79">
        <v>0</v>
      </c>
      <c r="O140" s="79">
        <v>0</v>
      </c>
    </row>
    <row r="141" spans="2:15">
      <c r="B141" t="s">
        <v>1583</v>
      </c>
      <c r="C141" t="s">
        <v>1584</v>
      </c>
      <c r="D141" t="s">
        <v>959</v>
      </c>
      <c r="E141" t="s">
        <v>954</v>
      </c>
      <c r="F141" t="s">
        <v>1303</v>
      </c>
      <c r="G141" t="s">
        <v>993</v>
      </c>
      <c r="H141" t="s">
        <v>109</v>
      </c>
      <c r="I141" s="78">
        <v>79238.070000000007</v>
      </c>
      <c r="J141" s="78">
        <v>15515</v>
      </c>
      <c r="K141" s="78">
        <v>0</v>
      </c>
      <c r="L141" s="78">
        <v>42487.326353087999</v>
      </c>
      <c r="M141" s="79">
        <v>1.2999999999999999E-3</v>
      </c>
      <c r="N141" s="79">
        <v>2.1999999999999999E-2</v>
      </c>
      <c r="O141" s="79">
        <v>3.3999999999999998E-3</v>
      </c>
    </row>
    <row r="142" spans="2:15">
      <c r="B142" t="s">
        <v>1585</v>
      </c>
      <c r="C142" t="s">
        <v>1586</v>
      </c>
      <c r="D142" t="s">
        <v>959</v>
      </c>
      <c r="E142" t="s">
        <v>954</v>
      </c>
      <c r="F142" t="s">
        <v>1587</v>
      </c>
      <c r="G142" t="s">
        <v>126</v>
      </c>
      <c r="H142" t="s">
        <v>109</v>
      </c>
      <c r="I142" s="78">
        <v>58694.85</v>
      </c>
      <c r="J142" s="78">
        <v>1759</v>
      </c>
      <c r="K142" s="78">
        <v>0</v>
      </c>
      <c r="L142" s="78">
        <v>3568.1209741439998</v>
      </c>
      <c r="M142" s="79">
        <v>1.8E-3</v>
      </c>
      <c r="N142" s="79">
        <v>1.9E-3</v>
      </c>
      <c r="O142" s="79">
        <v>2.9999999999999997E-4</v>
      </c>
    </row>
    <row r="143" spans="2:15">
      <c r="B143" t="s">
        <v>1588</v>
      </c>
      <c r="C143" t="s">
        <v>1589</v>
      </c>
      <c r="D143" t="s">
        <v>959</v>
      </c>
      <c r="E143" t="s">
        <v>954</v>
      </c>
      <c r="F143" t="s">
        <v>759</v>
      </c>
      <c r="G143" t="s">
        <v>760</v>
      </c>
      <c r="H143" t="s">
        <v>109</v>
      </c>
      <c r="I143" s="78">
        <v>467.69</v>
      </c>
      <c r="J143" s="78">
        <v>15506</v>
      </c>
      <c r="K143" s="78">
        <v>0</v>
      </c>
      <c r="L143" s="78">
        <v>250.62915939839999</v>
      </c>
      <c r="M143" s="79">
        <v>0</v>
      </c>
      <c r="N143" s="79">
        <v>1E-4</v>
      </c>
      <c r="O143" s="79">
        <v>0</v>
      </c>
    </row>
    <row r="144" spans="2:15">
      <c r="B144" t="s">
        <v>1590</v>
      </c>
      <c r="C144" t="s">
        <v>1591</v>
      </c>
      <c r="D144" t="s">
        <v>959</v>
      </c>
      <c r="E144" t="s">
        <v>954</v>
      </c>
      <c r="F144" t="s">
        <v>1273</v>
      </c>
      <c r="G144" t="s">
        <v>1274</v>
      </c>
      <c r="H144" t="s">
        <v>109</v>
      </c>
      <c r="I144" s="78">
        <v>98754.78</v>
      </c>
      <c r="J144" s="78">
        <v>2406</v>
      </c>
      <c r="K144" s="78">
        <v>0</v>
      </c>
      <c r="L144" s="78">
        <v>8211.5942635007996</v>
      </c>
      <c r="M144" s="79">
        <v>1.1000000000000001E-3</v>
      </c>
      <c r="N144" s="79">
        <v>4.3E-3</v>
      </c>
      <c r="O144" s="79">
        <v>6.9999999999999999E-4</v>
      </c>
    </row>
    <row r="145" spans="2:15">
      <c r="B145" t="s">
        <v>1592</v>
      </c>
      <c r="C145" t="s">
        <v>1593</v>
      </c>
      <c r="D145" t="s">
        <v>959</v>
      </c>
      <c r="E145" t="s">
        <v>954</v>
      </c>
      <c r="F145" t="s">
        <v>1359</v>
      </c>
      <c r="G145" t="s">
        <v>1274</v>
      </c>
      <c r="H145" t="s">
        <v>109</v>
      </c>
      <c r="I145" s="78">
        <v>59588.07</v>
      </c>
      <c r="J145" s="78">
        <v>1083</v>
      </c>
      <c r="K145" s="78">
        <v>0</v>
      </c>
      <c r="L145" s="78">
        <v>2230.2908862335998</v>
      </c>
      <c r="M145" s="79">
        <v>0</v>
      </c>
      <c r="N145" s="79">
        <v>1.1999999999999999E-3</v>
      </c>
      <c r="O145" s="79">
        <v>2.0000000000000001E-4</v>
      </c>
    </row>
    <row r="146" spans="2:15">
      <c r="B146" t="s">
        <v>1594</v>
      </c>
      <c r="C146" t="s">
        <v>1595</v>
      </c>
      <c r="D146" t="s">
        <v>959</v>
      </c>
      <c r="E146" t="s">
        <v>954</v>
      </c>
      <c r="F146" t="s">
        <v>1596</v>
      </c>
      <c r="G146" t="s">
        <v>1597</v>
      </c>
      <c r="H146" t="s">
        <v>109</v>
      </c>
      <c r="I146" s="78">
        <v>24593.35</v>
      </c>
      <c r="J146" s="78">
        <v>2513</v>
      </c>
      <c r="K146" s="78">
        <v>20.463640000000002</v>
      </c>
      <c r="L146" s="78">
        <v>2156.3783802879998</v>
      </c>
      <c r="M146" s="79">
        <v>1.1999999999999999E-3</v>
      </c>
      <c r="N146" s="79">
        <v>1.1000000000000001E-3</v>
      </c>
      <c r="O146" s="79">
        <v>2.0000000000000001E-4</v>
      </c>
    </row>
    <row r="147" spans="2:15">
      <c r="B147" t="s">
        <v>1598</v>
      </c>
      <c r="C147" t="s">
        <v>1599</v>
      </c>
      <c r="D147" t="s">
        <v>953</v>
      </c>
      <c r="E147" t="s">
        <v>954</v>
      </c>
      <c r="F147" t="s">
        <v>969</v>
      </c>
      <c r="G147" t="s">
        <v>1407</v>
      </c>
      <c r="H147" t="s">
        <v>109</v>
      </c>
      <c r="I147" s="78">
        <v>14297.96</v>
      </c>
      <c r="J147" s="78">
        <v>11658</v>
      </c>
      <c r="K147" s="78">
        <v>0</v>
      </c>
      <c r="L147" s="78">
        <v>5760.6549470208001</v>
      </c>
      <c r="M147" s="79">
        <v>4.0000000000000002E-4</v>
      </c>
      <c r="N147" s="79">
        <v>3.0000000000000001E-3</v>
      </c>
      <c r="O147" s="79">
        <v>5.0000000000000001E-4</v>
      </c>
    </row>
    <row r="148" spans="2:15">
      <c r="B148" t="s">
        <v>1600</v>
      </c>
      <c r="C148" t="s">
        <v>1601</v>
      </c>
      <c r="D148" t="s">
        <v>959</v>
      </c>
      <c r="E148" t="s">
        <v>954</v>
      </c>
      <c r="F148" t="s">
        <v>1421</v>
      </c>
      <c r="G148" t="s">
        <v>132</v>
      </c>
      <c r="H148" t="s">
        <v>109</v>
      </c>
      <c r="I148" s="78">
        <v>134656.22</v>
      </c>
      <c r="J148" s="78">
        <v>850</v>
      </c>
      <c r="K148" s="78">
        <v>0</v>
      </c>
      <c r="L148" s="78">
        <v>3955.6611187200001</v>
      </c>
      <c r="M148" s="79">
        <v>4.0000000000000001E-3</v>
      </c>
      <c r="N148" s="79">
        <v>2.0999999999999999E-3</v>
      </c>
      <c r="O148" s="79">
        <v>2.9999999999999997E-4</v>
      </c>
    </row>
    <row r="149" spans="2:15">
      <c r="B149" s="80" t="s">
        <v>362</v>
      </c>
      <c r="E149" s="16"/>
      <c r="F149" s="16"/>
      <c r="G149" s="16"/>
      <c r="I149" s="82">
        <v>2306351.92</v>
      </c>
      <c r="K149" s="82">
        <v>174.94433000000001</v>
      </c>
      <c r="L149" s="82">
        <v>370080.6260867716</v>
      </c>
      <c r="N149" s="81">
        <v>0.192</v>
      </c>
      <c r="O149" s="81">
        <v>2.9399999999999999E-2</v>
      </c>
    </row>
    <row r="150" spans="2:15">
      <c r="B150" t="s">
        <v>1602</v>
      </c>
      <c r="C150" t="s">
        <v>1603</v>
      </c>
      <c r="D150" t="s">
        <v>959</v>
      </c>
      <c r="E150" t="s">
        <v>954</v>
      </c>
      <c r="F150" t="s">
        <v>1604</v>
      </c>
      <c r="G150" t="s">
        <v>1005</v>
      </c>
      <c r="H150" t="s">
        <v>109</v>
      </c>
      <c r="I150" s="78">
        <v>38374.04</v>
      </c>
      <c r="J150" s="78">
        <v>3522</v>
      </c>
      <c r="K150" s="78">
        <v>0</v>
      </c>
      <c r="L150" s="78">
        <v>4670.9004284927996</v>
      </c>
      <c r="M150" s="79">
        <v>0</v>
      </c>
      <c r="N150" s="79">
        <v>2.3999999999999998E-3</v>
      </c>
      <c r="O150" s="79">
        <v>4.0000000000000002E-4</v>
      </c>
    </row>
    <row r="151" spans="2:15">
      <c r="B151" t="s">
        <v>1605</v>
      </c>
      <c r="C151" t="s">
        <v>1606</v>
      </c>
      <c r="D151" t="s">
        <v>959</v>
      </c>
      <c r="E151" t="s">
        <v>954</v>
      </c>
      <c r="F151" t="s">
        <v>1607</v>
      </c>
      <c r="G151" t="s">
        <v>1005</v>
      </c>
      <c r="H151" t="s">
        <v>109</v>
      </c>
      <c r="I151" s="78">
        <v>9104.57</v>
      </c>
      <c r="J151" s="78">
        <v>7989</v>
      </c>
      <c r="K151" s="78">
        <v>0</v>
      </c>
      <c r="L151" s="78">
        <v>2513.7703202687999</v>
      </c>
      <c r="M151" s="79">
        <v>0</v>
      </c>
      <c r="N151" s="79">
        <v>1.2999999999999999E-3</v>
      </c>
      <c r="O151" s="79">
        <v>2.0000000000000001E-4</v>
      </c>
    </row>
    <row r="152" spans="2:15">
      <c r="B152" t="s">
        <v>1608</v>
      </c>
      <c r="C152" t="s">
        <v>1609</v>
      </c>
      <c r="D152" t="s">
        <v>953</v>
      </c>
      <c r="E152" t="s">
        <v>954</v>
      </c>
      <c r="F152" t="s">
        <v>1610</v>
      </c>
      <c r="G152" t="s">
        <v>1005</v>
      </c>
      <c r="H152" t="s">
        <v>109</v>
      </c>
      <c r="I152" s="78">
        <v>9145.36</v>
      </c>
      <c r="J152" s="78">
        <v>13940</v>
      </c>
      <c r="K152" s="78">
        <v>0</v>
      </c>
      <c r="L152" s="78">
        <v>4405.9271639039998</v>
      </c>
      <c r="M152" s="79">
        <v>0</v>
      </c>
      <c r="N152" s="79">
        <v>2.3E-3</v>
      </c>
      <c r="O152" s="79">
        <v>4.0000000000000002E-4</v>
      </c>
    </row>
    <row r="153" spans="2:15">
      <c r="B153" t="s">
        <v>1611</v>
      </c>
      <c r="C153" t="s">
        <v>1612</v>
      </c>
      <c r="D153" t="s">
        <v>959</v>
      </c>
      <c r="E153" t="s">
        <v>954</v>
      </c>
      <c r="F153" t="s">
        <v>1613</v>
      </c>
      <c r="G153" t="s">
        <v>1005</v>
      </c>
      <c r="H153" t="s">
        <v>109</v>
      </c>
      <c r="I153" s="78">
        <v>8402.65</v>
      </c>
      <c r="J153" s="78">
        <v>5380</v>
      </c>
      <c r="K153" s="78">
        <v>0</v>
      </c>
      <c r="L153" s="78">
        <v>1562.32824192</v>
      </c>
      <c r="M153" s="79">
        <v>0</v>
      </c>
      <c r="N153" s="79">
        <v>8.0000000000000004E-4</v>
      </c>
      <c r="O153" s="79">
        <v>1E-4</v>
      </c>
    </row>
    <row r="154" spans="2:15">
      <c r="B154" t="s">
        <v>1614</v>
      </c>
      <c r="C154" t="s">
        <v>1615</v>
      </c>
      <c r="D154" t="s">
        <v>953</v>
      </c>
      <c r="E154" t="s">
        <v>954</v>
      </c>
      <c r="F154" t="s">
        <v>1616</v>
      </c>
      <c r="G154" t="s">
        <v>1005</v>
      </c>
      <c r="H154" t="s">
        <v>109</v>
      </c>
      <c r="I154" s="78">
        <v>1606.36</v>
      </c>
      <c r="J154" s="78">
        <v>22993</v>
      </c>
      <c r="K154" s="78">
        <v>0</v>
      </c>
      <c r="L154" s="78">
        <v>1276.4748261888001</v>
      </c>
      <c r="M154" s="79">
        <v>0</v>
      </c>
      <c r="N154" s="79">
        <v>6.9999999999999999E-4</v>
      </c>
      <c r="O154" s="79">
        <v>1E-4</v>
      </c>
    </row>
    <row r="155" spans="2:15">
      <c r="B155" t="s">
        <v>1617</v>
      </c>
      <c r="C155" t="s">
        <v>1618</v>
      </c>
      <c r="D155" t="s">
        <v>959</v>
      </c>
      <c r="E155" t="s">
        <v>954</v>
      </c>
      <c r="F155" t="s">
        <v>1619</v>
      </c>
      <c r="G155" t="s">
        <v>1620</v>
      </c>
      <c r="H155" t="s">
        <v>200</v>
      </c>
      <c r="I155" s="78">
        <v>34254</v>
      </c>
      <c r="J155" s="78">
        <v>2337</v>
      </c>
      <c r="K155" s="78">
        <v>0</v>
      </c>
      <c r="L155" s="78">
        <v>2861.8446285</v>
      </c>
      <c r="M155" s="79">
        <v>0</v>
      </c>
      <c r="N155" s="79">
        <v>1.5E-3</v>
      </c>
      <c r="O155" s="79">
        <v>2.0000000000000001E-4</v>
      </c>
    </row>
    <row r="156" spans="2:15">
      <c r="B156" t="s">
        <v>1621</v>
      </c>
      <c r="C156" t="s">
        <v>1622</v>
      </c>
      <c r="D156" t="s">
        <v>1135</v>
      </c>
      <c r="E156" t="s">
        <v>954</v>
      </c>
      <c r="F156" t="s">
        <v>1623</v>
      </c>
      <c r="G156" t="s">
        <v>1620</v>
      </c>
      <c r="H156" t="s">
        <v>113</v>
      </c>
      <c r="I156" s="78">
        <v>14189.38</v>
      </c>
      <c r="J156" s="78">
        <v>13048</v>
      </c>
      <c r="K156" s="78">
        <v>0</v>
      </c>
      <c r="L156" s="78">
        <v>7180.2169987676798</v>
      </c>
      <c r="M156" s="79">
        <v>0</v>
      </c>
      <c r="N156" s="79">
        <v>3.7000000000000002E-3</v>
      </c>
      <c r="O156" s="79">
        <v>5.9999999999999995E-4</v>
      </c>
    </row>
    <row r="157" spans="2:15">
      <c r="B157" t="s">
        <v>1624</v>
      </c>
      <c r="C157" t="s">
        <v>1625</v>
      </c>
      <c r="D157" t="s">
        <v>953</v>
      </c>
      <c r="E157" t="s">
        <v>954</v>
      </c>
      <c r="F157" t="s">
        <v>1626</v>
      </c>
      <c r="G157" t="s">
        <v>1620</v>
      </c>
      <c r="H157" t="s">
        <v>109</v>
      </c>
      <c r="I157" s="78">
        <v>3509.96</v>
      </c>
      <c r="J157" s="78">
        <v>32576</v>
      </c>
      <c r="K157" s="78">
        <v>0</v>
      </c>
      <c r="L157" s="78">
        <v>3951.6061925375998</v>
      </c>
      <c r="M157" s="79">
        <v>0</v>
      </c>
      <c r="N157" s="79">
        <v>2E-3</v>
      </c>
      <c r="O157" s="79">
        <v>2.9999999999999997E-4</v>
      </c>
    </row>
    <row r="158" spans="2:15">
      <c r="B158" t="s">
        <v>1627</v>
      </c>
      <c r="C158" t="s">
        <v>1628</v>
      </c>
      <c r="D158" t="s">
        <v>959</v>
      </c>
      <c r="E158" t="s">
        <v>954</v>
      </c>
      <c r="F158" t="s">
        <v>1629</v>
      </c>
      <c r="G158" t="s">
        <v>1620</v>
      </c>
      <c r="H158" t="s">
        <v>109</v>
      </c>
      <c r="I158" s="78">
        <v>17119.13</v>
      </c>
      <c r="J158" s="78">
        <v>14768</v>
      </c>
      <c r="K158" s="78">
        <v>0</v>
      </c>
      <c r="L158" s="78">
        <v>8737.2971771903995</v>
      </c>
      <c r="M158" s="79">
        <v>0</v>
      </c>
      <c r="N158" s="79">
        <v>4.4999999999999997E-3</v>
      </c>
      <c r="O158" s="79">
        <v>6.9999999999999999E-4</v>
      </c>
    </row>
    <row r="159" spans="2:15">
      <c r="B159" t="s">
        <v>1630</v>
      </c>
      <c r="C159" t="s">
        <v>1631</v>
      </c>
      <c r="D159" t="s">
        <v>959</v>
      </c>
      <c r="E159" t="s">
        <v>954</v>
      </c>
      <c r="F159" t="s">
        <v>1632</v>
      </c>
      <c r="G159" t="s">
        <v>1620</v>
      </c>
      <c r="H159" t="s">
        <v>113</v>
      </c>
      <c r="I159" s="78">
        <v>4066.89</v>
      </c>
      <c r="J159" s="78">
        <v>10200</v>
      </c>
      <c r="K159" s="78">
        <v>0</v>
      </c>
      <c r="L159" s="78">
        <v>1608.7657053959999</v>
      </c>
      <c r="M159" s="79">
        <v>0</v>
      </c>
      <c r="N159" s="79">
        <v>8.0000000000000004E-4</v>
      </c>
      <c r="O159" s="79">
        <v>1E-4</v>
      </c>
    </row>
    <row r="160" spans="2:15">
      <c r="B160" t="s">
        <v>1633</v>
      </c>
      <c r="C160" t="s">
        <v>1634</v>
      </c>
      <c r="D160" t="s">
        <v>959</v>
      </c>
      <c r="E160" t="s">
        <v>954</v>
      </c>
      <c r="F160" t="s">
        <v>1635</v>
      </c>
      <c r="G160" t="s">
        <v>1620</v>
      </c>
      <c r="H160" t="s">
        <v>113</v>
      </c>
      <c r="I160" s="78">
        <v>16789.46</v>
      </c>
      <c r="J160" s="78">
        <v>2697</v>
      </c>
      <c r="K160" s="78">
        <v>0</v>
      </c>
      <c r="L160" s="78">
        <v>1756.0944753308399</v>
      </c>
      <c r="M160" s="79">
        <v>0</v>
      </c>
      <c r="N160" s="79">
        <v>8.9999999999999998E-4</v>
      </c>
      <c r="O160" s="79">
        <v>1E-4</v>
      </c>
    </row>
    <row r="161" spans="2:15">
      <c r="B161" t="s">
        <v>1636</v>
      </c>
      <c r="C161" t="s">
        <v>1637</v>
      </c>
      <c r="D161" t="s">
        <v>959</v>
      </c>
      <c r="E161" t="s">
        <v>954</v>
      </c>
      <c r="F161" t="s">
        <v>1638</v>
      </c>
      <c r="G161" t="s">
        <v>1620</v>
      </c>
      <c r="H161" t="s">
        <v>109</v>
      </c>
      <c r="I161" s="78">
        <v>2811.24</v>
      </c>
      <c r="J161" s="78">
        <v>38938</v>
      </c>
      <c r="K161" s="78">
        <v>0</v>
      </c>
      <c r="L161" s="78">
        <v>3783.0780214271999</v>
      </c>
      <c r="M161" s="79">
        <v>0</v>
      </c>
      <c r="N161" s="79">
        <v>2E-3</v>
      </c>
      <c r="O161" s="79">
        <v>2.9999999999999997E-4</v>
      </c>
    </row>
    <row r="162" spans="2:15">
      <c r="B162" t="s">
        <v>1639</v>
      </c>
      <c r="C162" t="s">
        <v>1640</v>
      </c>
      <c r="D162" t="s">
        <v>959</v>
      </c>
      <c r="E162" t="s">
        <v>954</v>
      </c>
      <c r="F162" t="s">
        <v>1641</v>
      </c>
      <c r="G162" t="s">
        <v>1620</v>
      </c>
      <c r="H162" t="s">
        <v>202</v>
      </c>
      <c r="I162" s="78">
        <v>17495.77</v>
      </c>
      <c r="J162" s="78">
        <v>31380</v>
      </c>
      <c r="K162" s="78">
        <v>0</v>
      </c>
      <c r="L162" s="78">
        <v>2039.5991305590001</v>
      </c>
      <c r="M162" s="79">
        <v>0</v>
      </c>
      <c r="N162" s="79">
        <v>1.1000000000000001E-3</v>
      </c>
      <c r="O162" s="79">
        <v>2.0000000000000001E-4</v>
      </c>
    </row>
    <row r="163" spans="2:15">
      <c r="B163" t="s">
        <v>1642</v>
      </c>
      <c r="C163" t="s">
        <v>1643</v>
      </c>
      <c r="D163" t="s">
        <v>974</v>
      </c>
      <c r="E163" t="s">
        <v>954</v>
      </c>
      <c r="F163" t="s">
        <v>1644</v>
      </c>
      <c r="G163" t="s">
        <v>1620</v>
      </c>
      <c r="H163" t="s">
        <v>113</v>
      </c>
      <c r="I163" s="78">
        <v>6546.73</v>
      </c>
      <c r="J163" s="78">
        <v>11654</v>
      </c>
      <c r="K163" s="78">
        <v>0</v>
      </c>
      <c r="L163" s="78">
        <v>2958.89562645044</v>
      </c>
      <c r="M163" s="79">
        <v>0</v>
      </c>
      <c r="N163" s="79">
        <v>1.5E-3</v>
      </c>
      <c r="O163" s="79">
        <v>2.0000000000000001E-4</v>
      </c>
    </row>
    <row r="164" spans="2:15">
      <c r="B164" t="s">
        <v>1645</v>
      </c>
      <c r="C164" t="s">
        <v>1646</v>
      </c>
      <c r="D164" t="s">
        <v>1135</v>
      </c>
      <c r="E164" t="s">
        <v>954</v>
      </c>
      <c r="F164" t="s">
        <v>1647</v>
      </c>
      <c r="G164" t="s">
        <v>1620</v>
      </c>
      <c r="H164" t="s">
        <v>113</v>
      </c>
      <c r="I164" s="78">
        <v>7147.27</v>
      </c>
      <c r="J164" s="78">
        <v>9900</v>
      </c>
      <c r="K164" s="78">
        <v>0</v>
      </c>
      <c r="L164" s="78">
        <v>2744.135708886</v>
      </c>
      <c r="M164" s="79">
        <v>0</v>
      </c>
      <c r="N164" s="79">
        <v>1.4E-3</v>
      </c>
      <c r="O164" s="79">
        <v>2.0000000000000001E-4</v>
      </c>
    </row>
    <row r="165" spans="2:15">
      <c r="B165" t="s">
        <v>1648</v>
      </c>
      <c r="C165" t="s">
        <v>1649</v>
      </c>
      <c r="D165" t="s">
        <v>959</v>
      </c>
      <c r="E165" t="s">
        <v>954</v>
      </c>
      <c r="F165" t="s">
        <v>1650</v>
      </c>
      <c r="G165" t="s">
        <v>1112</v>
      </c>
      <c r="H165" t="s">
        <v>113</v>
      </c>
      <c r="I165" s="78">
        <v>3796.78</v>
      </c>
      <c r="J165" s="78">
        <v>28980</v>
      </c>
      <c r="K165" s="78">
        <v>0</v>
      </c>
      <c r="L165" s="78">
        <v>4267.2100024007996</v>
      </c>
      <c r="M165" s="79">
        <v>0</v>
      </c>
      <c r="N165" s="79">
        <v>2.2000000000000001E-3</v>
      </c>
      <c r="O165" s="79">
        <v>2.9999999999999997E-4</v>
      </c>
    </row>
    <row r="166" spans="2:15">
      <c r="B166" t="s">
        <v>1651</v>
      </c>
      <c r="C166" t="s">
        <v>1652</v>
      </c>
      <c r="D166" t="s">
        <v>959</v>
      </c>
      <c r="E166" t="s">
        <v>954</v>
      </c>
      <c r="F166" t="s">
        <v>1653</v>
      </c>
      <c r="G166" t="s">
        <v>1112</v>
      </c>
      <c r="H166" t="s">
        <v>113</v>
      </c>
      <c r="I166" s="78">
        <v>8095.44</v>
      </c>
      <c r="J166" s="78">
        <v>7390</v>
      </c>
      <c r="K166" s="78">
        <v>0</v>
      </c>
      <c r="L166" s="78">
        <v>2320.1448466512002</v>
      </c>
      <c r="M166" s="79">
        <v>0</v>
      </c>
      <c r="N166" s="79">
        <v>1.1999999999999999E-3</v>
      </c>
      <c r="O166" s="79">
        <v>2.0000000000000001E-4</v>
      </c>
    </row>
    <row r="167" spans="2:15">
      <c r="B167" t="s">
        <v>1654</v>
      </c>
      <c r="C167" t="s">
        <v>1655</v>
      </c>
      <c r="D167" t="s">
        <v>959</v>
      </c>
      <c r="E167" t="s">
        <v>954</v>
      </c>
      <c r="F167" t="s">
        <v>1656</v>
      </c>
      <c r="G167" t="s">
        <v>1112</v>
      </c>
      <c r="H167" t="s">
        <v>109</v>
      </c>
      <c r="I167" s="78">
        <v>9557.0300000000007</v>
      </c>
      <c r="J167" s="78">
        <v>14463</v>
      </c>
      <c r="K167" s="78">
        <v>29.15813</v>
      </c>
      <c r="L167" s="78">
        <v>4806.1562381984004</v>
      </c>
      <c r="M167" s="79">
        <v>0</v>
      </c>
      <c r="N167" s="79">
        <v>2.5000000000000001E-3</v>
      </c>
      <c r="O167" s="79">
        <v>4.0000000000000002E-4</v>
      </c>
    </row>
    <row r="168" spans="2:15">
      <c r="B168" t="s">
        <v>1657</v>
      </c>
      <c r="C168" t="s">
        <v>1658</v>
      </c>
      <c r="D168" t="s">
        <v>959</v>
      </c>
      <c r="E168" t="s">
        <v>954</v>
      </c>
      <c r="F168" t="s">
        <v>1659</v>
      </c>
      <c r="G168" t="s">
        <v>1112</v>
      </c>
      <c r="H168" t="s">
        <v>109</v>
      </c>
      <c r="I168" s="78">
        <v>24537.33</v>
      </c>
      <c r="J168" s="78">
        <v>1929</v>
      </c>
      <c r="K168" s="78">
        <v>0</v>
      </c>
      <c r="L168" s="78">
        <v>1635.8115307392</v>
      </c>
      <c r="M168" s="79">
        <v>0</v>
      </c>
      <c r="N168" s="79">
        <v>8.0000000000000004E-4</v>
      </c>
      <c r="O168" s="79">
        <v>1E-4</v>
      </c>
    </row>
    <row r="169" spans="2:15">
      <c r="B169" t="s">
        <v>1660</v>
      </c>
      <c r="C169" t="s">
        <v>1661</v>
      </c>
      <c r="D169" t="s">
        <v>959</v>
      </c>
      <c r="E169" t="s">
        <v>954</v>
      </c>
      <c r="F169" t="s">
        <v>1662</v>
      </c>
      <c r="G169" t="s">
        <v>1112</v>
      </c>
      <c r="H169" t="s">
        <v>109</v>
      </c>
      <c r="I169" s="78">
        <v>8352.91</v>
      </c>
      <c r="J169" s="78">
        <v>10131</v>
      </c>
      <c r="K169" s="78">
        <v>10.734209999999999</v>
      </c>
      <c r="L169" s="78">
        <v>2935.3165366175999</v>
      </c>
      <c r="M169" s="79">
        <v>0</v>
      </c>
      <c r="N169" s="79">
        <v>1.5E-3</v>
      </c>
      <c r="O169" s="79">
        <v>2.0000000000000001E-4</v>
      </c>
    </row>
    <row r="170" spans="2:15">
      <c r="B170" t="s">
        <v>1663</v>
      </c>
      <c r="C170" t="s">
        <v>1664</v>
      </c>
      <c r="D170" t="s">
        <v>959</v>
      </c>
      <c r="E170" t="s">
        <v>954</v>
      </c>
      <c r="F170" t="s">
        <v>1665</v>
      </c>
      <c r="G170" t="s">
        <v>976</v>
      </c>
      <c r="H170" t="s">
        <v>109</v>
      </c>
      <c r="I170" s="78">
        <v>1152.7</v>
      </c>
      <c r="J170" s="78">
        <v>50270</v>
      </c>
      <c r="K170" s="78">
        <v>0</v>
      </c>
      <c r="L170" s="78">
        <v>2002.6216742399999</v>
      </c>
      <c r="M170" s="79">
        <v>0</v>
      </c>
      <c r="N170" s="79">
        <v>1E-3</v>
      </c>
      <c r="O170" s="79">
        <v>2.0000000000000001E-4</v>
      </c>
    </row>
    <row r="171" spans="2:15">
      <c r="B171" t="s">
        <v>1666</v>
      </c>
      <c r="C171" t="s">
        <v>1667</v>
      </c>
      <c r="D171" t="s">
        <v>959</v>
      </c>
      <c r="E171" t="s">
        <v>954</v>
      </c>
      <c r="F171" t="s">
        <v>1668</v>
      </c>
      <c r="G171" t="s">
        <v>976</v>
      </c>
      <c r="H171" t="s">
        <v>109</v>
      </c>
      <c r="I171" s="78">
        <v>2042.72</v>
      </c>
      <c r="J171" s="78">
        <v>23741</v>
      </c>
      <c r="K171" s="78">
        <v>0</v>
      </c>
      <c r="L171" s="78">
        <v>1676.0292083712</v>
      </c>
      <c r="M171" s="79">
        <v>0</v>
      </c>
      <c r="N171" s="79">
        <v>8.9999999999999998E-4</v>
      </c>
      <c r="O171" s="79">
        <v>1E-4</v>
      </c>
    </row>
    <row r="172" spans="2:15">
      <c r="B172" t="s">
        <v>1669</v>
      </c>
      <c r="C172" t="s">
        <v>1670</v>
      </c>
      <c r="D172" t="s">
        <v>959</v>
      </c>
      <c r="E172" t="s">
        <v>954</v>
      </c>
      <c r="F172" t="s">
        <v>1671</v>
      </c>
      <c r="G172" t="s">
        <v>976</v>
      </c>
      <c r="H172" t="s">
        <v>109</v>
      </c>
      <c r="I172" s="78">
        <v>1734.91</v>
      </c>
      <c r="J172" s="78">
        <v>27305</v>
      </c>
      <c r="K172" s="78">
        <v>0</v>
      </c>
      <c r="L172" s="78">
        <v>1637.166558528</v>
      </c>
      <c r="M172" s="79">
        <v>0</v>
      </c>
      <c r="N172" s="79">
        <v>8.0000000000000004E-4</v>
      </c>
      <c r="O172" s="79">
        <v>1E-4</v>
      </c>
    </row>
    <row r="173" spans="2:15">
      <c r="B173" t="s">
        <v>1672</v>
      </c>
      <c r="C173" t="s">
        <v>1673</v>
      </c>
      <c r="D173" t="s">
        <v>959</v>
      </c>
      <c r="E173" t="s">
        <v>954</v>
      </c>
      <c r="F173" t="s">
        <v>1674</v>
      </c>
      <c r="G173" t="s">
        <v>976</v>
      </c>
      <c r="H173" t="s">
        <v>113</v>
      </c>
      <c r="I173" s="78">
        <v>5423.97</v>
      </c>
      <c r="J173" s="78">
        <v>12032</v>
      </c>
      <c r="K173" s="78">
        <v>0</v>
      </c>
      <c r="L173" s="78">
        <v>2530.96013142528</v>
      </c>
      <c r="M173" s="79">
        <v>0</v>
      </c>
      <c r="N173" s="79">
        <v>1.2999999999999999E-3</v>
      </c>
      <c r="O173" s="79">
        <v>2.0000000000000001E-4</v>
      </c>
    </row>
    <row r="174" spans="2:15">
      <c r="B174" t="s">
        <v>1675</v>
      </c>
      <c r="C174" t="s">
        <v>1676</v>
      </c>
      <c r="D174" t="s">
        <v>959</v>
      </c>
      <c r="E174" t="s">
        <v>954</v>
      </c>
      <c r="F174" t="s">
        <v>1677</v>
      </c>
      <c r="G174" t="s">
        <v>976</v>
      </c>
      <c r="H174" t="s">
        <v>113</v>
      </c>
      <c r="I174" s="78">
        <v>4926.59</v>
      </c>
      <c r="J174" s="78">
        <v>9252</v>
      </c>
      <c r="K174" s="78">
        <v>0</v>
      </c>
      <c r="L174" s="78">
        <v>1767.71499979176</v>
      </c>
      <c r="M174" s="79">
        <v>0</v>
      </c>
      <c r="N174" s="79">
        <v>8.9999999999999998E-4</v>
      </c>
      <c r="O174" s="79">
        <v>1E-4</v>
      </c>
    </row>
    <row r="175" spans="2:15">
      <c r="B175" t="s">
        <v>1678</v>
      </c>
      <c r="C175" t="s">
        <v>1679</v>
      </c>
      <c r="D175" t="s">
        <v>1680</v>
      </c>
      <c r="E175" t="s">
        <v>954</v>
      </c>
      <c r="F175" t="s">
        <v>1681</v>
      </c>
      <c r="G175" t="s">
        <v>1044</v>
      </c>
      <c r="H175" t="s">
        <v>116</v>
      </c>
      <c r="I175" s="78">
        <v>135599.24</v>
      </c>
      <c r="J175" s="78">
        <v>471.60000000000031</v>
      </c>
      <c r="K175" s="78">
        <v>0</v>
      </c>
      <c r="L175" s="78">
        <v>2915.8643864256501</v>
      </c>
      <c r="M175" s="79">
        <v>0</v>
      </c>
      <c r="N175" s="79">
        <v>1.5E-3</v>
      </c>
      <c r="O175" s="79">
        <v>2.0000000000000001E-4</v>
      </c>
    </row>
    <row r="176" spans="2:15">
      <c r="B176" t="s">
        <v>1682</v>
      </c>
      <c r="C176" t="s">
        <v>1658</v>
      </c>
      <c r="D176" t="s">
        <v>959</v>
      </c>
      <c r="E176" t="s">
        <v>954</v>
      </c>
      <c r="F176" t="s">
        <v>1683</v>
      </c>
      <c r="G176" t="s">
        <v>1044</v>
      </c>
      <c r="H176" t="s">
        <v>109</v>
      </c>
      <c r="I176" s="78">
        <v>74830.429999999993</v>
      </c>
      <c r="J176" s="78">
        <v>3353</v>
      </c>
      <c r="K176" s="78">
        <v>0</v>
      </c>
      <c r="L176" s="78">
        <v>8671.3262826623995</v>
      </c>
      <c r="M176" s="79">
        <v>1E-3</v>
      </c>
      <c r="N176" s="79">
        <v>4.4999999999999997E-3</v>
      </c>
      <c r="O176" s="79">
        <v>6.9999999999999999E-4</v>
      </c>
    </row>
    <row r="177" spans="2:15">
      <c r="B177" t="s">
        <v>1684</v>
      </c>
      <c r="C177" t="s">
        <v>1685</v>
      </c>
      <c r="D177" t="s">
        <v>959</v>
      </c>
      <c r="E177" t="s">
        <v>954</v>
      </c>
      <c r="F177" t="s">
        <v>1265</v>
      </c>
      <c r="G177" t="s">
        <v>1044</v>
      </c>
      <c r="H177" t="s">
        <v>116</v>
      </c>
      <c r="I177" s="78">
        <v>221704.72</v>
      </c>
      <c r="J177" s="78">
        <v>930</v>
      </c>
      <c r="K177" s="78">
        <v>0</v>
      </c>
      <c r="L177" s="78">
        <v>9401.4352095912</v>
      </c>
      <c r="M177" s="79">
        <v>1.2999999999999999E-3</v>
      </c>
      <c r="N177" s="79">
        <v>4.8999999999999998E-3</v>
      </c>
      <c r="O177" s="79">
        <v>6.9999999999999999E-4</v>
      </c>
    </row>
    <row r="178" spans="2:15">
      <c r="B178" t="s">
        <v>1686</v>
      </c>
      <c r="C178" t="s">
        <v>1687</v>
      </c>
      <c r="D178" t="s">
        <v>959</v>
      </c>
      <c r="E178" t="s">
        <v>954</v>
      </c>
      <c r="F178" t="s">
        <v>1688</v>
      </c>
      <c r="G178" t="s">
        <v>1044</v>
      </c>
      <c r="H178" t="s">
        <v>113</v>
      </c>
      <c r="I178" s="78">
        <v>15187.12</v>
      </c>
      <c r="J178" s="78">
        <v>4920</v>
      </c>
      <c r="K178" s="78">
        <v>0</v>
      </c>
      <c r="L178" s="78">
        <v>2897.8154881728001</v>
      </c>
      <c r="M178" s="79">
        <v>0</v>
      </c>
      <c r="N178" s="79">
        <v>1.5E-3</v>
      </c>
      <c r="O178" s="79">
        <v>2.0000000000000001E-4</v>
      </c>
    </row>
    <row r="179" spans="2:15">
      <c r="B179" t="s">
        <v>1689</v>
      </c>
      <c r="C179" t="s">
        <v>1690</v>
      </c>
      <c r="D179" t="s">
        <v>959</v>
      </c>
      <c r="E179" t="s">
        <v>954</v>
      </c>
      <c r="F179" t="s">
        <v>1691</v>
      </c>
      <c r="G179" t="s">
        <v>1692</v>
      </c>
      <c r="H179" t="s">
        <v>109</v>
      </c>
      <c r="I179" s="78">
        <v>24476.799999999999</v>
      </c>
      <c r="J179" s="78">
        <v>11884</v>
      </c>
      <c r="K179" s="78">
        <v>44.781779999999998</v>
      </c>
      <c r="L179" s="78">
        <v>10097.673763872001</v>
      </c>
      <c r="M179" s="79">
        <v>0</v>
      </c>
      <c r="N179" s="79">
        <v>5.1999999999999998E-3</v>
      </c>
      <c r="O179" s="79">
        <v>8.0000000000000004E-4</v>
      </c>
    </row>
    <row r="180" spans="2:15">
      <c r="B180" t="s">
        <v>1693</v>
      </c>
      <c r="C180" t="s">
        <v>1694</v>
      </c>
      <c r="D180" t="s">
        <v>959</v>
      </c>
      <c r="E180" t="s">
        <v>954</v>
      </c>
      <c r="F180" t="s">
        <v>1695</v>
      </c>
      <c r="G180" t="s">
        <v>1034</v>
      </c>
      <c r="H180" t="s">
        <v>109</v>
      </c>
      <c r="I180" s="78">
        <v>12695.29</v>
      </c>
      <c r="J180" s="78">
        <v>19761</v>
      </c>
      <c r="K180" s="78">
        <v>0</v>
      </c>
      <c r="L180" s="78">
        <v>8670.1233838463995</v>
      </c>
      <c r="M180" s="79">
        <v>0</v>
      </c>
      <c r="N180" s="79">
        <v>4.4999999999999997E-3</v>
      </c>
      <c r="O180" s="79">
        <v>6.9999999999999999E-4</v>
      </c>
    </row>
    <row r="181" spans="2:15">
      <c r="B181" t="s">
        <v>1696</v>
      </c>
      <c r="C181" t="s">
        <v>1697</v>
      </c>
      <c r="D181" t="s">
        <v>1698</v>
      </c>
      <c r="E181" t="s">
        <v>954</v>
      </c>
      <c r="F181" t="s">
        <v>1699</v>
      </c>
      <c r="G181" t="s">
        <v>1034</v>
      </c>
      <c r="H181" t="s">
        <v>200</v>
      </c>
      <c r="I181" s="78">
        <v>6563</v>
      </c>
      <c r="J181" s="78">
        <v>10478</v>
      </c>
      <c r="K181" s="78">
        <v>0</v>
      </c>
      <c r="L181" s="78">
        <v>2458.4243255000001</v>
      </c>
      <c r="M181" s="79">
        <v>0</v>
      </c>
      <c r="N181" s="79">
        <v>1.2999999999999999E-3</v>
      </c>
      <c r="O181" s="79">
        <v>2.0000000000000001E-4</v>
      </c>
    </row>
    <row r="182" spans="2:15">
      <c r="B182" t="s">
        <v>1700</v>
      </c>
      <c r="C182" t="s">
        <v>1701</v>
      </c>
      <c r="D182" t="s">
        <v>959</v>
      </c>
      <c r="E182" t="s">
        <v>954</v>
      </c>
      <c r="F182" t="s">
        <v>1702</v>
      </c>
      <c r="G182" t="s">
        <v>1175</v>
      </c>
      <c r="H182" t="s">
        <v>109</v>
      </c>
      <c r="I182" s="78">
        <v>3867.94</v>
      </c>
      <c r="J182" s="78">
        <v>29398</v>
      </c>
      <c r="K182" s="78">
        <v>0</v>
      </c>
      <c r="L182" s="78">
        <v>3929.8072361472</v>
      </c>
      <c r="M182" s="79">
        <v>0</v>
      </c>
      <c r="N182" s="79">
        <v>2E-3</v>
      </c>
      <c r="O182" s="79">
        <v>2.9999999999999997E-4</v>
      </c>
    </row>
    <row r="183" spans="2:15">
      <c r="B183" t="s">
        <v>1703</v>
      </c>
      <c r="C183" t="s">
        <v>1704</v>
      </c>
      <c r="D183" t="s">
        <v>959</v>
      </c>
      <c r="E183" t="s">
        <v>954</v>
      </c>
      <c r="F183" t="s">
        <v>1705</v>
      </c>
      <c r="G183" t="s">
        <v>1105</v>
      </c>
      <c r="H183" t="s">
        <v>109</v>
      </c>
      <c r="I183" s="78">
        <v>10576.74</v>
      </c>
      <c r="J183" s="78">
        <v>8792</v>
      </c>
      <c r="K183" s="78">
        <v>0</v>
      </c>
      <c r="L183" s="78">
        <v>3213.7585256448001</v>
      </c>
      <c r="M183" s="79">
        <v>0</v>
      </c>
      <c r="N183" s="79">
        <v>1.6999999999999999E-3</v>
      </c>
      <c r="O183" s="79">
        <v>2.9999999999999997E-4</v>
      </c>
    </row>
    <row r="184" spans="2:15">
      <c r="B184" t="s">
        <v>1706</v>
      </c>
      <c r="C184" t="s">
        <v>1707</v>
      </c>
      <c r="D184" t="s">
        <v>959</v>
      </c>
      <c r="E184" t="s">
        <v>954</v>
      </c>
      <c r="F184" t="s">
        <v>1068</v>
      </c>
      <c r="G184" t="s">
        <v>1097</v>
      </c>
      <c r="H184" t="s">
        <v>109</v>
      </c>
      <c r="I184" s="78">
        <v>20778.810000000001</v>
      </c>
      <c r="J184" s="78">
        <v>4791</v>
      </c>
      <c r="K184" s="78">
        <v>32.418050000000001</v>
      </c>
      <c r="L184" s="78">
        <v>3472.9102422176002</v>
      </c>
      <c r="M184" s="79">
        <v>0</v>
      </c>
      <c r="N184" s="79">
        <v>1.8E-3</v>
      </c>
      <c r="O184" s="79">
        <v>2.9999999999999997E-4</v>
      </c>
    </row>
    <row r="185" spans="2:15">
      <c r="B185" t="s">
        <v>1708</v>
      </c>
      <c r="C185" t="s">
        <v>1709</v>
      </c>
      <c r="D185" t="s">
        <v>959</v>
      </c>
      <c r="E185" t="s">
        <v>954</v>
      </c>
      <c r="F185" t="s">
        <v>1277</v>
      </c>
      <c r="G185" t="s">
        <v>1097</v>
      </c>
      <c r="H185" t="s">
        <v>109</v>
      </c>
      <c r="I185" s="78">
        <v>22248.69</v>
      </c>
      <c r="J185" s="78">
        <v>12902</v>
      </c>
      <c r="K185" s="78">
        <v>57.852159999999998</v>
      </c>
      <c r="L185" s="78">
        <v>9978.3899600128007</v>
      </c>
      <c r="M185" s="79">
        <v>2.0000000000000001E-4</v>
      </c>
      <c r="N185" s="79">
        <v>5.1999999999999998E-3</v>
      </c>
      <c r="O185" s="79">
        <v>8.0000000000000004E-4</v>
      </c>
    </row>
    <row r="186" spans="2:15">
      <c r="B186" t="s">
        <v>1710</v>
      </c>
      <c r="C186" t="s">
        <v>1711</v>
      </c>
      <c r="D186" t="s">
        <v>953</v>
      </c>
      <c r="E186" t="s">
        <v>954</v>
      </c>
      <c r="F186" t="s">
        <v>1297</v>
      </c>
      <c r="G186" t="s">
        <v>956</v>
      </c>
      <c r="H186" t="s">
        <v>109</v>
      </c>
      <c r="I186" s="78">
        <v>50515.15</v>
      </c>
      <c r="J186" s="78">
        <v>5166</v>
      </c>
      <c r="K186" s="78">
        <v>0</v>
      </c>
      <c r="L186" s="78">
        <v>9018.8213149439998</v>
      </c>
      <c r="M186" s="79">
        <v>4.0000000000000002E-4</v>
      </c>
      <c r="N186" s="79">
        <v>4.7000000000000002E-3</v>
      </c>
      <c r="O186" s="79">
        <v>6.9999999999999999E-4</v>
      </c>
    </row>
    <row r="187" spans="2:15">
      <c r="B187" t="s">
        <v>1712</v>
      </c>
      <c r="C187" t="s">
        <v>1713</v>
      </c>
      <c r="D187" t="s">
        <v>959</v>
      </c>
      <c r="E187" t="s">
        <v>954</v>
      </c>
      <c r="F187" t="s">
        <v>1714</v>
      </c>
      <c r="G187" t="s">
        <v>1559</v>
      </c>
      <c r="H187" t="s">
        <v>113</v>
      </c>
      <c r="I187" s="78">
        <v>494415.33</v>
      </c>
      <c r="J187" s="78">
        <v>798.39999999999975</v>
      </c>
      <c r="K187" s="78">
        <v>0</v>
      </c>
      <c r="L187" s="78">
        <v>15308.853197923099</v>
      </c>
      <c r="M187" s="79">
        <v>0</v>
      </c>
      <c r="N187" s="79">
        <v>7.9000000000000008E-3</v>
      </c>
      <c r="O187" s="79">
        <v>1.1999999999999999E-3</v>
      </c>
    </row>
    <row r="188" spans="2:15">
      <c r="B188" t="s">
        <v>1715</v>
      </c>
      <c r="C188" t="s">
        <v>1716</v>
      </c>
      <c r="D188" t="s">
        <v>959</v>
      </c>
      <c r="E188" t="s">
        <v>954</v>
      </c>
      <c r="F188" t="s">
        <v>1717</v>
      </c>
      <c r="G188" t="s">
        <v>1559</v>
      </c>
      <c r="H188" t="s">
        <v>109</v>
      </c>
      <c r="I188" s="78">
        <v>19162.45</v>
      </c>
      <c r="J188" s="78">
        <v>8914</v>
      </c>
      <c r="K188" s="78">
        <v>0</v>
      </c>
      <c r="L188" s="78">
        <v>5903.3345806079997</v>
      </c>
      <c r="M188" s="79">
        <v>0</v>
      </c>
      <c r="N188" s="79">
        <v>3.0999999999999999E-3</v>
      </c>
      <c r="O188" s="79">
        <v>5.0000000000000001E-4</v>
      </c>
    </row>
    <row r="189" spans="2:15">
      <c r="B189" t="s">
        <v>1718</v>
      </c>
      <c r="C189" t="s">
        <v>1719</v>
      </c>
      <c r="D189" t="s">
        <v>959</v>
      </c>
      <c r="E189" t="s">
        <v>954</v>
      </c>
      <c r="F189" t="s">
        <v>1720</v>
      </c>
      <c r="G189" t="s">
        <v>1559</v>
      </c>
      <c r="H189" t="s">
        <v>116</v>
      </c>
      <c r="I189" s="78">
        <v>256755.81</v>
      </c>
      <c r="J189" s="78">
        <v>897.1999999999997</v>
      </c>
      <c r="K189" s="78">
        <v>0</v>
      </c>
      <c r="L189" s="78">
        <v>10503.784776641</v>
      </c>
      <c r="M189" s="79">
        <v>2.9999999999999997E-4</v>
      </c>
      <c r="N189" s="79">
        <v>5.4000000000000003E-3</v>
      </c>
      <c r="O189" s="79">
        <v>8.0000000000000004E-4</v>
      </c>
    </row>
    <row r="190" spans="2:15">
      <c r="B190" t="s">
        <v>1721</v>
      </c>
      <c r="C190" t="s">
        <v>1722</v>
      </c>
      <c r="D190" t="s">
        <v>959</v>
      </c>
      <c r="E190" t="s">
        <v>954</v>
      </c>
      <c r="F190" t="s">
        <v>1723</v>
      </c>
      <c r="G190" t="s">
        <v>1563</v>
      </c>
      <c r="H190" t="s">
        <v>109</v>
      </c>
      <c r="I190" s="78">
        <v>1428.89</v>
      </c>
      <c r="J190" s="78">
        <v>184784</v>
      </c>
      <c r="K190" s="78">
        <v>0</v>
      </c>
      <c r="L190" s="78">
        <v>9125.0844973055991</v>
      </c>
      <c r="M190" s="79">
        <v>0</v>
      </c>
      <c r="N190" s="79">
        <v>4.7000000000000002E-3</v>
      </c>
      <c r="O190" s="79">
        <v>6.9999999999999999E-4</v>
      </c>
    </row>
    <row r="191" spans="2:15">
      <c r="B191" t="s">
        <v>1724</v>
      </c>
      <c r="C191" t="s">
        <v>1725</v>
      </c>
      <c r="D191" t="s">
        <v>959</v>
      </c>
      <c r="E191" t="s">
        <v>954</v>
      </c>
      <c r="F191" t="s">
        <v>1726</v>
      </c>
      <c r="G191" t="s">
        <v>1563</v>
      </c>
      <c r="H191" t="s">
        <v>202</v>
      </c>
      <c r="I191" s="78">
        <v>40679.769999999997</v>
      </c>
      <c r="J191" s="78">
        <v>19048</v>
      </c>
      <c r="K191" s="78">
        <v>0</v>
      </c>
      <c r="L191" s="78">
        <v>2878.6355820364001</v>
      </c>
      <c r="M191" s="79">
        <v>0</v>
      </c>
      <c r="N191" s="79">
        <v>1.5E-3</v>
      </c>
      <c r="O191" s="79">
        <v>2.0000000000000001E-4</v>
      </c>
    </row>
    <row r="192" spans="2:15">
      <c r="B192" t="s">
        <v>1727</v>
      </c>
      <c r="C192" t="s">
        <v>1728</v>
      </c>
      <c r="D192" t="s">
        <v>959</v>
      </c>
      <c r="E192" t="s">
        <v>954</v>
      </c>
      <c r="F192" t="s">
        <v>1729</v>
      </c>
      <c r="G192" t="s">
        <v>1563</v>
      </c>
      <c r="H192" t="s">
        <v>109</v>
      </c>
      <c r="I192" s="78">
        <v>4864.22</v>
      </c>
      <c r="J192" s="78">
        <v>32357</v>
      </c>
      <c r="K192" s="78">
        <v>0</v>
      </c>
      <c r="L192" s="78">
        <v>5439.4525396223999</v>
      </c>
      <c r="M192" s="79">
        <v>0</v>
      </c>
      <c r="N192" s="79">
        <v>2.8E-3</v>
      </c>
      <c r="O192" s="79">
        <v>4.0000000000000002E-4</v>
      </c>
    </row>
    <row r="193" spans="2:15">
      <c r="B193" t="s">
        <v>1730</v>
      </c>
      <c r="C193" t="s">
        <v>1731</v>
      </c>
      <c r="D193" t="s">
        <v>953</v>
      </c>
      <c r="E193" t="s">
        <v>954</v>
      </c>
      <c r="F193" t="s">
        <v>1732</v>
      </c>
      <c r="G193" t="s">
        <v>1563</v>
      </c>
      <c r="H193" t="s">
        <v>109</v>
      </c>
      <c r="I193" s="78">
        <v>10251.299999999999</v>
      </c>
      <c r="J193" s="78">
        <v>12821</v>
      </c>
      <c r="K193" s="78">
        <v>0</v>
      </c>
      <c r="L193" s="78">
        <v>4542.2870618879997</v>
      </c>
      <c r="M193" s="79">
        <v>0</v>
      </c>
      <c r="N193" s="79">
        <v>2.3999999999999998E-3</v>
      </c>
      <c r="O193" s="79">
        <v>4.0000000000000002E-4</v>
      </c>
    </row>
    <row r="194" spans="2:15">
      <c r="B194" t="s">
        <v>1733</v>
      </c>
      <c r="C194" t="s">
        <v>1734</v>
      </c>
      <c r="D194" t="s">
        <v>959</v>
      </c>
      <c r="E194" t="s">
        <v>954</v>
      </c>
      <c r="F194" t="s">
        <v>1735</v>
      </c>
      <c r="G194" t="s">
        <v>1563</v>
      </c>
      <c r="H194" t="s">
        <v>109</v>
      </c>
      <c r="I194" s="78">
        <v>20068.689999999999</v>
      </c>
      <c r="J194" s="78">
        <v>6106</v>
      </c>
      <c r="K194" s="78">
        <v>0</v>
      </c>
      <c r="L194" s="78">
        <v>4234.9623945984004</v>
      </c>
      <c r="M194" s="79">
        <v>0</v>
      </c>
      <c r="N194" s="79">
        <v>2.2000000000000001E-3</v>
      </c>
      <c r="O194" s="79">
        <v>2.9999999999999997E-4</v>
      </c>
    </row>
    <row r="195" spans="2:15">
      <c r="B195" t="s">
        <v>1736</v>
      </c>
      <c r="C195" t="s">
        <v>1737</v>
      </c>
      <c r="D195" t="s">
        <v>959</v>
      </c>
      <c r="E195" t="s">
        <v>954</v>
      </c>
      <c r="F195" t="s">
        <v>1738</v>
      </c>
      <c r="G195" t="s">
        <v>1069</v>
      </c>
      <c r="H195" t="s">
        <v>113</v>
      </c>
      <c r="I195" s="78">
        <v>5824.48</v>
      </c>
      <c r="J195" s="78">
        <v>26370</v>
      </c>
      <c r="K195" s="78">
        <v>0</v>
      </c>
      <c r="L195" s="78">
        <v>5956.5870112031998</v>
      </c>
      <c r="M195" s="79">
        <v>0</v>
      </c>
      <c r="N195" s="79">
        <v>3.0999999999999999E-3</v>
      </c>
      <c r="O195" s="79">
        <v>5.0000000000000001E-4</v>
      </c>
    </row>
    <row r="196" spans="2:15">
      <c r="B196" t="s">
        <v>1739</v>
      </c>
      <c r="C196" t="s">
        <v>1740</v>
      </c>
      <c r="D196" t="s">
        <v>959</v>
      </c>
      <c r="E196" t="s">
        <v>954</v>
      </c>
      <c r="F196" t="s">
        <v>1741</v>
      </c>
      <c r="G196" t="s">
        <v>1069</v>
      </c>
      <c r="H196" t="s">
        <v>109</v>
      </c>
      <c r="I196" s="78">
        <v>89234.02</v>
      </c>
      <c r="J196" s="78">
        <v>9509</v>
      </c>
      <c r="K196" s="78">
        <v>0</v>
      </c>
      <c r="L196" s="78">
        <v>29325.068795980798</v>
      </c>
      <c r="M196" s="79">
        <v>2.2000000000000001E-3</v>
      </c>
      <c r="N196" s="79">
        <v>1.52E-2</v>
      </c>
      <c r="O196" s="79">
        <v>2.3E-3</v>
      </c>
    </row>
    <row r="197" spans="2:15">
      <c r="B197" t="s">
        <v>1742</v>
      </c>
      <c r="C197" t="s">
        <v>1743</v>
      </c>
      <c r="D197" t="s">
        <v>953</v>
      </c>
      <c r="E197" t="s">
        <v>954</v>
      </c>
      <c r="F197" t="s">
        <v>1744</v>
      </c>
      <c r="G197" t="s">
        <v>970</v>
      </c>
      <c r="H197" t="s">
        <v>109</v>
      </c>
      <c r="I197" s="78">
        <v>12695.72</v>
      </c>
      <c r="J197" s="78">
        <v>21210</v>
      </c>
      <c r="K197" s="78">
        <v>0</v>
      </c>
      <c r="L197" s="78">
        <v>9306.1862046719998</v>
      </c>
      <c r="M197" s="79">
        <v>0</v>
      </c>
      <c r="N197" s="79">
        <v>4.7999999999999996E-3</v>
      </c>
      <c r="O197" s="79">
        <v>6.9999999999999999E-4</v>
      </c>
    </row>
    <row r="198" spans="2:15">
      <c r="B198" t="s">
        <v>1745</v>
      </c>
      <c r="C198" t="s">
        <v>1746</v>
      </c>
      <c r="D198" t="s">
        <v>959</v>
      </c>
      <c r="E198" t="s">
        <v>954</v>
      </c>
      <c r="F198" t="s">
        <v>1747</v>
      </c>
      <c r="G198" t="s">
        <v>970</v>
      </c>
      <c r="H198" t="s">
        <v>109</v>
      </c>
      <c r="I198" s="78">
        <v>3085.79</v>
      </c>
      <c r="J198" s="78">
        <v>133702</v>
      </c>
      <c r="K198" s="78">
        <v>0</v>
      </c>
      <c r="L198" s="78">
        <v>14258.6367406848</v>
      </c>
      <c r="M198" s="79">
        <v>0</v>
      </c>
      <c r="N198" s="79">
        <v>7.4000000000000003E-3</v>
      </c>
      <c r="O198" s="79">
        <v>1.1000000000000001E-3</v>
      </c>
    </row>
    <row r="199" spans="2:15">
      <c r="B199" t="s">
        <v>1748</v>
      </c>
      <c r="C199" t="s">
        <v>1749</v>
      </c>
      <c r="D199" t="s">
        <v>959</v>
      </c>
      <c r="E199" t="s">
        <v>954</v>
      </c>
      <c r="F199" t="s">
        <v>1750</v>
      </c>
      <c r="G199" t="s">
        <v>970</v>
      </c>
      <c r="H199" t="s">
        <v>109</v>
      </c>
      <c r="I199" s="78">
        <v>8098.47</v>
      </c>
      <c r="J199" s="78">
        <v>29859</v>
      </c>
      <c r="K199" s="78">
        <v>0</v>
      </c>
      <c r="L199" s="78">
        <v>8357.0301756288009</v>
      </c>
      <c r="M199" s="79">
        <v>0</v>
      </c>
      <c r="N199" s="79">
        <v>4.3E-3</v>
      </c>
      <c r="O199" s="79">
        <v>6.9999999999999999E-4</v>
      </c>
    </row>
    <row r="200" spans="2:15">
      <c r="B200" t="s">
        <v>1751</v>
      </c>
      <c r="C200" t="s">
        <v>1752</v>
      </c>
      <c r="D200" t="s">
        <v>959</v>
      </c>
      <c r="E200" t="s">
        <v>954</v>
      </c>
      <c r="F200" t="s">
        <v>1753</v>
      </c>
      <c r="G200" t="s">
        <v>970</v>
      </c>
      <c r="H200" t="s">
        <v>109</v>
      </c>
      <c r="I200" s="78">
        <v>41924.19</v>
      </c>
      <c r="J200" s="78">
        <v>15770</v>
      </c>
      <c r="K200" s="78">
        <v>0</v>
      </c>
      <c r="L200" s="78">
        <v>22849.153100928001</v>
      </c>
      <c r="M200" s="79">
        <v>0</v>
      </c>
      <c r="N200" s="79">
        <v>1.1900000000000001E-2</v>
      </c>
      <c r="O200" s="79">
        <v>1.8E-3</v>
      </c>
    </row>
    <row r="201" spans="2:15">
      <c r="B201" t="s">
        <v>1754</v>
      </c>
      <c r="C201" t="s">
        <v>1755</v>
      </c>
      <c r="D201" t="s">
        <v>959</v>
      </c>
      <c r="E201" t="s">
        <v>954</v>
      </c>
      <c r="F201" t="s">
        <v>1756</v>
      </c>
      <c r="G201" t="s">
        <v>970</v>
      </c>
      <c r="H201" t="s">
        <v>109</v>
      </c>
      <c r="I201" s="78">
        <v>10744.18</v>
      </c>
      <c r="J201" s="78">
        <v>10817</v>
      </c>
      <c r="K201" s="78">
        <v>0</v>
      </c>
      <c r="L201" s="78">
        <v>4016.5561172736002</v>
      </c>
      <c r="M201" s="79">
        <v>0</v>
      </c>
      <c r="N201" s="79">
        <v>2.0999999999999999E-3</v>
      </c>
      <c r="O201" s="79">
        <v>2.9999999999999997E-4</v>
      </c>
    </row>
    <row r="202" spans="2:15">
      <c r="B202" t="s">
        <v>1757</v>
      </c>
      <c r="C202" t="s">
        <v>1758</v>
      </c>
      <c r="D202" t="s">
        <v>959</v>
      </c>
      <c r="E202" t="s">
        <v>954</v>
      </c>
      <c r="F202" t="s">
        <v>1759</v>
      </c>
      <c r="G202" t="s">
        <v>970</v>
      </c>
      <c r="H202" t="s">
        <v>109</v>
      </c>
      <c r="I202" s="78">
        <v>16369.16</v>
      </c>
      <c r="J202" s="78">
        <v>7771</v>
      </c>
      <c r="K202" s="78">
        <v>0</v>
      </c>
      <c r="L202" s="78">
        <v>4396.1958959616004</v>
      </c>
      <c r="M202" s="79">
        <v>5.9999999999999995E-4</v>
      </c>
      <c r="N202" s="79">
        <v>2.3E-3</v>
      </c>
      <c r="O202" s="79">
        <v>2.9999999999999997E-4</v>
      </c>
    </row>
    <row r="203" spans="2:15">
      <c r="B203" t="s">
        <v>1760</v>
      </c>
      <c r="C203" t="s">
        <v>1761</v>
      </c>
      <c r="D203" t="s">
        <v>959</v>
      </c>
      <c r="E203" t="s">
        <v>954</v>
      </c>
      <c r="F203" t="s">
        <v>1762</v>
      </c>
      <c r="G203" t="s">
        <v>970</v>
      </c>
      <c r="H203" t="s">
        <v>109</v>
      </c>
      <c r="I203" s="78">
        <v>11801.58</v>
      </c>
      <c r="J203" s="78">
        <v>18790</v>
      </c>
      <c r="K203" s="78">
        <v>0</v>
      </c>
      <c r="L203" s="78">
        <v>7663.7383441920001</v>
      </c>
      <c r="M203" s="79">
        <v>0</v>
      </c>
      <c r="N203" s="79">
        <v>4.0000000000000001E-3</v>
      </c>
      <c r="O203" s="79">
        <v>5.9999999999999995E-4</v>
      </c>
    </row>
    <row r="204" spans="2:15">
      <c r="B204" t="s">
        <v>1763</v>
      </c>
      <c r="C204" t="s">
        <v>1764</v>
      </c>
      <c r="D204" t="s">
        <v>959</v>
      </c>
      <c r="E204" t="s">
        <v>954</v>
      </c>
      <c r="F204" t="s">
        <v>1765</v>
      </c>
      <c r="G204" t="s">
        <v>1065</v>
      </c>
      <c r="H204" t="s">
        <v>109</v>
      </c>
      <c r="I204" s="78">
        <v>21016.639999999999</v>
      </c>
      <c r="J204" s="78">
        <v>4796</v>
      </c>
      <c r="K204" s="78">
        <v>0</v>
      </c>
      <c r="L204" s="78">
        <v>3483.5030360064002</v>
      </c>
      <c r="M204" s="79">
        <v>0</v>
      </c>
      <c r="N204" s="79">
        <v>1.8E-3</v>
      </c>
      <c r="O204" s="79">
        <v>2.9999999999999997E-4</v>
      </c>
    </row>
    <row r="205" spans="2:15">
      <c r="B205" t="s">
        <v>1766</v>
      </c>
      <c r="C205" t="s">
        <v>1767</v>
      </c>
      <c r="D205" t="s">
        <v>953</v>
      </c>
      <c r="E205" t="s">
        <v>954</v>
      </c>
      <c r="F205" t="s">
        <v>1768</v>
      </c>
      <c r="G205" t="s">
        <v>1065</v>
      </c>
      <c r="H205" t="s">
        <v>109</v>
      </c>
      <c r="I205" s="78">
        <v>9647.7800000000007</v>
      </c>
      <c r="J205" s="78">
        <v>23125</v>
      </c>
      <c r="K205" s="78">
        <v>0</v>
      </c>
      <c r="L205" s="78">
        <v>7710.505776</v>
      </c>
      <c r="M205" s="79">
        <v>1E-4</v>
      </c>
      <c r="N205" s="79">
        <v>4.0000000000000001E-3</v>
      </c>
      <c r="O205" s="79">
        <v>5.9999999999999995E-4</v>
      </c>
    </row>
    <row r="206" spans="2:15">
      <c r="B206" t="s">
        <v>1769</v>
      </c>
      <c r="C206" t="s">
        <v>1770</v>
      </c>
      <c r="D206" t="s">
        <v>959</v>
      </c>
      <c r="E206" t="s">
        <v>954</v>
      </c>
      <c r="F206" t="s">
        <v>1771</v>
      </c>
      <c r="G206" t="s">
        <v>1065</v>
      </c>
      <c r="H206" t="s">
        <v>202</v>
      </c>
      <c r="I206" s="78">
        <v>175633.62</v>
      </c>
      <c r="J206" s="78">
        <v>8156</v>
      </c>
      <c r="K206" s="78">
        <v>0</v>
      </c>
      <c r="L206" s="78">
        <v>5321.6178945348001</v>
      </c>
      <c r="M206" s="79">
        <v>0</v>
      </c>
      <c r="N206" s="79">
        <v>2.8E-3</v>
      </c>
      <c r="O206" s="79">
        <v>4.0000000000000002E-4</v>
      </c>
    </row>
    <row r="207" spans="2:15">
      <c r="B207" t="s">
        <v>1772</v>
      </c>
      <c r="C207" t="s">
        <v>1773</v>
      </c>
      <c r="D207" t="s">
        <v>959</v>
      </c>
      <c r="E207" t="s">
        <v>954</v>
      </c>
      <c r="F207" t="s">
        <v>1774</v>
      </c>
      <c r="G207" t="s">
        <v>1014</v>
      </c>
      <c r="H207" t="s">
        <v>113</v>
      </c>
      <c r="I207" s="78">
        <v>43893.04</v>
      </c>
      <c r="J207" s="78">
        <v>3401</v>
      </c>
      <c r="K207" s="78">
        <v>0</v>
      </c>
      <c r="L207" s="78">
        <v>5789.38584262928</v>
      </c>
      <c r="M207" s="79">
        <v>0</v>
      </c>
      <c r="N207" s="79">
        <v>3.0000000000000001E-3</v>
      </c>
      <c r="O207" s="79">
        <v>5.0000000000000001E-4</v>
      </c>
    </row>
    <row r="208" spans="2:15">
      <c r="B208" t="s">
        <v>1775</v>
      </c>
      <c r="C208" t="s">
        <v>1776</v>
      </c>
      <c r="D208" t="s">
        <v>959</v>
      </c>
      <c r="E208" t="s">
        <v>954</v>
      </c>
      <c r="F208" t="s">
        <v>1777</v>
      </c>
      <c r="G208" t="s">
        <v>1014</v>
      </c>
      <c r="H208" t="s">
        <v>109</v>
      </c>
      <c r="I208" s="78">
        <v>20548.490000000002</v>
      </c>
      <c r="J208" s="78">
        <v>11706</v>
      </c>
      <c r="K208" s="78">
        <v>0</v>
      </c>
      <c r="L208" s="78">
        <v>8313.0839633664</v>
      </c>
      <c r="M208" s="79">
        <v>0</v>
      </c>
      <c r="N208" s="79">
        <v>4.3E-3</v>
      </c>
      <c r="O208" s="79">
        <v>6.9999999999999999E-4</v>
      </c>
    </row>
    <row r="209" spans="2:15">
      <c r="B209" t="s">
        <v>1778</v>
      </c>
      <c r="C209" t="s">
        <v>1779</v>
      </c>
      <c r="D209" t="s">
        <v>959</v>
      </c>
      <c r="E209" t="s">
        <v>954</v>
      </c>
      <c r="F209" t="s">
        <v>1780</v>
      </c>
      <c r="G209" t="s">
        <v>126</v>
      </c>
      <c r="H209" t="s">
        <v>109</v>
      </c>
      <c r="I209" s="78">
        <v>9763.15</v>
      </c>
      <c r="J209" s="78">
        <v>11642</v>
      </c>
      <c r="K209" s="78">
        <v>0</v>
      </c>
      <c r="L209" s="78">
        <v>3928.1791898880001</v>
      </c>
      <c r="M209" s="79">
        <v>0</v>
      </c>
      <c r="N209" s="79">
        <v>2E-3</v>
      </c>
      <c r="O209" s="79">
        <v>2.9999999999999997E-4</v>
      </c>
    </row>
    <row r="210" spans="2:15">
      <c r="B210" t="s">
        <v>1781</v>
      </c>
      <c r="C210" t="s">
        <v>1782</v>
      </c>
      <c r="D210" t="s">
        <v>959</v>
      </c>
      <c r="E210" t="s">
        <v>954</v>
      </c>
      <c r="F210" t="s">
        <v>1783</v>
      </c>
      <c r="G210" t="s">
        <v>126</v>
      </c>
      <c r="H210" t="s">
        <v>109</v>
      </c>
      <c r="I210" s="78">
        <v>58461.27</v>
      </c>
      <c r="J210" s="78">
        <v>1715</v>
      </c>
      <c r="K210" s="78">
        <v>0</v>
      </c>
      <c r="L210" s="78">
        <v>3465.0228574080002</v>
      </c>
      <c r="M210" s="79">
        <v>0</v>
      </c>
      <c r="N210" s="79">
        <v>1.8E-3</v>
      </c>
      <c r="O210" s="79">
        <v>2.9999999999999997E-4</v>
      </c>
    </row>
    <row r="211" spans="2:15">
      <c r="B211" t="s">
        <v>1784</v>
      </c>
      <c r="C211" t="s">
        <v>1785</v>
      </c>
      <c r="D211" t="s">
        <v>959</v>
      </c>
      <c r="E211" t="s">
        <v>954</v>
      </c>
      <c r="F211" t="s">
        <v>1300</v>
      </c>
      <c r="G211" t="s">
        <v>128</v>
      </c>
      <c r="H211" t="s">
        <v>109</v>
      </c>
      <c r="I211" s="78">
        <v>60756.76</v>
      </c>
      <c r="J211" s="78">
        <v>7452</v>
      </c>
      <c r="K211" s="78">
        <v>0</v>
      </c>
      <c r="L211" s="78">
        <v>15647.3640179712</v>
      </c>
      <c r="M211" s="79">
        <v>1.1999999999999999E-3</v>
      </c>
      <c r="N211" s="79">
        <v>8.0999999999999996E-3</v>
      </c>
      <c r="O211" s="79">
        <v>1.1999999999999999E-3</v>
      </c>
    </row>
    <row r="212" spans="2:15">
      <c r="B212" t="s">
        <v>265</v>
      </c>
      <c r="E212" s="16"/>
      <c r="F212" s="16"/>
      <c r="G212" s="16"/>
    </row>
    <row r="213" spans="2:15">
      <c r="B213" t="s">
        <v>355</v>
      </c>
      <c r="E213" s="16"/>
      <c r="F213" s="16"/>
      <c r="G213" s="16"/>
    </row>
    <row r="214" spans="2:15">
      <c r="B214" t="s">
        <v>356</v>
      </c>
      <c r="E214" s="16"/>
      <c r="F214" s="16"/>
      <c r="G214" s="16"/>
    </row>
    <row r="215" spans="2:15">
      <c r="B215" t="s">
        <v>357</v>
      </c>
      <c r="E215" s="16"/>
      <c r="F215" s="16"/>
      <c r="G215" s="16"/>
    </row>
    <row r="216" spans="2:15">
      <c r="B216" t="s">
        <v>358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6">
        <v>43830</v>
      </c>
    </row>
    <row r="2" spans="2:63" s="1" customFormat="1">
      <c r="B2" s="2" t="s">
        <v>1</v>
      </c>
      <c r="C2" s="12" t="s">
        <v>3138</v>
      </c>
    </row>
    <row r="3" spans="2:63" s="1" customFormat="1">
      <c r="B3" s="2" t="s">
        <v>2</v>
      </c>
      <c r="C3" s="26" t="s">
        <v>3139</v>
      </c>
    </row>
    <row r="4" spans="2:63" s="1" customFormat="1">
      <c r="B4" s="2" t="s">
        <v>3</v>
      </c>
      <c r="C4" s="83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27113142.140000001</v>
      </c>
      <c r="I11" s="7"/>
      <c r="J11" s="76">
        <v>346.12835000000001</v>
      </c>
      <c r="K11" s="76">
        <v>1339240.5760414624</v>
      </c>
      <c r="L11" s="7"/>
      <c r="M11" s="77">
        <v>1</v>
      </c>
      <c r="N11" s="77">
        <v>0.1065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13947791.289999999</v>
      </c>
      <c r="J12" s="82">
        <v>0</v>
      </c>
      <c r="K12" s="82">
        <v>146960.04843813999</v>
      </c>
      <c r="M12" s="81">
        <v>0.10970000000000001</v>
      </c>
      <c r="N12" s="81">
        <v>1.17E-2</v>
      </c>
    </row>
    <row r="13" spans="2:63">
      <c r="B13" s="80" t="s">
        <v>1786</v>
      </c>
      <c r="D13" s="16"/>
      <c r="E13" s="16"/>
      <c r="F13" s="16"/>
      <c r="G13" s="16"/>
      <c r="H13" s="82">
        <v>4154254.73</v>
      </c>
      <c r="J13" s="82">
        <v>0</v>
      </c>
      <c r="K13" s="82">
        <v>103462.385081</v>
      </c>
      <c r="M13" s="81">
        <v>7.7299999999999994E-2</v>
      </c>
      <c r="N13" s="81">
        <v>8.2000000000000007E-3</v>
      </c>
    </row>
    <row r="14" spans="2:63">
      <c r="B14" t="s">
        <v>1787</v>
      </c>
      <c r="C14" t="s">
        <v>1788</v>
      </c>
      <c r="D14" t="s">
        <v>103</v>
      </c>
      <c r="E14" t="s">
        <v>1789</v>
      </c>
      <c r="F14" t="s">
        <v>1790</v>
      </c>
      <c r="G14" t="s">
        <v>105</v>
      </c>
      <c r="H14" s="78">
        <v>531162.41</v>
      </c>
      <c r="I14" s="78">
        <v>1602</v>
      </c>
      <c r="J14" s="78">
        <v>0</v>
      </c>
      <c r="K14" s="78">
        <v>8509.2218081999999</v>
      </c>
      <c r="L14" s="79">
        <v>2.5999999999999999E-3</v>
      </c>
      <c r="M14" s="79">
        <v>6.4000000000000003E-3</v>
      </c>
      <c r="N14" s="79">
        <v>6.9999999999999999E-4</v>
      </c>
    </row>
    <row r="15" spans="2:63">
      <c r="B15" t="s">
        <v>1791</v>
      </c>
      <c r="C15" t="s">
        <v>1792</v>
      </c>
      <c r="D15" t="s">
        <v>103</v>
      </c>
      <c r="E15" t="s">
        <v>1789</v>
      </c>
      <c r="F15" t="s">
        <v>1790</v>
      </c>
      <c r="G15" t="s">
        <v>105</v>
      </c>
      <c r="H15" s="78">
        <v>909319.85</v>
      </c>
      <c r="I15" s="78">
        <v>2462</v>
      </c>
      <c r="J15" s="78">
        <v>0</v>
      </c>
      <c r="K15" s="78">
        <v>22387.454707000001</v>
      </c>
      <c r="L15" s="79">
        <v>1.2200000000000001E-2</v>
      </c>
      <c r="M15" s="79">
        <v>1.67E-2</v>
      </c>
      <c r="N15" s="79">
        <v>1.8E-3</v>
      </c>
    </row>
    <row r="16" spans="2:63">
      <c r="B16" t="s">
        <v>1793</v>
      </c>
      <c r="C16" t="s">
        <v>1794</v>
      </c>
      <c r="D16" t="s">
        <v>103</v>
      </c>
      <c r="E16" t="s">
        <v>1795</v>
      </c>
      <c r="F16" t="s">
        <v>1790</v>
      </c>
      <c r="G16" t="s">
        <v>105</v>
      </c>
      <c r="H16" s="78">
        <v>761666.85</v>
      </c>
      <c r="I16" s="78">
        <v>1600</v>
      </c>
      <c r="J16" s="78">
        <v>0</v>
      </c>
      <c r="K16" s="78">
        <v>12186.669599999999</v>
      </c>
      <c r="L16" s="79">
        <v>1.9E-3</v>
      </c>
      <c r="M16" s="79">
        <v>9.1000000000000004E-3</v>
      </c>
      <c r="N16" s="79">
        <v>1E-3</v>
      </c>
    </row>
    <row r="17" spans="2:14">
      <c r="B17" t="s">
        <v>1796</v>
      </c>
      <c r="C17" t="s">
        <v>1797</v>
      </c>
      <c r="D17" t="s">
        <v>103</v>
      </c>
      <c r="E17" t="s">
        <v>1795</v>
      </c>
      <c r="F17" t="s">
        <v>1790</v>
      </c>
      <c r="G17" t="s">
        <v>105</v>
      </c>
      <c r="H17" s="78">
        <v>534.5</v>
      </c>
      <c r="I17" s="78">
        <v>1235</v>
      </c>
      <c r="J17" s="78">
        <v>0</v>
      </c>
      <c r="K17" s="78">
        <v>6.6010749999999998</v>
      </c>
      <c r="L17" s="79">
        <v>0</v>
      </c>
      <c r="M17" s="79">
        <v>0</v>
      </c>
      <c r="N17" s="79">
        <v>0</v>
      </c>
    </row>
    <row r="18" spans="2:14">
      <c r="B18" t="s">
        <v>1798</v>
      </c>
      <c r="C18" t="s">
        <v>1799</v>
      </c>
      <c r="D18" t="s">
        <v>103</v>
      </c>
      <c r="E18" t="s">
        <v>1795</v>
      </c>
      <c r="F18" t="s">
        <v>1790</v>
      </c>
      <c r="G18" t="s">
        <v>105</v>
      </c>
      <c r="H18" s="78">
        <v>307339.26</v>
      </c>
      <c r="I18" s="78">
        <v>2436</v>
      </c>
      <c r="J18" s="78">
        <v>0</v>
      </c>
      <c r="K18" s="78">
        <v>7486.7843736000004</v>
      </c>
      <c r="L18" s="79">
        <v>1.2999999999999999E-3</v>
      </c>
      <c r="M18" s="79">
        <v>5.5999999999999999E-3</v>
      </c>
      <c r="N18" s="79">
        <v>5.9999999999999995E-4</v>
      </c>
    </row>
    <row r="19" spans="2:14">
      <c r="B19" t="s">
        <v>1800</v>
      </c>
      <c r="C19" t="s">
        <v>1801</v>
      </c>
      <c r="D19" t="s">
        <v>103</v>
      </c>
      <c r="E19" t="s">
        <v>1802</v>
      </c>
      <c r="F19" t="s">
        <v>1790</v>
      </c>
      <c r="G19" t="s">
        <v>105</v>
      </c>
      <c r="H19" s="78">
        <v>100553.39</v>
      </c>
      <c r="I19" s="78">
        <v>16010</v>
      </c>
      <c r="J19" s="78">
        <v>0</v>
      </c>
      <c r="K19" s="78">
        <v>16098.597739000001</v>
      </c>
      <c r="L19" s="79">
        <v>1E-3</v>
      </c>
      <c r="M19" s="79">
        <v>1.2E-2</v>
      </c>
      <c r="N19" s="79">
        <v>1.2999999999999999E-3</v>
      </c>
    </row>
    <row r="20" spans="2:14">
      <c r="B20" t="s">
        <v>1803</v>
      </c>
      <c r="C20" t="s">
        <v>1804</v>
      </c>
      <c r="D20" t="s">
        <v>103</v>
      </c>
      <c r="E20" t="s">
        <v>1802</v>
      </c>
      <c r="F20" t="s">
        <v>1790</v>
      </c>
      <c r="G20" t="s">
        <v>105</v>
      </c>
      <c r="H20" s="78">
        <v>17672.009999999998</v>
      </c>
      <c r="I20" s="78">
        <v>23880</v>
      </c>
      <c r="J20" s="78">
        <v>0</v>
      </c>
      <c r="K20" s="78">
        <v>4220.0759879999996</v>
      </c>
      <c r="L20" s="79">
        <v>6.9999999999999999E-4</v>
      </c>
      <c r="M20" s="79">
        <v>3.2000000000000002E-3</v>
      </c>
      <c r="N20" s="79">
        <v>2.9999999999999997E-4</v>
      </c>
    </row>
    <row r="21" spans="2:14">
      <c r="B21" t="s">
        <v>1805</v>
      </c>
      <c r="C21" t="s">
        <v>1806</v>
      </c>
      <c r="D21" t="s">
        <v>103</v>
      </c>
      <c r="E21" t="s">
        <v>1802</v>
      </c>
      <c r="F21" t="s">
        <v>1790</v>
      </c>
      <c r="G21" t="s">
        <v>105</v>
      </c>
      <c r="H21" s="78">
        <v>0.08</v>
      </c>
      <c r="I21" s="78">
        <v>16670</v>
      </c>
      <c r="J21" s="78">
        <v>0</v>
      </c>
      <c r="K21" s="78">
        <v>1.3336000000000001E-2</v>
      </c>
      <c r="L21" s="79">
        <v>0</v>
      </c>
      <c r="M21" s="79">
        <v>0</v>
      </c>
      <c r="N21" s="79">
        <v>0</v>
      </c>
    </row>
    <row r="22" spans="2:14">
      <c r="B22" t="s">
        <v>1807</v>
      </c>
      <c r="C22" t="s">
        <v>1808</v>
      </c>
      <c r="D22" t="s">
        <v>103</v>
      </c>
      <c r="E22" t="s">
        <v>1809</v>
      </c>
      <c r="F22" t="s">
        <v>1790</v>
      </c>
      <c r="G22" t="s">
        <v>105</v>
      </c>
      <c r="H22" s="78">
        <v>541184.34</v>
      </c>
      <c r="I22" s="78">
        <v>1603</v>
      </c>
      <c r="J22" s="78">
        <v>0</v>
      </c>
      <c r="K22" s="78">
        <v>8675.1849702</v>
      </c>
      <c r="L22" s="79">
        <v>1E-3</v>
      </c>
      <c r="M22" s="79">
        <v>6.4999999999999997E-3</v>
      </c>
      <c r="N22" s="79">
        <v>6.9999999999999999E-4</v>
      </c>
    </row>
    <row r="23" spans="2:14">
      <c r="B23" t="s">
        <v>1810</v>
      </c>
      <c r="C23" t="s">
        <v>1811</v>
      </c>
      <c r="D23" t="s">
        <v>103</v>
      </c>
      <c r="E23" t="s">
        <v>1809</v>
      </c>
      <c r="F23" t="s">
        <v>1790</v>
      </c>
      <c r="G23" t="s">
        <v>105</v>
      </c>
      <c r="H23" s="78">
        <v>0.16</v>
      </c>
      <c r="I23" s="78">
        <v>1672</v>
      </c>
      <c r="J23" s="78">
        <v>0</v>
      </c>
      <c r="K23" s="78">
        <v>2.6752E-3</v>
      </c>
      <c r="L23" s="79">
        <v>0</v>
      </c>
      <c r="M23" s="79">
        <v>0</v>
      </c>
      <c r="N23" s="79">
        <v>0</v>
      </c>
    </row>
    <row r="24" spans="2:14">
      <c r="B24" t="s">
        <v>1812</v>
      </c>
      <c r="C24" t="s">
        <v>1813</v>
      </c>
      <c r="D24" t="s">
        <v>103</v>
      </c>
      <c r="E24" t="s">
        <v>1809</v>
      </c>
      <c r="F24" t="s">
        <v>1790</v>
      </c>
      <c r="G24" t="s">
        <v>105</v>
      </c>
      <c r="H24" s="78">
        <v>984821.88</v>
      </c>
      <c r="I24" s="78">
        <v>2426</v>
      </c>
      <c r="J24" s="78">
        <v>0</v>
      </c>
      <c r="K24" s="78">
        <v>23891.778808800002</v>
      </c>
      <c r="L24" s="79">
        <v>5.5999999999999999E-3</v>
      </c>
      <c r="M24" s="79">
        <v>1.78E-2</v>
      </c>
      <c r="N24" s="79">
        <v>1.9E-3</v>
      </c>
    </row>
    <row r="25" spans="2:14">
      <c r="B25" s="80" t="s">
        <v>1814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255</v>
      </c>
      <c r="C26" t="s">
        <v>255</v>
      </c>
      <c r="D26" s="16"/>
      <c r="E26" s="16"/>
      <c r="F26" t="s">
        <v>255</v>
      </c>
      <c r="G26" t="s">
        <v>255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1815</v>
      </c>
      <c r="D27" s="16"/>
      <c r="E27" s="16"/>
      <c r="F27" s="16"/>
      <c r="G27" s="16"/>
      <c r="H27" s="82">
        <v>9793536.5600000005</v>
      </c>
      <c r="J27" s="82">
        <v>0</v>
      </c>
      <c r="K27" s="82">
        <v>43497.663357140002</v>
      </c>
      <c r="M27" s="81">
        <v>3.2500000000000001E-2</v>
      </c>
      <c r="N27" s="81">
        <v>3.5000000000000001E-3</v>
      </c>
    </row>
    <row r="28" spans="2:14">
      <c r="B28" t="s">
        <v>1816</v>
      </c>
      <c r="C28" t="s">
        <v>1817</v>
      </c>
      <c r="D28" t="s">
        <v>103</v>
      </c>
      <c r="E28" t="s">
        <v>1789</v>
      </c>
      <c r="F28" t="s">
        <v>1818</v>
      </c>
      <c r="G28" t="s">
        <v>105</v>
      </c>
      <c r="H28" s="78">
        <v>2798024.03</v>
      </c>
      <c r="I28" s="78">
        <v>344.97</v>
      </c>
      <c r="J28" s="78">
        <v>0</v>
      </c>
      <c r="K28" s="78">
        <v>9652.3434962909996</v>
      </c>
      <c r="L28" s="79">
        <v>9.1000000000000004E-3</v>
      </c>
      <c r="M28" s="79">
        <v>7.1999999999999998E-3</v>
      </c>
      <c r="N28" s="79">
        <v>8.0000000000000004E-4</v>
      </c>
    </row>
    <row r="29" spans="2:14">
      <c r="B29" t="s">
        <v>1819</v>
      </c>
      <c r="C29" t="s">
        <v>1820</v>
      </c>
      <c r="D29" t="s">
        <v>103</v>
      </c>
      <c r="E29" t="s">
        <v>1789</v>
      </c>
      <c r="F29" t="s">
        <v>1818</v>
      </c>
      <c r="G29" t="s">
        <v>105</v>
      </c>
      <c r="H29" s="78">
        <v>43423.94</v>
      </c>
      <c r="I29" s="78">
        <v>383.04</v>
      </c>
      <c r="J29" s="78">
        <v>0</v>
      </c>
      <c r="K29" s="78">
        <v>166.33105977599999</v>
      </c>
      <c r="L29" s="79">
        <v>2.0000000000000001E-4</v>
      </c>
      <c r="M29" s="79">
        <v>1E-4</v>
      </c>
      <c r="N29" s="79">
        <v>0</v>
      </c>
    </row>
    <row r="30" spans="2:14">
      <c r="B30" t="s">
        <v>1821</v>
      </c>
      <c r="C30" t="s">
        <v>1822</v>
      </c>
      <c r="D30" t="s">
        <v>103</v>
      </c>
      <c r="E30" t="s">
        <v>1789</v>
      </c>
      <c r="F30" t="s">
        <v>1818</v>
      </c>
      <c r="G30" t="s">
        <v>105</v>
      </c>
      <c r="H30" s="78">
        <v>108596.45</v>
      </c>
      <c r="I30" s="78">
        <v>358.97</v>
      </c>
      <c r="J30" s="78">
        <v>0</v>
      </c>
      <c r="K30" s="78">
        <v>389.82867656500002</v>
      </c>
      <c r="L30" s="79">
        <v>4.0000000000000002E-4</v>
      </c>
      <c r="M30" s="79">
        <v>2.9999999999999997E-4</v>
      </c>
      <c r="N30" s="79">
        <v>0</v>
      </c>
    </row>
    <row r="31" spans="2:14">
      <c r="B31" t="s">
        <v>1823</v>
      </c>
      <c r="C31" t="s">
        <v>1824</v>
      </c>
      <c r="D31" t="s">
        <v>103</v>
      </c>
      <c r="E31" t="s">
        <v>1789</v>
      </c>
      <c r="F31" t="s">
        <v>1818</v>
      </c>
      <c r="G31" t="s">
        <v>105</v>
      </c>
      <c r="H31" s="78">
        <v>431419.78</v>
      </c>
      <c r="I31" s="78">
        <v>330.01</v>
      </c>
      <c r="J31" s="78">
        <v>0</v>
      </c>
      <c r="K31" s="78">
        <v>1423.7284159779999</v>
      </c>
      <c r="L31" s="79">
        <v>3.0000000000000001E-3</v>
      </c>
      <c r="M31" s="79">
        <v>1.1000000000000001E-3</v>
      </c>
      <c r="N31" s="79">
        <v>1E-4</v>
      </c>
    </row>
    <row r="32" spans="2:14">
      <c r="B32" t="s">
        <v>1825</v>
      </c>
      <c r="C32" t="s">
        <v>1826</v>
      </c>
      <c r="D32" t="s">
        <v>103</v>
      </c>
      <c r="E32" t="s">
        <v>1795</v>
      </c>
      <c r="F32" t="s">
        <v>1818</v>
      </c>
      <c r="G32" t="s">
        <v>105</v>
      </c>
      <c r="H32" s="78">
        <v>975039.01</v>
      </c>
      <c r="I32" s="78">
        <v>345.66</v>
      </c>
      <c r="J32" s="78">
        <v>0</v>
      </c>
      <c r="K32" s="78">
        <v>3370.3198419659998</v>
      </c>
      <c r="L32" s="79">
        <v>6.9999999999999999E-4</v>
      </c>
      <c r="M32" s="79">
        <v>2.5000000000000001E-3</v>
      </c>
      <c r="N32" s="79">
        <v>2.9999999999999997E-4</v>
      </c>
    </row>
    <row r="33" spans="2:14">
      <c r="B33" t="s">
        <v>1827</v>
      </c>
      <c r="C33" t="s">
        <v>1828</v>
      </c>
      <c r="D33" t="s">
        <v>103</v>
      </c>
      <c r="E33" t="s">
        <v>1795</v>
      </c>
      <c r="F33" t="s">
        <v>1818</v>
      </c>
      <c r="G33" t="s">
        <v>105</v>
      </c>
      <c r="H33" s="78">
        <v>1034035.26</v>
      </c>
      <c r="I33" s="78">
        <v>380.44</v>
      </c>
      <c r="J33" s="78">
        <v>0</v>
      </c>
      <c r="K33" s="78">
        <v>3933.8837431440002</v>
      </c>
      <c r="L33" s="79">
        <v>1.1000000000000001E-3</v>
      </c>
      <c r="M33" s="79">
        <v>2.8999999999999998E-3</v>
      </c>
      <c r="N33" s="79">
        <v>2.9999999999999997E-4</v>
      </c>
    </row>
    <row r="34" spans="2:14">
      <c r="B34" t="s">
        <v>1829</v>
      </c>
      <c r="C34" t="s">
        <v>1830</v>
      </c>
      <c r="D34" t="s">
        <v>103</v>
      </c>
      <c r="E34" t="s">
        <v>1795</v>
      </c>
      <c r="F34" t="s">
        <v>1818</v>
      </c>
      <c r="G34" t="s">
        <v>105</v>
      </c>
      <c r="H34" s="78">
        <v>235362.67</v>
      </c>
      <c r="I34" s="78">
        <v>355.06</v>
      </c>
      <c r="J34" s="78">
        <v>0</v>
      </c>
      <c r="K34" s="78">
        <v>835.678696102</v>
      </c>
      <c r="L34" s="79">
        <v>1E-4</v>
      </c>
      <c r="M34" s="79">
        <v>5.9999999999999995E-4</v>
      </c>
      <c r="N34" s="79">
        <v>1E-4</v>
      </c>
    </row>
    <row r="35" spans="2:14">
      <c r="B35" t="s">
        <v>1831</v>
      </c>
      <c r="C35" t="s">
        <v>1832</v>
      </c>
      <c r="D35" t="s">
        <v>103</v>
      </c>
      <c r="E35" t="s">
        <v>1795</v>
      </c>
      <c r="F35" t="s">
        <v>1818</v>
      </c>
      <c r="G35" t="s">
        <v>105</v>
      </c>
      <c r="H35" s="78">
        <v>220746.47</v>
      </c>
      <c r="I35" s="78">
        <v>331.05</v>
      </c>
      <c r="J35" s="78">
        <v>0</v>
      </c>
      <c r="K35" s="78">
        <v>730.78118893500005</v>
      </c>
      <c r="L35" s="79">
        <v>2.0000000000000001E-4</v>
      </c>
      <c r="M35" s="79">
        <v>5.0000000000000001E-4</v>
      </c>
      <c r="N35" s="79">
        <v>1E-4</v>
      </c>
    </row>
    <row r="36" spans="2:14">
      <c r="B36" t="s">
        <v>1833</v>
      </c>
      <c r="C36" t="s">
        <v>1834</v>
      </c>
      <c r="D36" t="s">
        <v>103</v>
      </c>
      <c r="E36" t="s">
        <v>1802</v>
      </c>
      <c r="F36" t="s">
        <v>1818</v>
      </c>
      <c r="G36" t="s">
        <v>105</v>
      </c>
      <c r="H36" s="78">
        <v>2171.65</v>
      </c>
      <c r="I36" s="78">
        <v>3556.21</v>
      </c>
      <c r="J36" s="78">
        <v>0</v>
      </c>
      <c r="K36" s="78">
        <v>77.228434465000007</v>
      </c>
      <c r="L36" s="79">
        <v>0</v>
      </c>
      <c r="M36" s="79">
        <v>1E-4</v>
      </c>
      <c r="N36" s="79">
        <v>0</v>
      </c>
    </row>
    <row r="37" spans="2:14">
      <c r="B37" t="s">
        <v>1835</v>
      </c>
      <c r="C37" t="s">
        <v>1836</v>
      </c>
      <c r="D37" t="s">
        <v>103</v>
      </c>
      <c r="E37" t="s">
        <v>1802</v>
      </c>
      <c r="F37" t="s">
        <v>1818</v>
      </c>
      <c r="G37" t="s">
        <v>105</v>
      </c>
      <c r="H37" s="78">
        <v>9622.0300000000007</v>
      </c>
      <c r="I37" s="78">
        <v>3292.1</v>
      </c>
      <c r="J37" s="78">
        <v>0</v>
      </c>
      <c r="K37" s="78">
        <v>316.76684963000002</v>
      </c>
      <c r="L37" s="79">
        <v>2.0000000000000001E-4</v>
      </c>
      <c r="M37" s="79">
        <v>2.0000000000000001E-4</v>
      </c>
      <c r="N37" s="79">
        <v>0</v>
      </c>
    </row>
    <row r="38" spans="2:14">
      <c r="B38" t="s">
        <v>1837</v>
      </c>
      <c r="C38" t="s">
        <v>1838</v>
      </c>
      <c r="D38" t="s">
        <v>103</v>
      </c>
      <c r="E38" t="s">
        <v>1802</v>
      </c>
      <c r="F38" t="s">
        <v>1818</v>
      </c>
      <c r="G38" t="s">
        <v>105</v>
      </c>
      <c r="H38" s="78">
        <v>151229.07999999999</v>
      </c>
      <c r="I38" s="78">
        <v>3438.64</v>
      </c>
      <c r="J38" s="78">
        <v>0</v>
      </c>
      <c r="K38" s="78">
        <v>5200.2236365119998</v>
      </c>
      <c r="L38" s="79">
        <v>1.1000000000000001E-3</v>
      </c>
      <c r="M38" s="79">
        <v>3.8999999999999998E-3</v>
      </c>
      <c r="N38" s="79">
        <v>4.0000000000000002E-4</v>
      </c>
    </row>
    <row r="39" spans="2:14">
      <c r="B39" t="s">
        <v>1839</v>
      </c>
      <c r="C39" t="s">
        <v>1840</v>
      </c>
      <c r="D39" t="s">
        <v>103</v>
      </c>
      <c r="E39" t="s">
        <v>1802</v>
      </c>
      <c r="F39" t="s">
        <v>1818</v>
      </c>
      <c r="G39" t="s">
        <v>105</v>
      </c>
      <c r="H39" s="78">
        <v>119192.33</v>
      </c>
      <c r="I39" s="78">
        <v>3819.31</v>
      </c>
      <c r="J39" s="78">
        <v>0</v>
      </c>
      <c r="K39" s="78">
        <v>4552.3245789230004</v>
      </c>
      <c r="L39" s="79">
        <v>5.1999999999999998E-3</v>
      </c>
      <c r="M39" s="79">
        <v>3.3999999999999998E-3</v>
      </c>
      <c r="N39" s="79">
        <v>4.0000000000000002E-4</v>
      </c>
    </row>
    <row r="40" spans="2:14">
      <c r="B40" t="s">
        <v>1841</v>
      </c>
      <c r="C40" t="s">
        <v>1842</v>
      </c>
      <c r="D40" t="s">
        <v>103</v>
      </c>
      <c r="E40" t="s">
        <v>1809</v>
      </c>
      <c r="F40" t="s">
        <v>1818</v>
      </c>
      <c r="G40" t="s">
        <v>105</v>
      </c>
      <c r="H40" s="78">
        <v>194940.01</v>
      </c>
      <c r="I40" s="78">
        <v>330.15</v>
      </c>
      <c r="J40" s="78">
        <v>0</v>
      </c>
      <c r="K40" s="78">
        <v>643.59444301500002</v>
      </c>
      <c r="L40" s="79">
        <v>1E-4</v>
      </c>
      <c r="M40" s="79">
        <v>5.0000000000000001E-4</v>
      </c>
      <c r="N40" s="79">
        <v>1E-4</v>
      </c>
    </row>
    <row r="41" spans="2:14">
      <c r="B41" t="s">
        <v>1843</v>
      </c>
      <c r="C41" t="s">
        <v>1844</v>
      </c>
      <c r="D41" t="s">
        <v>103</v>
      </c>
      <c r="E41" t="s">
        <v>1809</v>
      </c>
      <c r="F41" t="s">
        <v>1818</v>
      </c>
      <c r="G41" t="s">
        <v>105</v>
      </c>
      <c r="H41" s="78">
        <v>303592.27</v>
      </c>
      <c r="I41" s="78">
        <v>356.06</v>
      </c>
      <c r="J41" s="78">
        <v>0</v>
      </c>
      <c r="K41" s="78">
        <v>1080.970636562</v>
      </c>
      <c r="L41" s="79">
        <v>1E-4</v>
      </c>
      <c r="M41" s="79">
        <v>8.0000000000000004E-4</v>
      </c>
      <c r="N41" s="79">
        <v>1E-4</v>
      </c>
    </row>
    <row r="42" spans="2:14">
      <c r="B42" t="s">
        <v>1845</v>
      </c>
      <c r="C42" t="s">
        <v>1846</v>
      </c>
      <c r="D42" t="s">
        <v>103</v>
      </c>
      <c r="E42" t="s">
        <v>1809</v>
      </c>
      <c r="F42" t="s">
        <v>1818</v>
      </c>
      <c r="G42" t="s">
        <v>105</v>
      </c>
      <c r="H42" s="78">
        <v>2646345.3199999998</v>
      </c>
      <c r="I42" s="78">
        <v>344.97</v>
      </c>
      <c r="J42" s="78">
        <v>0</v>
      </c>
      <c r="K42" s="78">
        <v>9129.0974504040005</v>
      </c>
      <c r="L42" s="79">
        <v>1.5E-3</v>
      </c>
      <c r="M42" s="79">
        <v>6.7999999999999996E-3</v>
      </c>
      <c r="N42" s="79">
        <v>6.9999999999999999E-4</v>
      </c>
    </row>
    <row r="43" spans="2:14">
      <c r="B43" t="s">
        <v>1847</v>
      </c>
      <c r="C43" t="s">
        <v>1848</v>
      </c>
      <c r="D43" t="s">
        <v>103</v>
      </c>
      <c r="E43" t="s">
        <v>1809</v>
      </c>
      <c r="F43" t="s">
        <v>1818</v>
      </c>
      <c r="G43" t="s">
        <v>105</v>
      </c>
      <c r="H43" s="78">
        <v>519796.26</v>
      </c>
      <c r="I43" s="78">
        <v>383.72</v>
      </c>
      <c r="J43" s="78">
        <v>0</v>
      </c>
      <c r="K43" s="78">
        <v>1994.5622088719999</v>
      </c>
      <c r="L43" s="79">
        <v>5.9999999999999995E-4</v>
      </c>
      <c r="M43" s="79">
        <v>1.5E-3</v>
      </c>
      <c r="N43" s="79">
        <v>2.0000000000000001E-4</v>
      </c>
    </row>
    <row r="44" spans="2:14">
      <c r="B44" s="80" t="s">
        <v>1849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255</v>
      </c>
      <c r="C45" t="s">
        <v>255</v>
      </c>
      <c r="D45" s="16"/>
      <c r="E45" s="16"/>
      <c r="F45" t="s">
        <v>255</v>
      </c>
      <c r="G45" t="s">
        <v>255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950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255</v>
      </c>
      <c r="C47" t="s">
        <v>255</v>
      </c>
      <c r="D47" s="16"/>
      <c r="E47" s="16"/>
      <c r="F47" t="s">
        <v>255</v>
      </c>
      <c r="G47" t="s">
        <v>255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1850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255</v>
      </c>
      <c r="C49" t="s">
        <v>255</v>
      </c>
      <c r="D49" s="16"/>
      <c r="E49" s="16"/>
      <c r="F49" t="s">
        <v>255</v>
      </c>
      <c r="G49" t="s">
        <v>255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263</v>
      </c>
      <c r="D50" s="16"/>
      <c r="E50" s="16"/>
      <c r="F50" s="16"/>
      <c r="G50" s="16"/>
      <c r="H50" s="82">
        <v>13165350.85</v>
      </c>
      <c r="J50" s="82">
        <v>346.12835000000001</v>
      </c>
      <c r="K50" s="82">
        <v>1192280.5276033224</v>
      </c>
      <c r="M50" s="81">
        <v>0.89029999999999998</v>
      </c>
      <c r="N50" s="81">
        <v>9.4899999999999998E-2</v>
      </c>
    </row>
    <row r="51" spans="2:14">
      <c r="B51" s="80" t="s">
        <v>1851</v>
      </c>
      <c r="D51" s="16"/>
      <c r="E51" s="16"/>
      <c r="F51" s="16"/>
      <c r="G51" s="16"/>
      <c r="H51" s="82">
        <v>11858413.880000001</v>
      </c>
      <c r="J51" s="82">
        <v>198.64281</v>
      </c>
      <c r="K51" s="82">
        <v>1133517.9506568457</v>
      </c>
      <c r="M51" s="81">
        <v>0.84640000000000004</v>
      </c>
      <c r="N51" s="81">
        <v>9.0200000000000002E-2</v>
      </c>
    </row>
    <row r="52" spans="2:14">
      <c r="B52" t="s">
        <v>1852</v>
      </c>
      <c r="C52" t="s">
        <v>1853</v>
      </c>
      <c r="D52" t="s">
        <v>959</v>
      </c>
      <c r="E52" t="s">
        <v>1854</v>
      </c>
      <c r="F52" t="s">
        <v>976</v>
      </c>
      <c r="G52" t="s">
        <v>109</v>
      </c>
      <c r="H52" s="78">
        <v>4336.68</v>
      </c>
      <c r="I52" s="78">
        <v>501.76</v>
      </c>
      <c r="J52" s="78">
        <v>0</v>
      </c>
      <c r="K52" s="78">
        <v>75.201611563008001</v>
      </c>
      <c r="L52" s="79">
        <v>0</v>
      </c>
      <c r="M52" s="79">
        <v>1E-4</v>
      </c>
      <c r="N52" s="79">
        <v>0</v>
      </c>
    </row>
    <row r="53" spans="2:14">
      <c r="B53" t="s">
        <v>1855</v>
      </c>
      <c r="C53" t="s">
        <v>1856</v>
      </c>
      <c r="D53" t="s">
        <v>959</v>
      </c>
      <c r="E53" t="s">
        <v>1857</v>
      </c>
      <c r="F53" t="s">
        <v>976</v>
      </c>
      <c r="G53" t="s">
        <v>113</v>
      </c>
      <c r="H53" s="78">
        <v>126032.44</v>
      </c>
      <c r="I53" s="78">
        <v>3118.9999999999959</v>
      </c>
      <c r="J53" s="78">
        <v>0</v>
      </c>
      <c r="K53" s="78">
        <v>15245.0172847215</v>
      </c>
      <c r="L53" s="79">
        <v>8.0000000000000002E-3</v>
      </c>
      <c r="M53" s="79">
        <v>1.14E-2</v>
      </c>
      <c r="N53" s="79">
        <v>1.1999999999999999E-3</v>
      </c>
    </row>
    <row r="54" spans="2:14">
      <c r="B54" t="s">
        <v>1858</v>
      </c>
      <c r="C54" t="s">
        <v>1859</v>
      </c>
      <c r="D54" t="s">
        <v>959</v>
      </c>
      <c r="E54" t="s">
        <v>1860</v>
      </c>
      <c r="F54" t="s">
        <v>976</v>
      </c>
      <c r="G54" t="s">
        <v>109</v>
      </c>
      <c r="H54" s="78">
        <v>9894.19</v>
      </c>
      <c r="I54" s="78">
        <v>22208</v>
      </c>
      <c r="J54" s="78">
        <v>19.74119</v>
      </c>
      <c r="K54" s="78">
        <v>7613.6159177312002</v>
      </c>
      <c r="L54" s="79">
        <v>0</v>
      </c>
      <c r="M54" s="79">
        <v>5.7000000000000002E-3</v>
      </c>
      <c r="N54" s="79">
        <v>5.9999999999999995E-4</v>
      </c>
    </row>
    <row r="55" spans="2:14">
      <c r="B55" t="s">
        <v>1861</v>
      </c>
      <c r="C55" t="s">
        <v>1862</v>
      </c>
      <c r="D55" t="s">
        <v>959</v>
      </c>
      <c r="E55" t="s">
        <v>1863</v>
      </c>
      <c r="F55" t="s">
        <v>976</v>
      </c>
      <c r="G55" t="s">
        <v>204</v>
      </c>
      <c r="H55" s="78">
        <v>3124640.52</v>
      </c>
      <c r="I55" s="78">
        <v>2708.0000000000014</v>
      </c>
      <c r="J55" s="78">
        <v>0</v>
      </c>
      <c r="K55" s="78">
        <v>37552.254731974099</v>
      </c>
      <c r="L55" s="79">
        <v>2.8000000000000001E-2</v>
      </c>
      <c r="M55" s="79">
        <v>2.8000000000000001E-2</v>
      </c>
      <c r="N55" s="79">
        <v>3.0000000000000001E-3</v>
      </c>
    </row>
    <row r="56" spans="2:14">
      <c r="B56" t="s">
        <v>1864</v>
      </c>
      <c r="C56" t="s">
        <v>1865</v>
      </c>
      <c r="D56" t="s">
        <v>959</v>
      </c>
      <c r="E56" t="s">
        <v>1866</v>
      </c>
      <c r="F56" t="s">
        <v>976</v>
      </c>
      <c r="G56" t="s">
        <v>109</v>
      </c>
      <c r="H56" s="78">
        <v>117650.19</v>
      </c>
      <c r="I56" s="78">
        <v>16567</v>
      </c>
      <c r="J56" s="78">
        <v>0</v>
      </c>
      <c r="K56" s="78">
        <v>67361.265713548797</v>
      </c>
      <c r="L56" s="79">
        <v>4.0000000000000002E-4</v>
      </c>
      <c r="M56" s="79">
        <v>5.0299999999999997E-2</v>
      </c>
      <c r="N56" s="79">
        <v>5.4000000000000003E-3</v>
      </c>
    </row>
    <row r="57" spans="2:14">
      <c r="B57" t="s">
        <v>1867</v>
      </c>
      <c r="C57" t="s">
        <v>1868</v>
      </c>
      <c r="D57" t="s">
        <v>953</v>
      </c>
      <c r="E57" t="s">
        <v>1869</v>
      </c>
      <c r="F57" t="s">
        <v>976</v>
      </c>
      <c r="G57" t="s">
        <v>109</v>
      </c>
      <c r="H57" s="78">
        <v>2576.39</v>
      </c>
      <c r="I57" s="78">
        <v>6298</v>
      </c>
      <c r="J57" s="78">
        <v>0</v>
      </c>
      <c r="K57" s="78">
        <v>560.77416184319998</v>
      </c>
      <c r="L57" s="79">
        <v>0</v>
      </c>
      <c r="M57" s="79">
        <v>4.0000000000000002E-4</v>
      </c>
      <c r="N57" s="79">
        <v>0</v>
      </c>
    </row>
    <row r="58" spans="2:14">
      <c r="B58" t="s">
        <v>1870</v>
      </c>
      <c r="C58" t="s">
        <v>1871</v>
      </c>
      <c r="D58" t="s">
        <v>959</v>
      </c>
      <c r="E58" t="s">
        <v>1872</v>
      </c>
      <c r="F58" t="s">
        <v>976</v>
      </c>
      <c r="G58" t="s">
        <v>113</v>
      </c>
      <c r="H58" s="78">
        <v>59687.32</v>
      </c>
      <c r="I58" s="78">
        <v>1028.4000000000017</v>
      </c>
      <c r="J58" s="78">
        <v>0</v>
      </c>
      <c r="K58" s="78">
        <v>2380.53378373642</v>
      </c>
      <c r="L58" s="79">
        <v>2E-3</v>
      </c>
      <c r="M58" s="79">
        <v>1.8E-3</v>
      </c>
      <c r="N58" s="79">
        <v>2.0000000000000001E-4</v>
      </c>
    </row>
    <row r="59" spans="2:14">
      <c r="B59" t="s">
        <v>1873</v>
      </c>
      <c r="C59" t="s">
        <v>1874</v>
      </c>
      <c r="D59" t="s">
        <v>959</v>
      </c>
      <c r="E59" t="s">
        <v>1875</v>
      </c>
      <c r="F59" t="s">
        <v>976</v>
      </c>
      <c r="G59" t="s">
        <v>109</v>
      </c>
      <c r="H59" s="78">
        <v>482773.82</v>
      </c>
      <c r="I59" s="78">
        <v>3078</v>
      </c>
      <c r="J59" s="78">
        <v>0</v>
      </c>
      <c r="K59" s="78">
        <v>51355.393388697601</v>
      </c>
      <c r="L59" s="79">
        <v>5.9999999999999995E-4</v>
      </c>
      <c r="M59" s="79">
        <v>3.8300000000000001E-2</v>
      </c>
      <c r="N59" s="79">
        <v>4.1000000000000003E-3</v>
      </c>
    </row>
    <row r="60" spans="2:14">
      <c r="B60" t="s">
        <v>1876</v>
      </c>
      <c r="C60" t="s">
        <v>1877</v>
      </c>
      <c r="D60" t="s">
        <v>959</v>
      </c>
      <c r="E60" t="s">
        <v>1878</v>
      </c>
      <c r="F60" t="s">
        <v>976</v>
      </c>
      <c r="G60" t="s">
        <v>119</v>
      </c>
      <c r="H60" s="78">
        <v>232166.68</v>
      </c>
      <c r="I60" s="78">
        <v>3768</v>
      </c>
      <c r="J60" s="78">
        <v>0</v>
      </c>
      <c r="K60" s="78">
        <v>23212.925473118401</v>
      </c>
      <c r="L60" s="79">
        <v>0</v>
      </c>
      <c r="M60" s="79">
        <v>1.7299999999999999E-2</v>
      </c>
      <c r="N60" s="79">
        <v>1.8E-3</v>
      </c>
    </row>
    <row r="61" spans="2:14">
      <c r="B61" t="s">
        <v>1879</v>
      </c>
      <c r="C61" t="s">
        <v>1880</v>
      </c>
      <c r="D61" t="s">
        <v>953</v>
      </c>
      <c r="E61" t="s">
        <v>1881</v>
      </c>
      <c r="F61" t="s">
        <v>976</v>
      </c>
      <c r="G61" t="s">
        <v>109</v>
      </c>
      <c r="H61" s="78">
        <v>76749.17</v>
      </c>
      <c r="I61" s="78">
        <v>10186</v>
      </c>
      <c r="J61" s="78">
        <v>177.09312</v>
      </c>
      <c r="K61" s="78">
        <v>27194.962216627198</v>
      </c>
      <c r="L61" s="79">
        <v>4.0000000000000002E-4</v>
      </c>
      <c r="M61" s="79">
        <v>2.0299999999999999E-2</v>
      </c>
      <c r="N61" s="79">
        <v>2.2000000000000001E-3</v>
      </c>
    </row>
    <row r="62" spans="2:14">
      <c r="B62" t="s">
        <v>1882</v>
      </c>
      <c r="C62" t="s">
        <v>1883</v>
      </c>
      <c r="D62" t="s">
        <v>959</v>
      </c>
      <c r="E62" t="s">
        <v>1884</v>
      </c>
      <c r="F62" t="s">
        <v>976</v>
      </c>
      <c r="G62" t="s">
        <v>109</v>
      </c>
      <c r="H62" s="78">
        <v>2840.97</v>
      </c>
      <c r="I62" s="78">
        <v>32030</v>
      </c>
      <c r="J62" s="78">
        <v>0</v>
      </c>
      <c r="K62" s="78">
        <v>3144.8310600959999</v>
      </c>
      <c r="L62" s="79">
        <v>0</v>
      </c>
      <c r="M62" s="79">
        <v>2.3E-3</v>
      </c>
      <c r="N62" s="79">
        <v>2.9999999999999997E-4</v>
      </c>
    </row>
    <row r="63" spans="2:14">
      <c r="B63" t="s">
        <v>1885</v>
      </c>
      <c r="C63" t="s">
        <v>1886</v>
      </c>
      <c r="D63" t="s">
        <v>959</v>
      </c>
      <c r="E63" t="s">
        <v>1887</v>
      </c>
      <c r="F63" t="s">
        <v>976</v>
      </c>
      <c r="G63" t="s">
        <v>109</v>
      </c>
      <c r="H63" s="78">
        <v>1262476.3500000001</v>
      </c>
      <c r="I63" s="78">
        <v>752.25</v>
      </c>
      <c r="J63" s="78">
        <v>0</v>
      </c>
      <c r="K63" s="78">
        <v>32821.557152975998</v>
      </c>
      <c r="L63" s="79">
        <v>0</v>
      </c>
      <c r="M63" s="79">
        <v>2.4500000000000001E-2</v>
      </c>
      <c r="N63" s="79">
        <v>2.5999999999999999E-3</v>
      </c>
    </row>
    <row r="64" spans="2:14">
      <c r="B64" t="s">
        <v>1888</v>
      </c>
      <c r="C64" t="s">
        <v>1889</v>
      </c>
      <c r="D64" t="s">
        <v>959</v>
      </c>
      <c r="E64" t="s">
        <v>1890</v>
      </c>
      <c r="F64" t="s">
        <v>976</v>
      </c>
      <c r="G64" t="s">
        <v>109</v>
      </c>
      <c r="H64" s="78">
        <v>29365.53</v>
      </c>
      <c r="I64" s="78">
        <v>23304</v>
      </c>
      <c r="J64" s="78">
        <v>0</v>
      </c>
      <c r="K64" s="78">
        <v>23650.593792307202</v>
      </c>
      <c r="L64" s="79">
        <v>0</v>
      </c>
      <c r="M64" s="79">
        <v>1.77E-2</v>
      </c>
      <c r="N64" s="79">
        <v>1.9E-3</v>
      </c>
    </row>
    <row r="65" spans="2:14">
      <c r="B65" t="s">
        <v>1891</v>
      </c>
      <c r="C65" t="s">
        <v>1892</v>
      </c>
      <c r="D65" t="s">
        <v>959</v>
      </c>
      <c r="E65" t="s">
        <v>1893</v>
      </c>
      <c r="F65" t="s">
        <v>976</v>
      </c>
      <c r="G65" t="s">
        <v>109</v>
      </c>
      <c r="H65" s="78">
        <v>133677.15</v>
      </c>
      <c r="I65" s="78">
        <v>5376</v>
      </c>
      <c r="J65" s="78">
        <v>0</v>
      </c>
      <c r="K65" s="78">
        <v>24836.487266304001</v>
      </c>
      <c r="L65" s="79">
        <v>0</v>
      </c>
      <c r="M65" s="79">
        <v>1.8499999999999999E-2</v>
      </c>
      <c r="N65" s="79">
        <v>2E-3</v>
      </c>
    </row>
    <row r="66" spans="2:14">
      <c r="B66" t="s">
        <v>1894</v>
      </c>
      <c r="C66" t="s">
        <v>1895</v>
      </c>
      <c r="D66" t="s">
        <v>959</v>
      </c>
      <c r="E66" t="s">
        <v>1896</v>
      </c>
      <c r="F66" t="s">
        <v>976</v>
      </c>
      <c r="G66" t="s">
        <v>113</v>
      </c>
      <c r="H66" s="78">
        <v>54738.7</v>
      </c>
      <c r="I66" s="78">
        <v>3239</v>
      </c>
      <c r="J66" s="78">
        <v>0</v>
      </c>
      <c r="K66" s="78">
        <v>6875.9962171526004</v>
      </c>
      <c r="L66" s="79">
        <v>0</v>
      </c>
      <c r="M66" s="79">
        <v>5.1000000000000004E-3</v>
      </c>
      <c r="N66" s="79">
        <v>5.0000000000000001E-4</v>
      </c>
    </row>
    <row r="67" spans="2:14">
      <c r="B67" t="s">
        <v>1897</v>
      </c>
      <c r="C67" t="s">
        <v>1898</v>
      </c>
      <c r="D67" t="s">
        <v>959</v>
      </c>
      <c r="E67" t="s">
        <v>1899</v>
      </c>
      <c r="F67" t="s">
        <v>976</v>
      </c>
      <c r="G67" t="s">
        <v>113</v>
      </c>
      <c r="H67" s="78">
        <v>27954.06</v>
      </c>
      <c r="I67" s="78">
        <v>4745</v>
      </c>
      <c r="J67" s="78">
        <v>0</v>
      </c>
      <c r="K67" s="78">
        <v>5144.1226140954004</v>
      </c>
      <c r="L67" s="79">
        <v>8.5000000000000006E-3</v>
      </c>
      <c r="M67" s="79">
        <v>3.8E-3</v>
      </c>
      <c r="N67" s="79">
        <v>4.0000000000000002E-4</v>
      </c>
    </row>
    <row r="68" spans="2:14">
      <c r="B68" t="s">
        <v>1900</v>
      </c>
      <c r="C68" t="s">
        <v>1901</v>
      </c>
      <c r="D68" t="s">
        <v>1902</v>
      </c>
      <c r="E68" t="s">
        <v>1903</v>
      </c>
      <c r="F68" t="s">
        <v>976</v>
      </c>
      <c r="G68" t="s">
        <v>109</v>
      </c>
      <c r="H68" s="78">
        <v>347290.11</v>
      </c>
      <c r="I68" s="78">
        <v>441.6</v>
      </c>
      <c r="J68" s="78">
        <v>0</v>
      </c>
      <c r="K68" s="78">
        <v>5300.2360826265603</v>
      </c>
      <c r="L68" s="79">
        <v>0</v>
      </c>
      <c r="M68" s="79">
        <v>4.0000000000000001E-3</v>
      </c>
      <c r="N68" s="79">
        <v>4.0000000000000002E-4</v>
      </c>
    </row>
    <row r="69" spans="2:14">
      <c r="B69" t="s">
        <v>1904</v>
      </c>
      <c r="C69" t="s">
        <v>1905</v>
      </c>
      <c r="D69" t="s">
        <v>959</v>
      </c>
      <c r="E69" t="s">
        <v>1906</v>
      </c>
      <c r="F69" t="s">
        <v>976</v>
      </c>
      <c r="G69" t="s">
        <v>113</v>
      </c>
      <c r="H69" s="78">
        <v>113239.9</v>
      </c>
      <c r="I69" s="78">
        <v>6109</v>
      </c>
      <c r="J69" s="78">
        <v>0</v>
      </c>
      <c r="K69" s="78">
        <v>26828.7108191962</v>
      </c>
      <c r="L69" s="79">
        <v>0</v>
      </c>
      <c r="M69" s="79">
        <v>0.02</v>
      </c>
      <c r="N69" s="79">
        <v>2.0999999999999999E-3</v>
      </c>
    </row>
    <row r="70" spans="2:14">
      <c r="B70" t="s">
        <v>1907</v>
      </c>
      <c r="C70" t="s">
        <v>1908</v>
      </c>
      <c r="D70" t="s">
        <v>959</v>
      </c>
      <c r="E70" t="s">
        <v>1909</v>
      </c>
      <c r="F70" t="s">
        <v>976</v>
      </c>
      <c r="G70" t="s">
        <v>109</v>
      </c>
      <c r="H70" s="78">
        <v>82487.460000000006</v>
      </c>
      <c r="I70" s="78">
        <v>20582</v>
      </c>
      <c r="J70" s="78">
        <v>0</v>
      </c>
      <c r="K70" s="78">
        <v>58674.478523443198</v>
      </c>
      <c r="L70" s="79">
        <v>0</v>
      </c>
      <c r="M70" s="79">
        <v>4.3799999999999999E-2</v>
      </c>
      <c r="N70" s="79">
        <v>4.7000000000000002E-3</v>
      </c>
    </row>
    <row r="71" spans="2:14">
      <c r="B71" t="s">
        <v>1910</v>
      </c>
      <c r="C71" t="s">
        <v>1911</v>
      </c>
      <c r="D71" t="s">
        <v>959</v>
      </c>
      <c r="E71" t="s">
        <v>1912</v>
      </c>
      <c r="F71" t="s">
        <v>976</v>
      </c>
      <c r="G71" t="s">
        <v>109</v>
      </c>
      <c r="H71" s="78">
        <v>65262.34</v>
      </c>
      <c r="I71" s="78">
        <v>4868</v>
      </c>
      <c r="J71" s="78">
        <v>0</v>
      </c>
      <c r="K71" s="78">
        <v>10979.610777907201</v>
      </c>
      <c r="L71" s="79">
        <v>9.4999999999999998E-3</v>
      </c>
      <c r="M71" s="79">
        <v>8.2000000000000007E-3</v>
      </c>
      <c r="N71" s="79">
        <v>8.9999999999999998E-4</v>
      </c>
    </row>
    <row r="72" spans="2:14">
      <c r="B72" t="s">
        <v>1913</v>
      </c>
      <c r="C72" t="s">
        <v>1914</v>
      </c>
      <c r="D72" t="s">
        <v>959</v>
      </c>
      <c r="E72" t="s">
        <v>1915</v>
      </c>
      <c r="F72" t="s">
        <v>976</v>
      </c>
      <c r="G72" t="s">
        <v>109</v>
      </c>
      <c r="H72" s="78">
        <v>27119.85</v>
      </c>
      <c r="I72" s="78">
        <v>2718.5</v>
      </c>
      <c r="J72" s="78">
        <v>0</v>
      </c>
      <c r="K72" s="78">
        <v>2547.9467904960002</v>
      </c>
      <c r="L72" s="79">
        <v>1.6400000000000001E-2</v>
      </c>
      <c r="M72" s="79">
        <v>1.9E-3</v>
      </c>
      <c r="N72" s="79">
        <v>2.0000000000000001E-4</v>
      </c>
    </row>
    <row r="73" spans="2:14">
      <c r="B73" t="s">
        <v>1916</v>
      </c>
      <c r="C73" t="s">
        <v>1917</v>
      </c>
      <c r="D73" t="s">
        <v>959</v>
      </c>
      <c r="E73" t="s">
        <v>1918</v>
      </c>
      <c r="F73" t="s">
        <v>976</v>
      </c>
      <c r="G73" t="s">
        <v>113</v>
      </c>
      <c r="H73" s="78">
        <v>130525.88</v>
      </c>
      <c r="I73" s="78">
        <v>5964.4</v>
      </c>
      <c r="J73" s="78">
        <v>0</v>
      </c>
      <c r="K73" s="78">
        <v>30192.1189224175</v>
      </c>
      <c r="L73" s="79">
        <v>3.9699999999999999E-2</v>
      </c>
      <c r="M73" s="79">
        <v>2.2499999999999999E-2</v>
      </c>
      <c r="N73" s="79">
        <v>2.3999999999999998E-3</v>
      </c>
    </row>
    <row r="74" spans="2:14">
      <c r="B74" t="s">
        <v>1919</v>
      </c>
      <c r="C74" t="s">
        <v>1920</v>
      </c>
      <c r="D74" t="s">
        <v>959</v>
      </c>
      <c r="E74" t="s">
        <v>1918</v>
      </c>
      <c r="F74" t="s">
        <v>976</v>
      </c>
      <c r="G74" t="s">
        <v>109</v>
      </c>
      <c r="H74" s="78">
        <v>33406.93</v>
      </c>
      <c r="I74" s="78">
        <v>3282.875</v>
      </c>
      <c r="J74" s="78">
        <v>0</v>
      </c>
      <c r="K74" s="78">
        <v>3790.2219951888001</v>
      </c>
      <c r="L74" s="79">
        <v>6.9999999999999999E-4</v>
      </c>
      <c r="M74" s="79">
        <v>2.8E-3</v>
      </c>
      <c r="N74" s="79">
        <v>2.9999999999999997E-4</v>
      </c>
    </row>
    <row r="75" spans="2:14">
      <c r="B75" t="s">
        <v>1921</v>
      </c>
      <c r="C75" t="s">
        <v>1922</v>
      </c>
      <c r="D75" t="s">
        <v>959</v>
      </c>
      <c r="E75" t="s">
        <v>1918</v>
      </c>
      <c r="F75" t="s">
        <v>976</v>
      </c>
      <c r="G75" t="s">
        <v>113</v>
      </c>
      <c r="H75" s="78">
        <v>41764.57</v>
      </c>
      <c r="I75" s="78">
        <v>4482.5999999999976</v>
      </c>
      <c r="J75" s="78">
        <v>0</v>
      </c>
      <c r="K75" s="78">
        <v>7260.5279759949199</v>
      </c>
      <c r="L75" s="79">
        <v>5.7999999999999996E-3</v>
      </c>
      <c r="M75" s="79">
        <v>5.4000000000000003E-3</v>
      </c>
      <c r="N75" s="79">
        <v>5.9999999999999995E-4</v>
      </c>
    </row>
    <row r="76" spans="2:14">
      <c r="B76" t="s">
        <v>1923</v>
      </c>
      <c r="C76" t="s">
        <v>1924</v>
      </c>
      <c r="D76" t="s">
        <v>959</v>
      </c>
      <c r="E76" t="s">
        <v>1925</v>
      </c>
      <c r="F76" t="s">
        <v>976</v>
      </c>
      <c r="G76" t="s">
        <v>109</v>
      </c>
      <c r="H76" s="78">
        <v>18097.18</v>
      </c>
      <c r="I76" s="78">
        <v>14141</v>
      </c>
      <c r="J76" s="78">
        <v>0</v>
      </c>
      <c r="K76" s="78">
        <v>8844.3264054528008</v>
      </c>
      <c r="L76" s="79">
        <v>1.6000000000000001E-3</v>
      </c>
      <c r="M76" s="79">
        <v>6.6E-3</v>
      </c>
      <c r="N76" s="79">
        <v>6.9999999999999999E-4</v>
      </c>
    </row>
    <row r="77" spans="2:14">
      <c r="B77" t="s">
        <v>1926</v>
      </c>
      <c r="C77" t="s">
        <v>1927</v>
      </c>
      <c r="D77" t="s">
        <v>959</v>
      </c>
      <c r="E77" t="s">
        <v>1928</v>
      </c>
      <c r="F77" t="s">
        <v>976</v>
      </c>
      <c r="G77" t="s">
        <v>113</v>
      </c>
      <c r="H77" s="78">
        <v>738797.01</v>
      </c>
      <c r="I77" s="78">
        <v>2580.4999999999995</v>
      </c>
      <c r="J77" s="78">
        <v>0</v>
      </c>
      <c r="K77" s="78">
        <v>73936.552168716502</v>
      </c>
      <c r="L77" s="79">
        <v>0</v>
      </c>
      <c r="M77" s="79">
        <v>5.5199999999999999E-2</v>
      </c>
      <c r="N77" s="79">
        <v>5.8999999999999999E-3</v>
      </c>
    </row>
    <row r="78" spans="2:14">
      <c r="B78" t="s">
        <v>1929</v>
      </c>
      <c r="C78" t="s">
        <v>1930</v>
      </c>
      <c r="D78" t="s">
        <v>959</v>
      </c>
      <c r="E78" t="s">
        <v>1931</v>
      </c>
      <c r="F78" t="s">
        <v>976</v>
      </c>
      <c r="G78" t="s">
        <v>109</v>
      </c>
      <c r="H78" s="78">
        <v>107394.6</v>
      </c>
      <c r="I78" s="78">
        <v>2984</v>
      </c>
      <c r="J78" s="78">
        <v>0</v>
      </c>
      <c r="K78" s="78">
        <v>11075.287209984001</v>
      </c>
      <c r="L78" s="79">
        <v>0</v>
      </c>
      <c r="M78" s="79">
        <v>8.3000000000000001E-3</v>
      </c>
      <c r="N78" s="79">
        <v>8.9999999999999998E-4</v>
      </c>
    </row>
    <row r="79" spans="2:14">
      <c r="B79" t="s">
        <v>1932</v>
      </c>
      <c r="C79" t="s">
        <v>1933</v>
      </c>
      <c r="D79" t="s">
        <v>953</v>
      </c>
      <c r="E79" t="s">
        <v>1934</v>
      </c>
      <c r="F79" t="s">
        <v>976</v>
      </c>
      <c r="G79" t="s">
        <v>109</v>
      </c>
      <c r="H79" s="78">
        <v>80127.06</v>
      </c>
      <c r="I79" s="78">
        <v>8147</v>
      </c>
      <c r="J79" s="78">
        <v>0</v>
      </c>
      <c r="K79" s="78">
        <v>22560.6006542592</v>
      </c>
      <c r="L79" s="79">
        <v>5.0000000000000001E-4</v>
      </c>
      <c r="M79" s="79">
        <v>1.6799999999999999E-2</v>
      </c>
      <c r="N79" s="79">
        <v>1.8E-3</v>
      </c>
    </row>
    <row r="80" spans="2:14">
      <c r="B80" t="s">
        <v>1935</v>
      </c>
      <c r="C80" t="s">
        <v>1936</v>
      </c>
      <c r="D80" t="s">
        <v>959</v>
      </c>
      <c r="E80" t="s">
        <v>1937</v>
      </c>
      <c r="F80" t="s">
        <v>976</v>
      </c>
      <c r="G80" t="s">
        <v>113</v>
      </c>
      <c r="H80" s="78">
        <v>36910.22</v>
      </c>
      <c r="I80" s="78">
        <v>13187.999999999985</v>
      </c>
      <c r="J80" s="78">
        <v>0</v>
      </c>
      <c r="K80" s="78">
        <v>18877.9909811035</v>
      </c>
      <c r="L80" s="79">
        <v>0</v>
      </c>
      <c r="M80" s="79">
        <v>1.41E-2</v>
      </c>
      <c r="N80" s="79">
        <v>1.5E-3</v>
      </c>
    </row>
    <row r="81" spans="2:14">
      <c r="B81" t="s">
        <v>1938</v>
      </c>
      <c r="C81" t="s">
        <v>1939</v>
      </c>
      <c r="D81" t="s">
        <v>959</v>
      </c>
      <c r="E81" t="s">
        <v>1940</v>
      </c>
      <c r="F81" t="s">
        <v>976</v>
      </c>
      <c r="G81" t="s">
        <v>113</v>
      </c>
      <c r="H81" s="78">
        <v>30510.91</v>
      </c>
      <c r="I81" s="78">
        <v>20180</v>
      </c>
      <c r="J81" s="78">
        <v>0</v>
      </c>
      <c r="K81" s="78">
        <v>23878.471572491599</v>
      </c>
      <c r="L81" s="79">
        <v>2.07E-2</v>
      </c>
      <c r="M81" s="79">
        <v>1.78E-2</v>
      </c>
      <c r="N81" s="79">
        <v>1.9E-3</v>
      </c>
    </row>
    <row r="82" spans="2:14">
      <c r="B82" t="s">
        <v>1941</v>
      </c>
      <c r="C82" t="s">
        <v>1942</v>
      </c>
      <c r="D82" t="s">
        <v>959</v>
      </c>
      <c r="E82" t="s">
        <v>1943</v>
      </c>
      <c r="F82" t="s">
        <v>976</v>
      </c>
      <c r="G82" t="s">
        <v>109</v>
      </c>
      <c r="H82" s="78">
        <v>70511.61</v>
      </c>
      <c r="I82" s="78">
        <v>2370</v>
      </c>
      <c r="J82" s="78">
        <v>0</v>
      </c>
      <c r="K82" s="78">
        <v>5775.4085425920002</v>
      </c>
      <c r="L82" s="79">
        <v>0</v>
      </c>
      <c r="M82" s="79">
        <v>4.3E-3</v>
      </c>
      <c r="N82" s="79">
        <v>5.0000000000000001E-4</v>
      </c>
    </row>
    <row r="83" spans="2:14">
      <c r="B83" t="s">
        <v>1944</v>
      </c>
      <c r="C83" t="s">
        <v>1945</v>
      </c>
      <c r="D83" t="s">
        <v>959</v>
      </c>
      <c r="E83" t="s">
        <v>1946</v>
      </c>
      <c r="F83" t="s">
        <v>976</v>
      </c>
      <c r="G83" t="s">
        <v>113</v>
      </c>
      <c r="H83" s="78">
        <v>15880.95</v>
      </c>
      <c r="I83" s="78">
        <v>25550</v>
      </c>
      <c r="J83" s="78">
        <v>0</v>
      </c>
      <c r="K83" s="78">
        <v>15736.117324094999</v>
      </c>
      <c r="L83" s="79">
        <v>2.4400000000000002E-2</v>
      </c>
      <c r="M83" s="79">
        <v>1.18E-2</v>
      </c>
      <c r="N83" s="79">
        <v>1.2999999999999999E-3</v>
      </c>
    </row>
    <row r="84" spans="2:14">
      <c r="B84" t="s">
        <v>1947</v>
      </c>
      <c r="C84" t="s">
        <v>1948</v>
      </c>
      <c r="D84" t="s">
        <v>959</v>
      </c>
      <c r="E84" t="s">
        <v>1949</v>
      </c>
      <c r="F84" t="s">
        <v>976</v>
      </c>
      <c r="G84" t="s">
        <v>109</v>
      </c>
      <c r="H84" s="78">
        <v>92433.34</v>
      </c>
      <c r="I84" s="78">
        <v>24485</v>
      </c>
      <c r="J84" s="78">
        <v>0</v>
      </c>
      <c r="K84" s="78">
        <v>78217.240201344001</v>
      </c>
      <c r="L84" s="79">
        <v>1E-3</v>
      </c>
      <c r="M84" s="79">
        <v>5.8400000000000001E-2</v>
      </c>
      <c r="N84" s="79">
        <v>6.1999999999999998E-3</v>
      </c>
    </row>
    <row r="85" spans="2:14">
      <c r="B85" t="s">
        <v>1950</v>
      </c>
      <c r="C85" t="s">
        <v>1951</v>
      </c>
      <c r="D85" t="s">
        <v>959</v>
      </c>
      <c r="E85" t="s">
        <v>1952</v>
      </c>
      <c r="F85" t="s">
        <v>976</v>
      </c>
      <c r="G85" t="s">
        <v>116</v>
      </c>
      <c r="H85" s="78">
        <v>54239.7</v>
      </c>
      <c r="I85" s="78">
        <v>3470</v>
      </c>
      <c r="J85" s="78">
        <v>0</v>
      </c>
      <c r="K85" s="78">
        <v>8581.8915751229997</v>
      </c>
      <c r="L85" s="79">
        <v>0</v>
      </c>
      <c r="M85" s="79">
        <v>6.4000000000000003E-3</v>
      </c>
      <c r="N85" s="79">
        <v>6.9999999999999999E-4</v>
      </c>
    </row>
    <row r="86" spans="2:14">
      <c r="B86" t="s">
        <v>1953</v>
      </c>
      <c r="C86" t="s">
        <v>1954</v>
      </c>
      <c r="D86" t="s">
        <v>959</v>
      </c>
      <c r="E86" t="s">
        <v>1955</v>
      </c>
      <c r="F86" t="s">
        <v>126</v>
      </c>
      <c r="G86" t="s">
        <v>109</v>
      </c>
      <c r="H86" s="78">
        <v>129653.65</v>
      </c>
      <c r="I86" s="78">
        <v>6612.3</v>
      </c>
      <c r="J86" s="78">
        <v>0</v>
      </c>
      <c r="K86" s="78">
        <v>29628.5931611712</v>
      </c>
      <c r="L86" s="79">
        <v>0</v>
      </c>
      <c r="M86" s="79">
        <v>2.2100000000000002E-2</v>
      </c>
      <c r="N86" s="79">
        <v>2.3999999999999998E-3</v>
      </c>
    </row>
    <row r="87" spans="2:14">
      <c r="B87" t="s">
        <v>1956</v>
      </c>
      <c r="C87" t="s">
        <v>1957</v>
      </c>
      <c r="D87" t="s">
        <v>959</v>
      </c>
      <c r="E87" t="s">
        <v>1918</v>
      </c>
      <c r="F87" t="s">
        <v>126</v>
      </c>
      <c r="G87" t="s">
        <v>113</v>
      </c>
      <c r="H87" s="78">
        <v>13559.92</v>
      </c>
      <c r="I87" s="78">
        <v>10859</v>
      </c>
      <c r="J87" s="78">
        <v>0</v>
      </c>
      <c r="K87" s="78">
        <v>5710.5397965809598</v>
      </c>
      <c r="L87" s="79">
        <v>3.5000000000000001E-3</v>
      </c>
      <c r="M87" s="79">
        <v>4.3E-3</v>
      </c>
      <c r="N87" s="79">
        <v>5.0000000000000001E-4</v>
      </c>
    </row>
    <row r="88" spans="2:14">
      <c r="B88" t="s">
        <v>1958</v>
      </c>
      <c r="C88" t="s">
        <v>1959</v>
      </c>
      <c r="D88" t="s">
        <v>959</v>
      </c>
      <c r="E88" t="s">
        <v>1960</v>
      </c>
      <c r="F88" t="s">
        <v>126</v>
      </c>
      <c r="G88" t="s">
        <v>201</v>
      </c>
      <c r="H88" s="78">
        <v>3713.14</v>
      </c>
      <c r="I88" s="78">
        <v>3450000</v>
      </c>
      <c r="J88" s="78">
        <v>0</v>
      </c>
      <c r="K88" s="78">
        <v>4079.7067505099999</v>
      </c>
      <c r="L88" s="79">
        <v>0</v>
      </c>
      <c r="M88" s="79">
        <v>3.0000000000000001E-3</v>
      </c>
      <c r="N88" s="79">
        <v>2.9999999999999997E-4</v>
      </c>
    </row>
    <row r="89" spans="2:14">
      <c r="B89" t="s">
        <v>1961</v>
      </c>
      <c r="C89" t="s">
        <v>1962</v>
      </c>
      <c r="D89" t="s">
        <v>1680</v>
      </c>
      <c r="E89" t="s">
        <v>1963</v>
      </c>
      <c r="F89" t="s">
        <v>1790</v>
      </c>
      <c r="G89" t="s">
        <v>109</v>
      </c>
      <c r="H89" s="78">
        <v>1601030.4</v>
      </c>
      <c r="I89" s="78">
        <v>3021</v>
      </c>
      <c r="J89" s="78">
        <v>0</v>
      </c>
      <c r="K89" s="78">
        <v>167156.795695104</v>
      </c>
      <c r="L89" s="79">
        <v>0</v>
      </c>
      <c r="M89" s="79">
        <v>0.12479999999999999</v>
      </c>
      <c r="N89" s="79">
        <v>1.3299999999999999E-2</v>
      </c>
    </row>
    <row r="90" spans="2:14">
      <c r="B90" t="s">
        <v>1964</v>
      </c>
      <c r="C90" t="s">
        <v>1965</v>
      </c>
      <c r="D90" t="s">
        <v>959</v>
      </c>
      <c r="E90" t="s">
        <v>1966</v>
      </c>
      <c r="F90" t="s">
        <v>1790</v>
      </c>
      <c r="G90" t="s">
        <v>109</v>
      </c>
      <c r="H90" s="78">
        <v>14208.79</v>
      </c>
      <c r="I90" s="78">
        <v>26432</v>
      </c>
      <c r="J90" s="78">
        <v>1.8085</v>
      </c>
      <c r="K90" s="78">
        <v>12981.3949403968</v>
      </c>
      <c r="L90" s="79">
        <v>0</v>
      </c>
      <c r="M90" s="79">
        <v>9.7000000000000003E-3</v>
      </c>
      <c r="N90" s="79">
        <v>1E-3</v>
      </c>
    </row>
    <row r="91" spans="2:14">
      <c r="B91" t="s">
        <v>1967</v>
      </c>
      <c r="C91" t="s">
        <v>1968</v>
      </c>
      <c r="D91" t="s">
        <v>959</v>
      </c>
      <c r="E91" t="s">
        <v>1969</v>
      </c>
      <c r="F91" t="s">
        <v>1790</v>
      </c>
      <c r="G91" t="s">
        <v>109</v>
      </c>
      <c r="H91" s="78">
        <v>62131.57</v>
      </c>
      <c r="I91" s="78">
        <v>6409</v>
      </c>
      <c r="J91" s="78">
        <v>0</v>
      </c>
      <c r="K91" s="78">
        <v>13761.834582412799</v>
      </c>
      <c r="L91" s="79">
        <v>0</v>
      </c>
      <c r="M91" s="79">
        <v>1.03E-2</v>
      </c>
      <c r="N91" s="79">
        <v>1.1000000000000001E-3</v>
      </c>
    </row>
    <row r="92" spans="2:14">
      <c r="B92" t="s">
        <v>1970</v>
      </c>
      <c r="C92" t="s">
        <v>1971</v>
      </c>
      <c r="D92" t="s">
        <v>959</v>
      </c>
      <c r="E92" t="s">
        <v>1972</v>
      </c>
      <c r="F92" t="s">
        <v>1790</v>
      </c>
      <c r="G92" t="s">
        <v>201</v>
      </c>
      <c r="H92" s="78">
        <v>1623524.63</v>
      </c>
      <c r="I92" s="78">
        <v>180499.99999999991</v>
      </c>
      <c r="J92" s="78">
        <v>0</v>
      </c>
      <c r="K92" s="78">
        <v>93326.421949355994</v>
      </c>
      <c r="L92" s="79">
        <v>1.1999999999999999E-3</v>
      </c>
      <c r="M92" s="79">
        <v>6.9699999999999998E-2</v>
      </c>
      <c r="N92" s="79">
        <v>7.4000000000000003E-3</v>
      </c>
    </row>
    <row r="93" spans="2:14">
      <c r="B93" t="s">
        <v>1973</v>
      </c>
      <c r="C93" t="s">
        <v>1974</v>
      </c>
      <c r="D93" t="s">
        <v>959</v>
      </c>
      <c r="E93" t="s">
        <v>1975</v>
      </c>
      <c r="F93" t="s">
        <v>1790</v>
      </c>
      <c r="G93" t="s">
        <v>109</v>
      </c>
      <c r="H93" s="78">
        <v>4510.63</v>
      </c>
      <c r="I93" s="78">
        <v>58895.5</v>
      </c>
      <c r="J93" s="78">
        <v>0</v>
      </c>
      <c r="K93" s="78">
        <v>9181.0647647423993</v>
      </c>
      <c r="L93" s="79">
        <v>6.9999999999999999E-4</v>
      </c>
      <c r="M93" s="79">
        <v>6.8999999999999999E-3</v>
      </c>
      <c r="N93" s="79">
        <v>6.9999999999999999E-4</v>
      </c>
    </row>
    <row r="94" spans="2:14">
      <c r="B94" t="s">
        <v>1976</v>
      </c>
      <c r="C94" t="s">
        <v>1977</v>
      </c>
      <c r="D94" t="s">
        <v>110</v>
      </c>
      <c r="E94" t="s">
        <v>1949</v>
      </c>
      <c r="F94" t="s">
        <v>1790</v>
      </c>
      <c r="G94" t="s">
        <v>123</v>
      </c>
      <c r="H94" s="78">
        <v>100636.01</v>
      </c>
      <c r="I94" s="78">
        <v>8545.00000000002</v>
      </c>
      <c r="J94" s="78">
        <v>0</v>
      </c>
      <c r="K94" s="78">
        <v>20837.077847758999</v>
      </c>
      <c r="L94" s="79">
        <v>0</v>
      </c>
      <c r="M94" s="79">
        <v>1.5599999999999999E-2</v>
      </c>
      <c r="N94" s="79">
        <v>1.6999999999999999E-3</v>
      </c>
    </row>
    <row r="95" spans="2:14">
      <c r="B95" t="s">
        <v>1978</v>
      </c>
      <c r="C95" t="s">
        <v>1979</v>
      </c>
      <c r="D95" t="s">
        <v>1135</v>
      </c>
      <c r="E95" t="s">
        <v>1918</v>
      </c>
      <c r="F95" t="s">
        <v>131</v>
      </c>
      <c r="G95" t="s">
        <v>113</v>
      </c>
      <c r="H95" s="78">
        <v>471885.36</v>
      </c>
      <c r="I95" s="78">
        <v>1900</v>
      </c>
      <c r="J95" s="78">
        <v>0</v>
      </c>
      <c r="K95" s="78">
        <v>34771.250259888002</v>
      </c>
      <c r="L95" s="79">
        <v>0</v>
      </c>
      <c r="M95" s="79">
        <v>2.5999999999999999E-2</v>
      </c>
      <c r="N95" s="79">
        <v>2.8E-3</v>
      </c>
    </row>
    <row r="96" spans="2:14">
      <c r="B96" s="80" t="s">
        <v>1980</v>
      </c>
      <c r="D96" s="16"/>
      <c r="E96" s="16"/>
      <c r="F96" s="16"/>
      <c r="G96" s="16"/>
      <c r="H96" s="82">
        <v>1306936.97</v>
      </c>
      <c r="J96" s="82">
        <v>147.48553999999999</v>
      </c>
      <c r="K96" s="82">
        <v>58762.57694647654</v>
      </c>
      <c r="M96" s="81">
        <v>4.3900000000000002E-2</v>
      </c>
      <c r="N96" s="81">
        <v>4.7000000000000002E-3</v>
      </c>
    </row>
    <row r="97" spans="2:14">
      <c r="B97" t="s">
        <v>1981</v>
      </c>
      <c r="C97" t="s">
        <v>1982</v>
      </c>
      <c r="D97" t="s">
        <v>959</v>
      </c>
      <c r="E97" t="s">
        <v>1983</v>
      </c>
      <c r="F97" t="s">
        <v>1005</v>
      </c>
      <c r="G97" t="s">
        <v>116</v>
      </c>
      <c r="H97" s="78">
        <v>1084077.8600000001</v>
      </c>
      <c r="I97" s="78">
        <v>168.01630000000014</v>
      </c>
      <c r="J97" s="78">
        <v>147.48553999999999</v>
      </c>
      <c r="K97" s="78">
        <v>8452.6485550269408</v>
      </c>
      <c r="L97" s="79">
        <v>0</v>
      </c>
      <c r="M97" s="79">
        <v>6.3E-3</v>
      </c>
      <c r="N97" s="79">
        <v>6.9999999999999999E-4</v>
      </c>
    </row>
    <row r="98" spans="2:14">
      <c r="B98" t="s">
        <v>1984</v>
      </c>
      <c r="C98" t="s">
        <v>1985</v>
      </c>
      <c r="D98" t="s">
        <v>959</v>
      </c>
      <c r="E98" t="s">
        <v>1986</v>
      </c>
      <c r="F98" t="s">
        <v>976</v>
      </c>
      <c r="G98" t="s">
        <v>109</v>
      </c>
      <c r="H98" s="78">
        <v>7167.66</v>
      </c>
      <c r="I98" s="78">
        <v>10286</v>
      </c>
      <c r="J98" s="78">
        <v>0</v>
      </c>
      <c r="K98" s="78">
        <v>2547.9895942655999</v>
      </c>
      <c r="L98" s="79">
        <v>2.8E-3</v>
      </c>
      <c r="M98" s="79">
        <v>1.9E-3</v>
      </c>
      <c r="N98" s="79">
        <v>2.0000000000000001E-4</v>
      </c>
    </row>
    <row r="99" spans="2:14">
      <c r="B99" t="s">
        <v>1987</v>
      </c>
      <c r="C99" t="s">
        <v>1988</v>
      </c>
      <c r="D99" t="s">
        <v>959</v>
      </c>
      <c r="E99" t="s">
        <v>1969</v>
      </c>
      <c r="F99" t="s">
        <v>976</v>
      </c>
      <c r="G99" t="s">
        <v>109</v>
      </c>
      <c r="H99" s="78">
        <v>74962.899999999994</v>
      </c>
      <c r="I99" s="78">
        <v>10350</v>
      </c>
      <c r="J99" s="78">
        <v>0</v>
      </c>
      <c r="K99" s="78">
        <v>26813.929478400001</v>
      </c>
      <c r="L99" s="79">
        <v>2E-3</v>
      </c>
      <c r="M99" s="79">
        <v>0.02</v>
      </c>
      <c r="N99" s="79">
        <v>2.0999999999999999E-3</v>
      </c>
    </row>
    <row r="100" spans="2:14">
      <c r="B100" t="s">
        <v>1989</v>
      </c>
      <c r="C100" t="s">
        <v>1990</v>
      </c>
      <c r="D100" t="s">
        <v>959</v>
      </c>
      <c r="E100" t="s">
        <v>1991</v>
      </c>
      <c r="F100" t="s">
        <v>976</v>
      </c>
      <c r="G100" t="s">
        <v>109</v>
      </c>
      <c r="H100" s="78">
        <v>39076.85</v>
      </c>
      <c r="I100" s="78">
        <v>7390</v>
      </c>
      <c r="J100" s="78">
        <v>0</v>
      </c>
      <c r="K100" s="78">
        <v>9980.1649670400002</v>
      </c>
      <c r="L100" s="79">
        <v>1.1000000000000001E-3</v>
      </c>
      <c r="M100" s="79">
        <v>7.4999999999999997E-3</v>
      </c>
      <c r="N100" s="79">
        <v>8.0000000000000004E-4</v>
      </c>
    </row>
    <row r="101" spans="2:14">
      <c r="B101" t="s">
        <v>1992</v>
      </c>
      <c r="C101" t="s">
        <v>1993</v>
      </c>
      <c r="D101" t="s">
        <v>126</v>
      </c>
      <c r="E101" t="s">
        <v>1994</v>
      </c>
      <c r="F101" t="s">
        <v>985</v>
      </c>
      <c r="G101" t="s">
        <v>109</v>
      </c>
      <c r="H101" s="78">
        <v>101651.7</v>
      </c>
      <c r="I101" s="78">
        <v>3122</v>
      </c>
      <c r="J101" s="78">
        <v>0</v>
      </c>
      <c r="K101" s="78">
        <v>10967.844351743999</v>
      </c>
      <c r="L101" s="79">
        <v>5.4000000000000003E-3</v>
      </c>
      <c r="M101" s="79">
        <v>8.2000000000000007E-3</v>
      </c>
      <c r="N101" s="79">
        <v>8.9999999999999998E-4</v>
      </c>
    </row>
    <row r="102" spans="2:14">
      <c r="B102" s="80" t="s">
        <v>950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255</v>
      </c>
      <c r="C103" t="s">
        <v>255</v>
      </c>
      <c r="D103" s="16"/>
      <c r="E103" s="16"/>
      <c r="F103" t="s">
        <v>255</v>
      </c>
      <c r="G103" t="s">
        <v>255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s="80" t="s">
        <v>1850</v>
      </c>
      <c r="D104" s="16"/>
      <c r="E104" s="16"/>
      <c r="F104" s="16"/>
      <c r="G104" s="16"/>
      <c r="H104" s="82">
        <v>0</v>
      </c>
      <c r="J104" s="82">
        <v>0</v>
      </c>
      <c r="K104" s="82">
        <v>0</v>
      </c>
      <c r="M104" s="81">
        <v>0</v>
      </c>
      <c r="N104" s="81">
        <v>0</v>
      </c>
    </row>
    <row r="105" spans="2:14">
      <c r="B105" t="s">
        <v>255</v>
      </c>
      <c r="C105" t="s">
        <v>255</v>
      </c>
      <c r="D105" s="16"/>
      <c r="E105" s="16"/>
      <c r="F105" t="s">
        <v>255</v>
      </c>
      <c r="G105" t="s">
        <v>255</v>
      </c>
      <c r="H105" s="78">
        <v>0</v>
      </c>
      <c r="I105" s="78">
        <v>0</v>
      </c>
      <c r="K105" s="78">
        <v>0</v>
      </c>
      <c r="L105" s="79">
        <v>0</v>
      </c>
      <c r="M105" s="79">
        <v>0</v>
      </c>
      <c r="N105" s="79">
        <v>0</v>
      </c>
    </row>
    <row r="106" spans="2:14">
      <c r="B106" t="s">
        <v>265</v>
      </c>
      <c r="D106" s="16"/>
      <c r="E106" s="16"/>
      <c r="F106" s="16"/>
      <c r="G106" s="16"/>
    </row>
    <row r="107" spans="2:14">
      <c r="B107" t="s">
        <v>355</v>
      </c>
      <c r="D107" s="16"/>
      <c r="E107" s="16"/>
      <c r="F107" s="16"/>
      <c r="G107" s="16"/>
    </row>
    <row r="108" spans="2:14">
      <c r="B108" t="s">
        <v>356</v>
      </c>
      <c r="D108" s="16"/>
      <c r="E108" s="16"/>
      <c r="F108" s="16"/>
      <c r="G108" s="16"/>
    </row>
    <row r="109" spans="2:14">
      <c r="B109" t="s">
        <v>357</v>
      </c>
      <c r="D109" s="16"/>
      <c r="E109" s="16"/>
      <c r="F109" s="16"/>
      <c r="G109" s="16"/>
    </row>
    <row r="110" spans="2:14">
      <c r="B110" t="s">
        <v>358</v>
      </c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6">
        <v>43830</v>
      </c>
    </row>
    <row r="2" spans="2:65" s="1" customFormat="1">
      <c r="B2" s="2" t="s">
        <v>1</v>
      </c>
      <c r="C2" s="12" t="s">
        <v>3138</v>
      </c>
    </row>
    <row r="3" spans="2:65" s="1" customFormat="1">
      <c r="B3" s="2" t="s">
        <v>2</v>
      </c>
      <c r="C3" s="26" t="s">
        <v>3139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2468420.6</v>
      </c>
      <c r="K11" s="7"/>
      <c r="L11" s="76">
        <v>488194.3707460477</v>
      </c>
      <c r="M11" s="7"/>
      <c r="N11" s="77">
        <v>1</v>
      </c>
      <c r="O11" s="77">
        <v>3.8800000000000001E-2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1995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255</v>
      </c>
      <c r="C14" t="s">
        <v>255</v>
      </c>
      <c r="D14" s="16"/>
      <c r="E14" s="16"/>
      <c r="F14" t="s">
        <v>255</v>
      </c>
      <c r="G14" t="s">
        <v>255</v>
      </c>
      <c r="I14" t="s">
        <v>255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1996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255</v>
      </c>
      <c r="C16" t="s">
        <v>255</v>
      </c>
      <c r="D16" s="16"/>
      <c r="E16" s="16"/>
      <c r="F16" t="s">
        <v>255</v>
      </c>
      <c r="G16" t="s">
        <v>255</v>
      </c>
      <c r="I16" t="s">
        <v>255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255</v>
      </c>
      <c r="C18" t="s">
        <v>255</v>
      </c>
      <c r="D18" s="16"/>
      <c r="E18" s="16"/>
      <c r="F18" t="s">
        <v>255</v>
      </c>
      <c r="G18" t="s">
        <v>255</v>
      </c>
      <c r="I18" t="s">
        <v>255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255</v>
      </c>
      <c r="C20" t="s">
        <v>255</v>
      </c>
      <c r="D20" s="16"/>
      <c r="E20" s="16"/>
      <c r="F20" t="s">
        <v>255</v>
      </c>
      <c r="G20" t="s">
        <v>255</v>
      </c>
      <c r="I20" t="s">
        <v>255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263</v>
      </c>
      <c r="C21" s="16"/>
      <c r="D21" s="16"/>
      <c r="E21" s="16"/>
      <c r="J21" s="82">
        <v>2468420.6</v>
      </c>
      <c r="L21" s="82">
        <v>488194.3707460477</v>
      </c>
      <c r="N21" s="81">
        <v>1</v>
      </c>
      <c r="O21" s="81">
        <v>3.8800000000000001E-2</v>
      </c>
    </row>
    <row r="22" spans="2:15">
      <c r="B22" s="80" t="s">
        <v>1995</v>
      </c>
      <c r="C22" s="16"/>
      <c r="D22" s="16"/>
      <c r="E22" s="16"/>
      <c r="J22" s="82">
        <v>255957.63</v>
      </c>
      <c r="L22" s="82">
        <v>8881.2792755711998</v>
      </c>
      <c r="N22" s="81">
        <v>1.8200000000000001E-2</v>
      </c>
      <c r="O22" s="81">
        <v>6.9999999999999999E-4</v>
      </c>
    </row>
    <row r="23" spans="2:15">
      <c r="B23" t="s">
        <v>1997</v>
      </c>
      <c r="C23" t="s">
        <v>1998</v>
      </c>
      <c r="D23" t="s">
        <v>126</v>
      </c>
      <c r="E23" t="s">
        <v>1999</v>
      </c>
      <c r="F23" t="s">
        <v>976</v>
      </c>
      <c r="G23" t="s">
        <v>255</v>
      </c>
      <c r="H23" t="s">
        <v>256</v>
      </c>
      <c r="I23" t="s">
        <v>109</v>
      </c>
      <c r="J23" s="78">
        <v>255957.63</v>
      </c>
      <c r="K23" s="78">
        <v>1004</v>
      </c>
      <c r="L23" s="78">
        <v>8881.2792755711998</v>
      </c>
      <c r="M23" s="79">
        <v>1E-4</v>
      </c>
      <c r="N23" s="79">
        <v>1.8200000000000001E-2</v>
      </c>
      <c r="O23" s="79">
        <v>6.9999999999999999E-4</v>
      </c>
    </row>
    <row r="24" spans="2:15">
      <c r="B24" s="80" t="s">
        <v>1996</v>
      </c>
      <c r="C24" s="16"/>
      <c r="D24" s="16"/>
      <c r="E24" s="16"/>
      <c r="J24" s="82">
        <v>885789.33</v>
      </c>
      <c r="L24" s="82">
        <v>277768.4165340403</v>
      </c>
      <c r="N24" s="81">
        <v>0.56899999999999995</v>
      </c>
      <c r="O24" s="81">
        <v>2.2100000000000002E-2</v>
      </c>
    </row>
    <row r="25" spans="2:15">
      <c r="B25" t="s">
        <v>2000</v>
      </c>
      <c r="C25" t="s">
        <v>2001</v>
      </c>
      <c r="D25" t="s">
        <v>126</v>
      </c>
      <c r="E25" t="s">
        <v>2002</v>
      </c>
      <c r="F25" t="s">
        <v>976</v>
      </c>
      <c r="G25" t="s">
        <v>994</v>
      </c>
      <c r="H25" t="s">
        <v>262</v>
      </c>
      <c r="I25" t="s">
        <v>113</v>
      </c>
      <c r="J25" s="78">
        <v>4028.73</v>
      </c>
      <c r="K25" s="78">
        <v>98805.460000000283</v>
      </c>
      <c r="L25" s="78">
        <v>15437.5831202175</v>
      </c>
      <c r="M25" s="79">
        <v>0</v>
      </c>
      <c r="N25" s="79">
        <v>3.1600000000000003E-2</v>
      </c>
      <c r="O25" s="79">
        <v>1.1999999999999999E-3</v>
      </c>
    </row>
    <row r="26" spans="2:15">
      <c r="B26" t="s">
        <v>2003</v>
      </c>
      <c r="C26" t="s">
        <v>2004</v>
      </c>
      <c r="D26" t="s">
        <v>126</v>
      </c>
      <c r="E26" t="s">
        <v>2005</v>
      </c>
      <c r="F26" t="s">
        <v>976</v>
      </c>
      <c r="G26" t="s">
        <v>255</v>
      </c>
      <c r="H26" t="s">
        <v>256</v>
      </c>
      <c r="I26" t="s">
        <v>109</v>
      </c>
      <c r="J26" s="78">
        <v>306.19</v>
      </c>
      <c r="K26" s="78">
        <v>1053173</v>
      </c>
      <c r="L26" s="78">
        <v>11144.5991724672</v>
      </c>
      <c r="M26" s="79">
        <v>0</v>
      </c>
      <c r="N26" s="79">
        <v>2.2800000000000001E-2</v>
      </c>
      <c r="O26" s="79">
        <v>8.9999999999999998E-4</v>
      </c>
    </row>
    <row r="27" spans="2:15">
      <c r="B27" t="s">
        <v>2006</v>
      </c>
      <c r="C27" t="s">
        <v>2007</v>
      </c>
      <c r="D27" t="s">
        <v>126</v>
      </c>
      <c r="E27" t="s">
        <v>2008</v>
      </c>
      <c r="F27" t="s">
        <v>976</v>
      </c>
      <c r="G27" t="s">
        <v>255</v>
      </c>
      <c r="H27" t="s">
        <v>256</v>
      </c>
      <c r="I27" t="s">
        <v>113</v>
      </c>
      <c r="J27" s="78">
        <v>23506.26</v>
      </c>
      <c r="K27" s="78">
        <v>15265.999999999978</v>
      </c>
      <c r="L27" s="78">
        <v>13916.7874900351</v>
      </c>
      <c r="M27" s="79">
        <v>8.8999999999999999E-3</v>
      </c>
      <c r="N27" s="79">
        <v>2.8500000000000001E-2</v>
      </c>
      <c r="O27" s="79">
        <v>1.1000000000000001E-3</v>
      </c>
    </row>
    <row r="28" spans="2:15">
      <c r="B28" t="s">
        <v>2009</v>
      </c>
      <c r="C28" t="s">
        <v>2010</v>
      </c>
      <c r="D28" t="s">
        <v>126</v>
      </c>
      <c r="E28" t="s">
        <v>2011</v>
      </c>
      <c r="F28" t="s">
        <v>976</v>
      </c>
      <c r="G28" t="s">
        <v>255</v>
      </c>
      <c r="H28" t="s">
        <v>256</v>
      </c>
      <c r="I28" t="s">
        <v>113</v>
      </c>
      <c r="J28" s="78">
        <v>10.15</v>
      </c>
      <c r="K28" s="78">
        <v>19255.740000000002</v>
      </c>
      <c r="L28" s="78">
        <v>7.579777503102</v>
      </c>
      <c r="M28" s="79">
        <v>0</v>
      </c>
      <c r="N28" s="79">
        <v>0</v>
      </c>
      <c r="O28" s="79">
        <v>0</v>
      </c>
    </row>
    <row r="29" spans="2:15">
      <c r="B29" t="s">
        <v>2012</v>
      </c>
      <c r="C29" t="s">
        <v>2013</v>
      </c>
      <c r="D29" t="s">
        <v>126</v>
      </c>
      <c r="E29" t="s">
        <v>1011</v>
      </c>
      <c r="F29" t="s">
        <v>976</v>
      </c>
      <c r="G29" t="s">
        <v>255</v>
      </c>
      <c r="H29" t="s">
        <v>256</v>
      </c>
      <c r="I29" t="s">
        <v>109</v>
      </c>
      <c r="J29" s="78">
        <v>4809.84</v>
      </c>
      <c r="K29" s="78">
        <v>135328</v>
      </c>
      <c r="L29" s="78">
        <v>22495.312311091198</v>
      </c>
      <c r="M29" s="79">
        <v>0</v>
      </c>
      <c r="N29" s="79">
        <v>4.6100000000000002E-2</v>
      </c>
      <c r="O29" s="79">
        <v>1.8E-3</v>
      </c>
    </row>
    <row r="30" spans="2:15">
      <c r="B30" t="s">
        <v>2014</v>
      </c>
      <c r="C30" t="s">
        <v>2015</v>
      </c>
      <c r="D30" t="s">
        <v>126</v>
      </c>
      <c r="E30" t="s">
        <v>2016</v>
      </c>
      <c r="F30" t="s">
        <v>976</v>
      </c>
      <c r="G30" t="s">
        <v>255</v>
      </c>
      <c r="H30" t="s">
        <v>256</v>
      </c>
      <c r="I30" t="s">
        <v>109</v>
      </c>
      <c r="J30" s="78">
        <v>463918.07</v>
      </c>
      <c r="K30" s="78">
        <v>1448</v>
      </c>
      <c r="L30" s="78">
        <v>23215.796306841599</v>
      </c>
      <c r="M30" s="79">
        <v>0</v>
      </c>
      <c r="N30" s="79">
        <v>4.7600000000000003E-2</v>
      </c>
      <c r="O30" s="79">
        <v>1.8E-3</v>
      </c>
    </row>
    <row r="31" spans="2:15">
      <c r="B31" t="s">
        <v>2017</v>
      </c>
      <c r="C31" t="s">
        <v>2018</v>
      </c>
      <c r="D31" t="s">
        <v>126</v>
      </c>
      <c r="E31" t="s">
        <v>2019</v>
      </c>
      <c r="F31" t="s">
        <v>976</v>
      </c>
      <c r="G31" t="s">
        <v>255</v>
      </c>
      <c r="H31" t="s">
        <v>256</v>
      </c>
      <c r="I31" t="s">
        <v>109</v>
      </c>
      <c r="J31" s="78">
        <v>46032.51</v>
      </c>
      <c r="K31" s="78">
        <v>13094.149999999974</v>
      </c>
      <c r="L31" s="78">
        <v>20831.267778618199</v>
      </c>
      <c r="M31" s="79">
        <v>0</v>
      </c>
      <c r="N31" s="79">
        <v>4.2700000000000002E-2</v>
      </c>
      <c r="O31" s="79">
        <v>1.6999999999999999E-3</v>
      </c>
    </row>
    <row r="32" spans="2:15">
      <c r="B32" t="s">
        <v>2020</v>
      </c>
      <c r="C32" t="s">
        <v>2021</v>
      </c>
      <c r="D32" t="s">
        <v>126</v>
      </c>
      <c r="E32" t="s">
        <v>2022</v>
      </c>
      <c r="F32" t="s">
        <v>976</v>
      </c>
      <c r="G32" t="s">
        <v>255</v>
      </c>
      <c r="H32" t="s">
        <v>256</v>
      </c>
      <c r="I32" t="s">
        <v>109</v>
      </c>
      <c r="J32" s="78">
        <v>355.25</v>
      </c>
      <c r="K32" s="78">
        <v>1201639</v>
      </c>
      <c r="L32" s="78">
        <v>14753.050724160001</v>
      </c>
      <c r="M32" s="79">
        <v>0</v>
      </c>
      <c r="N32" s="79">
        <v>3.0200000000000001E-2</v>
      </c>
      <c r="O32" s="79">
        <v>1.1999999999999999E-3</v>
      </c>
    </row>
    <row r="33" spans="2:15">
      <c r="B33" t="s">
        <v>2023</v>
      </c>
      <c r="C33" t="s">
        <v>2024</v>
      </c>
      <c r="D33" t="s">
        <v>126</v>
      </c>
      <c r="E33" t="s">
        <v>2002</v>
      </c>
      <c r="F33" t="s">
        <v>976</v>
      </c>
      <c r="G33" t="s">
        <v>255</v>
      </c>
      <c r="H33" t="s">
        <v>256</v>
      </c>
      <c r="I33" t="s">
        <v>116</v>
      </c>
      <c r="J33" s="78">
        <v>5557.67</v>
      </c>
      <c r="K33" s="78">
        <v>114692.00000000007</v>
      </c>
      <c r="L33" s="78">
        <v>29064.4528555211</v>
      </c>
      <c r="M33" s="79">
        <v>0</v>
      </c>
      <c r="N33" s="79">
        <v>5.9499999999999997E-2</v>
      </c>
      <c r="O33" s="79">
        <v>2.3E-3</v>
      </c>
    </row>
    <row r="34" spans="2:15">
      <c r="B34" t="s">
        <v>2025</v>
      </c>
      <c r="C34" t="s">
        <v>2026</v>
      </c>
      <c r="D34" t="s">
        <v>126</v>
      </c>
      <c r="E34" t="s">
        <v>2002</v>
      </c>
      <c r="F34" t="s">
        <v>976</v>
      </c>
      <c r="G34" t="s">
        <v>255</v>
      </c>
      <c r="H34" t="s">
        <v>256</v>
      </c>
      <c r="I34" t="s">
        <v>113</v>
      </c>
      <c r="J34" s="78">
        <v>4577.34</v>
      </c>
      <c r="K34" s="78">
        <v>194853.99999999988</v>
      </c>
      <c r="L34" s="78">
        <v>34590.170290217502</v>
      </c>
      <c r="M34" s="79">
        <v>0</v>
      </c>
      <c r="N34" s="79">
        <v>7.0900000000000005E-2</v>
      </c>
      <c r="O34" s="79">
        <v>2.8E-3</v>
      </c>
    </row>
    <row r="35" spans="2:15">
      <c r="B35" t="s">
        <v>2027</v>
      </c>
      <c r="C35" t="s">
        <v>2028</v>
      </c>
      <c r="D35" t="s">
        <v>126</v>
      </c>
      <c r="E35" t="s">
        <v>2029</v>
      </c>
      <c r="F35" t="s">
        <v>976</v>
      </c>
      <c r="G35" t="s">
        <v>255</v>
      </c>
      <c r="H35" t="s">
        <v>256</v>
      </c>
      <c r="I35" t="s">
        <v>109</v>
      </c>
      <c r="J35" s="78">
        <v>6927.05</v>
      </c>
      <c r="K35" s="78">
        <v>105203.5</v>
      </c>
      <c r="L35" s="78">
        <v>25185.596705568001</v>
      </c>
      <c r="M35" s="79">
        <v>0</v>
      </c>
      <c r="N35" s="79">
        <v>5.16E-2</v>
      </c>
      <c r="O35" s="79">
        <v>2E-3</v>
      </c>
    </row>
    <row r="36" spans="2:15">
      <c r="B36" t="s">
        <v>2030</v>
      </c>
      <c r="C36" t="s">
        <v>2031</v>
      </c>
      <c r="D36" t="s">
        <v>126</v>
      </c>
      <c r="E36" t="s">
        <v>2032</v>
      </c>
      <c r="F36" t="s">
        <v>976</v>
      </c>
      <c r="G36" t="s">
        <v>255</v>
      </c>
      <c r="H36" t="s">
        <v>256</v>
      </c>
      <c r="I36" t="s">
        <v>109</v>
      </c>
      <c r="J36" s="78">
        <v>19407.27</v>
      </c>
      <c r="K36" s="78">
        <v>31862.689999999959</v>
      </c>
      <c r="L36" s="78">
        <v>21370.7921272577</v>
      </c>
      <c r="M36" s="79">
        <v>0</v>
      </c>
      <c r="N36" s="79">
        <v>4.3799999999999999E-2</v>
      </c>
      <c r="O36" s="79">
        <v>1.6999999999999999E-3</v>
      </c>
    </row>
    <row r="37" spans="2:15">
      <c r="B37" t="s">
        <v>2033</v>
      </c>
      <c r="C37" t="s">
        <v>2034</v>
      </c>
      <c r="D37" t="s">
        <v>126</v>
      </c>
      <c r="E37" t="s">
        <v>2035</v>
      </c>
      <c r="F37" t="s">
        <v>976</v>
      </c>
      <c r="G37" t="s">
        <v>255</v>
      </c>
      <c r="H37" t="s">
        <v>256</v>
      </c>
      <c r="I37" t="s">
        <v>109</v>
      </c>
      <c r="J37" s="78">
        <v>267679.34999999998</v>
      </c>
      <c r="K37" s="78">
        <v>1797</v>
      </c>
      <c r="L37" s="78">
        <v>16624.044009792</v>
      </c>
      <c r="M37" s="79">
        <v>0</v>
      </c>
      <c r="N37" s="79">
        <v>3.4099999999999998E-2</v>
      </c>
      <c r="O37" s="79">
        <v>1.2999999999999999E-3</v>
      </c>
    </row>
    <row r="38" spans="2:15">
      <c r="B38" t="s">
        <v>2036</v>
      </c>
      <c r="C38" t="s">
        <v>2037</v>
      </c>
      <c r="D38" t="s">
        <v>126</v>
      </c>
      <c r="E38" t="s">
        <v>2038</v>
      </c>
      <c r="F38" t="s">
        <v>1005</v>
      </c>
      <c r="G38" t="s">
        <v>255</v>
      </c>
      <c r="H38" t="s">
        <v>256</v>
      </c>
      <c r="I38" t="s">
        <v>109</v>
      </c>
      <c r="J38" s="78">
        <v>2233.86</v>
      </c>
      <c r="K38" s="78">
        <v>198843.80000000025</v>
      </c>
      <c r="L38" s="78">
        <v>15351.179134510099</v>
      </c>
      <c r="M38" s="79">
        <v>0</v>
      </c>
      <c r="N38" s="79">
        <v>3.1399999999999997E-2</v>
      </c>
      <c r="O38" s="79">
        <v>1.1999999999999999E-3</v>
      </c>
    </row>
    <row r="39" spans="2:15">
      <c r="B39" t="s">
        <v>2039</v>
      </c>
      <c r="C39" t="s">
        <v>2040</v>
      </c>
      <c r="D39" t="s">
        <v>126</v>
      </c>
      <c r="E39" t="s">
        <v>2002</v>
      </c>
      <c r="F39" t="s">
        <v>976</v>
      </c>
      <c r="G39" t="s">
        <v>255</v>
      </c>
      <c r="H39" t="s">
        <v>256</v>
      </c>
      <c r="I39" t="s">
        <v>113</v>
      </c>
      <c r="J39" s="78">
        <v>36427.21</v>
      </c>
      <c r="K39" s="78">
        <v>9750.9999999999854</v>
      </c>
      <c r="L39" s="78">
        <v>13775.433287703199</v>
      </c>
      <c r="M39" s="79">
        <v>0</v>
      </c>
      <c r="N39" s="79">
        <v>2.8199999999999999E-2</v>
      </c>
      <c r="O39" s="79">
        <v>1.1000000000000001E-3</v>
      </c>
    </row>
    <row r="40" spans="2:15">
      <c r="B40" t="s">
        <v>2041</v>
      </c>
      <c r="C40" t="s">
        <v>2040</v>
      </c>
      <c r="D40" t="s">
        <v>126</v>
      </c>
      <c r="E40" t="s">
        <v>1017</v>
      </c>
      <c r="F40" t="s">
        <v>976</v>
      </c>
      <c r="G40" t="s">
        <v>255</v>
      </c>
      <c r="H40" t="s">
        <v>256</v>
      </c>
      <c r="I40" t="s">
        <v>113</v>
      </c>
      <c r="J40" s="78">
        <v>12.58</v>
      </c>
      <c r="K40" s="78">
        <v>9780</v>
      </c>
      <c r="L40" s="78">
        <v>4.7714425368000004</v>
      </c>
      <c r="M40" s="79">
        <v>0</v>
      </c>
      <c r="N40" s="79">
        <v>0</v>
      </c>
      <c r="O40" s="79">
        <v>0</v>
      </c>
    </row>
    <row r="41" spans="2:15">
      <c r="B41" s="80" t="s">
        <v>93</v>
      </c>
      <c r="C41" s="16"/>
      <c r="D41" s="16"/>
      <c r="E41" s="16"/>
      <c r="J41" s="82">
        <v>1326673.6399999999</v>
      </c>
      <c r="L41" s="82">
        <v>201544.6749364362</v>
      </c>
      <c r="N41" s="81">
        <v>0.4128</v>
      </c>
      <c r="O41" s="81">
        <v>1.6E-2</v>
      </c>
    </row>
    <row r="42" spans="2:15">
      <c r="B42" t="s">
        <v>2042</v>
      </c>
      <c r="C42" t="s">
        <v>2043</v>
      </c>
      <c r="D42" t="s">
        <v>126</v>
      </c>
      <c r="E42" t="s">
        <v>1665</v>
      </c>
      <c r="F42" t="s">
        <v>976</v>
      </c>
      <c r="G42" t="s">
        <v>255</v>
      </c>
      <c r="H42" t="s">
        <v>256</v>
      </c>
      <c r="I42" t="s">
        <v>109</v>
      </c>
      <c r="J42" s="78">
        <v>899604.22</v>
      </c>
      <c r="K42" s="78">
        <v>1563.4000000000005</v>
      </c>
      <c r="L42" s="78">
        <v>48606.609169658899</v>
      </c>
      <c r="M42" s="79">
        <v>0</v>
      </c>
      <c r="N42" s="79">
        <v>9.9599999999999994E-2</v>
      </c>
      <c r="O42" s="79">
        <v>3.8999999999999998E-3</v>
      </c>
    </row>
    <row r="43" spans="2:15">
      <c r="B43" t="s">
        <v>2044</v>
      </c>
      <c r="C43" t="s">
        <v>2045</v>
      </c>
      <c r="D43" t="s">
        <v>126</v>
      </c>
      <c r="E43" t="s">
        <v>2046</v>
      </c>
      <c r="F43" t="s">
        <v>976</v>
      </c>
      <c r="G43" t="s">
        <v>255</v>
      </c>
      <c r="H43" t="s">
        <v>256</v>
      </c>
      <c r="I43" t="s">
        <v>116</v>
      </c>
      <c r="J43" s="78">
        <v>80140.63</v>
      </c>
      <c r="K43" s="78">
        <v>16399.28</v>
      </c>
      <c r="L43" s="78">
        <v>59925.7948161436</v>
      </c>
      <c r="M43" s="79">
        <v>0</v>
      </c>
      <c r="N43" s="79">
        <v>0.1227</v>
      </c>
      <c r="O43" s="79">
        <v>4.7999999999999996E-3</v>
      </c>
    </row>
    <row r="44" spans="2:15">
      <c r="B44" t="s">
        <v>2047</v>
      </c>
      <c r="C44" t="s">
        <v>2048</v>
      </c>
      <c r="D44" t="s">
        <v>126</v>
      </c>
      <c r="E44" t="s">
        <v>2049</v>
      </c>
      <c r="F44" t="s">
        <v>976</v>
      </c>
      <c r="G44" t="s">
        <v>255</v>
      </c>
      <c r="H44" t="s">
        <v>256</v>
      </c>
      <c r="I44" t="s">
        <v>113</v>
      </c>
      <c r="J44" s="78">
        <v>46313.7</v>
      </c>
      <c r="K44" s="78">
        <v>3053</v>
      </c>
      <c r="L44" s="78">
        <v>5483.6090496101997</v>
      </c>
      <c r="M44" s="79">
        <v>0</v>
      </c>
      <c r="N44" s="79">
        <v>1.12E-2</v>
      </c>
      <c r="O44" s="79">
        <v>4.0000000000000002E-4</v>
      </c>
    </row>
    <row r="45" spans="2:15">
      <c r="B45" t="s">
        <v>2050</v>
      </c>
      <c r="C45" t="s">
        <v>2051</v>
      </c>
      <c r="D45" t="s">
        <v>126</v>
      </c>
      <c r="E45" t="s">
        <v>2049</v>
      </c>
      <c r="F45" t="s">
        <v>976</v>
      </c>
      <c r="G45" t="s">
        <v>255</v>
      </c>
      <c r="H45" t="s">
        <v>256</v>
      </c>
      <c r="I45" t="s">
        <v>201</v>
      </c>
      <c r="J45" s="78">
        <v>178991</v>
      </c>
      <c r="K45" s="78">
        <v>143000</v>
      </c>
      <c r="L45" s="78">
        <v>8151.4667191099998</v>
      </c>
      <c r="M45" s="79">
        <v>0</v>
      </c>
      <c r="N45" s="79">
        <v>1.67E-2</v>
      </c>
      <c r="O45" s="79">
        <v>5.9999999999999995E-4</v>
      </c>
    </row>
    <row r="46" spans="2:15">
      <c r="B46" t="s">
        <v>2052</v>
      </c>
      <c r="C46" t="s">
        <v>2053</v>
      </c>
      <c r="D46" t="s">
        <v>126</v>
      </c>
      <c r="E46" t="s">
        <v>2054</v>
      </c>
      <c r="F46" t="s">
        <v>1790</v>
      </c>
      <c r="G46" t="s">
        <v>255</v>
      </c>
      <c r="H46" t="s">
        <v>256</v>
      </c>
      <c r="I46" t="s">
        <v>113</v>
      </c>
      <c r="J46" s="78">
        <v>3992.53</v>
      </c>
      <c r="K46" s="78">
        <v>32228</v>
      </c>
      <c r="L46" s="78">
        <v>4990.12868276888</v>
      </c>
      <c r="M46" s="79">
        <v>0</v>
      </c>
      <c r="N46" s="79">
        <v>1.0200000000000001E-2</v>
      </c>
      <c r="O46" s="79">
        <v>4.0000000000000002E-4</v>
      </c>
    </row>
    <row r="47" spans="2:15">
      <c r="B47" t="s">
        <v>2055</v>
      </c>
      <c r="C47" t="s">
        <v>2056</v>
      </c>
      <c r="D47" t="s">
        <v>126</v>
      </c>
      <c r="E47" t="s">
        <v>2057</v>
      </c>
      <c r="F47" t="s">
        <v>976</v>
      </c>
      <c r="G47" t="s">
        <v>255</v>
      </c>
      <c r="H47" t="s">
        <v>256</v>
      </c>
      <c r="I47" t="s">
        <v>201</v>
      </c>
      <c r="J47" s="78">
        <v>23354.080000000002</v>
      </c>
      <c r="K47" s="78">
        <v>1085114.9999999995</v>
      </c>
      <c r="L47" s="78">
        <v>8070.6229564896203</v>
      </c>
      <c r="M47" s="79">
        <v>0</v>
      </c>
      <c r="N47" s="79">
        <v>1.6500000000000001E-2</v>
      </c>
      <c r="O47" s="79">
        <v>5.9999999999999995E-4</v>
      </c>
    </row>
    <row r="48" spans="2:15">
      <c r="B48" t="s">
        <v>2058</v>
      </c>
      <c r="C48" t="s">
        <v>2059</v>
      </c>
      <c r="D48" t="s">
        <v>126</v>
      </c>
      <c r="E48" t="s">
        <v>1949</v>
      </c>
      <c r="F48" t="s">
        <v>976</v>
      </c>
      <c r="G48" t="s">
        <v>255</v>
      </c>
      <c r="H48" t="s">
        <v>256</v>
      </c>
      <c r="I48" t="s">
        <v>109</v>
      </c>
      <c r="J48" s="78">
        <v>94277.48</v>
      </c>
      <c r="K48" s="78">
        <v>20353.520000000008</v>
      </c>
      <c r="L48" s="78">
        <v>66316.443542655004</v>
      </c>
      <c r="M48" s="79">
        <v>0</v>
      </c>
      <c r="N48" s="79">
        <v>0.1358</v>
      </c>
      <c r="O48" s="79">
        <v>5.3E-3</v>
      </c>
    </row>
    <row r="49" spans="2:15">
      <c r="B49" s="80" t="s">
        <v>950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255</v>
      </c>
      <c r="C50" t="s">
        <v>255</v>
      </c>
      <c r="D50" s="16"/>
      <c r="E50" s="16"/>
      <c r="F50" t="s">
        <v>255</v>
      </c>
      <c r="G50" t="s">
        <v>255</v>
      </c>
      <c r="I50" t="s">
        <v>255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265</v>
      </c>
      <c r="C51" s="16"/>
      <c r="D51" s="16"/>
      <c r="E51" s="16"/>
    </row>
    <row r="52" spans="2:15">
      <c r="B52" t="s">
        <v>355</v>
      </c>
      <c r="C52" s="16"/>
      <c r="D52" s="16"/>
      <c r="E52" s="16"/>
    </row>
    <row r="53" spans="2:15">
      <c r="B53" t="s">
        <v>356</v>
      </c>
      <c r="C53" s="16"/>
      <c r="D53" s="16"/>
      <c r="E53" s="16"/>
    </row>
    <row r="54" spans="2:15">
      <c r="B54" t="s">
        <v>357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6">
        <v>43830</v>
      </c>
    </row>
    <row r="2" spans="2:60" s="1" customFormat="1">
      <c r="B2" s="2" t="s">
        <v>1</v>
      </c>
      <c r="C2" s="12" t="s">
        <v>3138</v>
      </c>
    </row>
    <row r="3" spans="2:60" s="1" customFormat="1">
      <c r="B3" s="2" t="s">
        <v>2</v>
      </c>
      <c r="C3" s="26" t="s">
        <v>3139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100132.47</v>
      </c>
      <c r="H11" s="7"/>
      <c r="I11" s="76">
        <v>174.91938322999999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100132.47</v>
      </c>
      <c r="I12" s="82">
        <v>174.91938322999999</v>
      </c>
      <c r="K12" s="81">
        <v>1</v>
      </c>
      <c r="L12" s="81">
        <v>0</v>
      </c>
    </row>
    <row r="13" spans="2:60">
      <c r="B13" s="80" t="s">
        <v>2060</v>
      </c>
      <c r="D13" s="16"/>
      <c r="E13" s="16"/>
      <c r="G13" s="82">
        <v>100132.47</v>
      </c>
      <c r="I13" s="82">
        <v>174.91938322999999</v>
      </c>
      <c r="K13" s="81">
        <v>1</v>
      </c>
      <c r="L13" s="81">
        <v>0</v>
      </c>
    </row>
    <row r="14" spans="2:60">
      <c r="B14" t="s">
        <v>2061</v>
      </c>
      <c r="C14" t="s">
        <v>2062</v>
      </c>
      <c r="D14" t="s">
        <v>103</v>
      </c>
      <c r="E14" t="s">
        <v>128</v>
      </c>
      <c r="F14" t="s">
        <v>105</v>
      </c>
      <c r="G14" s="78">
        <v>19957.009999999998</v>
      </c>
      <c r="H14" s="78">
        <v>50.1</v>
      </c>
      <c r="I14" s="78">
        <v>9.9984620100000008</v>
      </c>
      <c r="J14" s="79">
        <v>1.66E-2</v>
      </c>
      <c r="K14" s="79">
        <v>5.7200000000000001E-2</v>
      </c>
      <c r="L14" s="79">
        <v>0</v>
      </c>
    </row>
    <row r="15" spans="2:60">
      <c r="B15" t="s">
        <v>2063</v>
      </c>
      <c r="C15" t="s">
        <v>2064</v>
      </c>
      <c r="D15" t="s">
        <v>103</v>
      </c>
      <c r="E15" t="s">
        <v>128</v>
      </c>
      <c r="F15" t="s">
        <v>105</v>
      </c>
      <c r="G15" s="78">
        <v>80175.460000000006</v>
      </c>
      <c r="H15" s="78">
        <v>205.7</v>
      </c>
      <c r="I15" s="78">
        <v>164.92092122</v>
      </c>
      <c r="J15" s="79">
        <v>7.1999999999999998E-3</v>
      </c>
      <c r="K15" s="79">
        <v>0.94279999999999997</v>
      </c>
      <c r="L15" s="79">
        <v>0</v>
      </c>
    </row>
    <row r="16" spans="2:60">
      <c r="B16" s="80" t="s">
        <v>263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2065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255</v>
      </c>
      <c r="C18" t="s">
        <v>255</v>
      </c>
      <c r="D18" s="16"/>
      <c r="E18" t="s">
        <v>255</v>
      </c>
      <c r="F18" t="s">
        <v>255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265</v>
      </c>
      <c r="D19" s="16"/>
      <c r="E19" s="16"/>
    </row>
    <row r="20" spans="2:12">
      <c r="B20" t="s">
        <v>355</v>
      </c>
      <c r="D20" s="16"/>
      <c r="E20" s="16"/>
    </row>
    <row r="21" spans="2:12">
      <c r="B21" t="s">
        <v>356</v>
      </c>
      <c r="D21" s="16"/>
      <c r="E21" s="16"/>
    </row>
    <row r="22" spans="2:12">
      <c r="B22" t="s">
        <v>357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2020-03-24T11:14:02Z</dcterms:modified>
</cp:coreProperties>
</file>