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H82" i="5"/>
  <c r="G82" i="5"/>
  <c r="I82" i="5" s="1"/>
  <c r="J81" i="5"/>
  <c r="H81" i="5"/>
  <c r="G81" i="5"/>
  <c r="I81" i="5" s="1"/>
  <c r="J80" i="5"/>
  <c r="H80" i="5"/>
  <c r="G80" i="5"/>
  <c r="I80" i="5" s="1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I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H63" i="5"/>
  <c r="G63" i="5"/>
  <c r="I63" i="5" s="1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H54" i="5"/>
  <c r="G54" i="5"/>
  <c r="I54" i="5" s="1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F82" i="5" l="1"/>
  <c r="E82" i="5"/>
  <c r="F81" i="5"/>
  <c r="E81" i="5"/>
  <c r="F80" i="5"/>
  <c r="E80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E39" i="5"/>
  <c r="C6" i="5"/>
  <c r="C39" i="5"/>
  <c r="E32" i="5"/>
  <c r="G4" i="5" l="1"/>
  <c r="G39" i="5"/>
  <c r="C46" i="5"/>
  <c r="G32" i="5"/>
  <c r="E6" i="5"/>
  <c r="C71" i="5"/>
  <c r="G6" i="5"/>
  <c r="I4" i="5" l="1"/>
  <c r="C78" i="5"/>
  <c r="I39" i="5"/>
  <c r="I32" i="5"/>
  <c r="I6" i="5"/>
  <c r="K4" i="5" l="1"/>
  <c r="K6" i="5"/>
  <c r="K32" i="5"/>
  <c r="K39" i="5"/>
  <c r="M4" i="5" l="1"/>
  <c r="M6" i="5"/>
  <c r="M32" i="5"/>
  <c r="E78" i="5"/>
  <c r="E46" i="5"/>
  <c r="E71" i="5"/>
  <c r="O4" i="5" l="1"/>
  <c r="O6" i="5"/>
  <c r="O32" i="5"/>
  <c r="M39" i="5"/>
  <c r="Q4" i="5" l="1"/>
  <c r="S4" i="5" s="1"/>
  <c r="S32" i="5"/>
  <c r="S39" i="5"/>
  <c r="O39" i="5"/>
  <c r="Q32" i="5"/>
  <c r="Q6" i="5"/>
  <c r="G71" i="5"/>
  <c r="G46" i="5"/>
  <c r="U4" i="5" l="1"/>
  <c r="S6" i="5"/>
  <c r="U32" i="5"/>
  <c r="U39" i="5"/>
  <c r="G78" i="5"/>
  <c r="Q39" i="5"/>
  <c r="W4" i="5" l="1"/>
  <c r="W32" i="5"/>
  <c r="U6" i="5"/>
  <c r="W39" i="5"/>
  <c r="Y4" i="5" l="1"/>
  <c r="W6" i="5"/>
  <c r="Y39" i="5"/>
  <c r="I71" i="5"/>
  <c r="I78" i="5"/>
  <c r="I46" i="5"/>
  <c r="Y6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<sst xmlns="http://schemas.openxmlformats.org/spreadsheetml/2006/main" count="179" uniqueCount="47">
  <si>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</si>
  <si>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</si>
  <si>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</si>
  <si>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</si>
  <si>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</si>
  <si>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</si>
  <si>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</si>
  <si>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</si>
  <si>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</si>
  <si>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</si>
  <si>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</si>
  <si>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</si>
  <si>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</si>
  <si>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</si>
  <si>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</si>
  <si>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</si>
  <si>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</si>
  <si>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</si>
  <si>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</si>
  <si>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</si>
  <si>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</si>
  <si>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</si>
  <si>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</si>
  <si>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</si>
  <si>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</si>
  <si>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</si>
  <si>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</si>
  <si>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</si>
  <si>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</si>
  <si>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</si>
  <si>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</si>
  <si>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</si>
  <si>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</si>
  <si>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</si>
  <si>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</si>
  <si>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</si>
  <si>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</si>
  <si>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</si>
  <si>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</si>
  <si>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</si>
  <si>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</si>
  <si>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</si>
  <si>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</si>
  <si>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</si>
  <si>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</si>
  <si>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</si>
  <si>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כהלכה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</si>
</sst>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-2.2474723401118681E-4</v>
      </c>
      <c r="D8" s="11">
        <v>9.204535555838865E-2</v>
      </c>
      <c r="E8" s="29">
        <v>-2.0412739522715311E-4</v>
      </c>
      <c r="F8" s="30">
        <v>0.10551076023579495</v>
      </c>
      <c r="G8" s="10">
        <v>1.6938685284246648E-4</v>
      </c>
      <c r="H8" s="11">
        <v>0.1052390722618845</v>
      </c>
      <c r="I8" s="29">
        <v>-3.2896244887113156E-5</v>
      </c>
      <c r="J8" s="30">
        <v>0.10397236227299822</v>
      </c>
      <c r="K8" s="10">
        <v>9.459206320715505E-5</v>
      </c>
      <c r="L8" s="11">
        <v>0.10559810587477191</v>
      </c>
      <c r="M8" s="29">
        <v>-9.4062974870580334E-5</v>
      </c>
      <c r="N8" s="30">
        <v>9.3915324891359134E-2</v>
      </c>
      <c r="O8" s="10">
        <v>-5.9680764166200172E-4</v>
      </c>
      <c r="P8" s="11">
        <v>9.4229771453383057E-2</v>
      </c>
      <c r="Q8" s="29">
        <v>1.1090395218629434E-4</v>
      </c>
      <c r="R8" s="30">
        <v>8.3770988636592256E-2</v>
      </c>
      <c r="S8" s="10">
        <v>2.1437924065277938E-5</v>
      </c>
      <c r="T8" s="11">
        <v>7.0565300765887684E-2</v>
      </c>
      <c r="U8" s="29">
        <v>5.0513848635483279E-5</v>
      </c>
      <c r="V8" s="30">
        <v>6.0863479878336409E-2</v>
      </c>
      <c r="W8" s="10">
        <v>-4.4165878958103596E-4</v>
      </c>
      <c r="X8" s="11">
        <v>5.127447496270375E-2</v>
      </c>
      <c r="Y8" s="29">
        <v>2.8651558551229235E-5</v>
      </c>
      <c r="Z8" s="30">
        <v>5.034100194362174E-2</v>
      </c>
      <c r="AE8" s="5" t="s">
        <v>8</v>
      </c>
    </row>
    <row r="9" spans="2:31">
      <c r="B9" s="12" t="s">
        <v>7</v>
      </c>
      <c r="C9" s="10">
        <v>2.6676445502713804E-3</v>
      </c>
      <c r="D9" s="11">
        <v>0.18580393172820434</v>
      </c>
      <c r="E9" s="29">
        <v>1.2388898729900914E-3</v>
      </c>
      <c r="F9" s="30">
        <v>0.18422202043025057</v>
      </c>
      <c r="G9" s="10">
        <v>1.5255942286471259E-3</v>
      </c>
      <c r="H9" s="11">
        <v>0.18219353123349621</v>
      </c>
      <c r="I9" s="29">
        <v>7.171323062906931E-4</v>
      </c>
      <c r="J9" s="30">
        <v>0.17921623628898961</v>
      </c>
      <c r="K9" s="10">
        <v>7.721709862429768E-4</v>
      </c>
      <c r="L9" s="11">
        <v>0.18703129819312325</v>
      </c>
      <c r="M9" s="29">
        <v>1.2947130199380446E-3</v>
      </c>
      <c r="N9" s="30">
        <v>0.18664855132345062</v>
      </c>
      <c r="O9" s="10">
        <v>3.5442366189570845E-3</v>
      </c>
      <c r="P9" s="11">
        <v>0.18721808466428941</v>
      </c>
      <c r="Q9" s="29">
        <v>2.3287725878318043E-3</v>
      </c>
      <c r="R9" s="30">
        <v>0.18919162768970313</v>
      </c>
      <c r="S9" s="10">
        <v>6.2478539979219673E-4</v>
      </c>
      <c r="T9" s="11">
        <v>0.18458843698633529</v>
      </c>
      <c r="U9" s="29">
        <v>6.9480069498788829E-4</v>
      </c>
      <c r="V9" s="30">
        <v>0.18295027682597945</v>
      </c>
      <c r="W9" s="10">
        <v>2.7483381717243192E-4</v>
      </c>
      <c r="X9" s="11">
        <v>0.18211816555257807</v>
      </c>
      <c r="Y9" s="29">
        <v>4.7616592557530896E-4</v>
      </c>
      <c r="Z9" s="30">
        <v>0.18195636532543341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-3.0904450652060065E-9</v>
      </c>
      <c r="D12" s="11">
        <v>2.1101729133411862E-6</v>
      </c>
      <c r="E12" s="29">
        <v>-2.9167459412826318E-10</v>
      </c>
      <c r="F12" s="30">
        <v>2.0164970102314535E-6</v>
      </c>
      <c r="G12" s="10">
        <v>4.6323231778580792E-9</v>
      </c>
      <c r="H12" s="11">
        <v>1.9594173619090785E-6</v>
      </c>
      <c r="I12" s="29">
        <v>2.8001570383991483E-9</v>
      </c>
      <c r="J12" s="30">
        <v>1.8871842410100064E-6</v>
      </c>
      <c r="K12" s="10">
        <v>1.7546357658005596E-9</v>
      </c>
      <c r="L12" s="11">
        <v>1.8492395312616961E-6</v>
      </c>
      <c r="M12" s="29">
        <v>2.5091950850925469E-9</v>
      </c>
      <c r="N12" s="30">
        <v>1.7817414640328233E-6</v>
      </c>
      <c r="O12" s="10">
        <v>4.3347292301825071E-9</v>
      </c>
      <c r="P12" s="11">
        <v>1.7202275469467341E-6</v>
      </c>
      <c r="Q12" s="29">
        <v>7.1360896943026213E-10</v>
      </c>
      <c r="R12" s="30">
        <v>1.6874407974588579E-6</v>
      </c>
      <c r="S12" s="10">
        <v>1.3363484191834803E-9</v>
      </c>
      <c r="T12" s="11">
        <v>1.6395930418358879E-6</v>
      </c>
      <c r="U12" s="29">
        <v>3.0454337730708713E-10</v>
      </c>
      <c r="V12" s="30">
        <v>1.6057212392654138E-6</v>
      </c>
      <c r="W12" s="10">
        <v>6.8423099262417227E-10</v>
      </c>
      <c r="X12" s="11">
        <v>1.5589566254128004E-6</v>
      </c>
      <c r="Y12" s="29">
        <v>5.9223437048764661E-10</v>
      </c>
      <c r="Z12" s="30">
        <v>1.5173194220728135E-6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1.999526460900793E-2</v>
      </c>
      <c r="D15" s="11">
        <v>0.73154035331691136</v>
      </c>
      <c r="E15" s="29">
        <v>7.2629244138577099E-3</v>
      </c>
      <c r="F15" s="30">
        <v>0.71696759291411161</v>
      </c>
      <c r="G15" s="10">
        <v>9.4384601969459102E-3</v>
      </c>
      <c r="H15" s="11">
        <v>0.71546042998508763</v>
      </c>
      <c r="I15" s="29">
        <v>1.2778067445341736E-2</v>
      </c>
      <c r="J15" s="30">
        <v>0.71901537715300989</v>
      </c>
      <c r="K15" s="10">
        <v>-1.3848906441236928E-2</v>
      </c>
      <c r="L15" s="11">
        <v>0.7088494304699664</v>
      </c>
      <c r="M15" s="29">
        <v>1.5839980196254336E-2</v>
      </c>
      <c r="N15" s="30">
        <v>0.71978997068197592</v>
      </c>
      <c r="O15" s="10">
        <v>8.858381638959681E-4</v>
      </c>
      <c r="P15" s="11">
        <v>0.71722184021425206</v>
      </c>
      <c r="Q15" s="29">
        <v>-6.336966186913995E-3</v>
      </c>
      <c r="R15" s="30">
        <v>0.72500708291613081</v>
      </c>
      <c r="S15" s="10">
        <v>1.1316314675978221E-2</v>
      </c>
      <c r="T15" s="11">
        <v>0.74377728271442678</v>
      </c>
      <c r="U15" s="29">
        <v>1.148221661813717E-2</v>
      </c>
      <c r="V15" s="30">
        <v>0.75527517472604855</v>
      </c>
      <c r="W15" s="10">
        <v>6.1676084467356682E-3</v>
      </c>
      <c r="X15" s="11">
        <v>0.76450162457157433</v>
      </c>
      <c r="Y15" s="29">
        <v>6.2262706107479365E-3</v>
      </c>
      <c r="Z15" s="30">
        <v>0.76548791945664973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3.7618411651769473E-3</v>
      </c>
      <c r="D19" s="11">
        <v>-9.3917507764176636E-3</v>
      </c>
      <c r="E19" s="29">
        <v>1.2023134000539485E-3</v>
      </c>
      <c r="F19" s="30">
        <v>-6.7023900771673037E-3</v>
      </c>
      <c r="G19" s="10">
        <v>-1.0795354062723811E-3</v>
      </c>
      <c r="H19" s="11">
        <v>-2.8949928978302159E-3</v>
      </c>
      <c r="I19" s="29">
        <v>6.4725178304364322E-4</v>
      </c>
      <c r="J19" s="30">
        <v>-2.2058628992387189E-3</v>
      </c>
      <c r="K19" s="10">
        <v>-4.8410066614197036E-4</v>
      </c>
      <c r="L19" s="11">
        <v>-1.4806837773928209E-3</v>
      </c>
      <c r="M19" s="29">
        <v>1.0593672494831194E-3</v>
      </c>
      <c r="N19" s="30">
        <v>-3.5562863824962885E-4</v>
      </c>
      <c r="O19" s="10">
        <v>2.7667285240797188E-3</v>
      </c>
      <c r="P19" s="11">
        <v>1.3285834405285489E-3</v>
      </c>
      <c r="Q19" s="29">
        <v>-1.2027110667130747E-3</v>
      </c>
      <c r="R19" s="30">
        <v>2.0286133167763949E-3</v>
      </c>
      <c r="S19" s="10">
        <v>2.3746066381588591E-4</v>
      </c>
      <c r="T19" s="11">
        <v>1.0673399403085177E-3</v>
      </c>
      <c r="U19" s="29">
        <v>-1.0275314663039166E-3</v>
      </c>
      <c r="V19" s="30">
        <v>9.094628483964104E-4</v>
      </c>
      <c r="W19" s="10">
        <v>2.8992158414419427E-3</v>
      </c>
      <c r="X19" s="11">
        <v>2.1041759565183392E-3</v>
      </c>
      <c r="Y19" s="29">
        <v>6.8911312891154438E-5</v>
      </c>
      <c r="Z19" s="30">
        <v>2.2131959548731565E-3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2.6200000000000001E-2</v>
      </c>
      <c r="D27" s="15">
        <v>1</v>
      </c>
      <c r="E27" s="31">
        <v>9.4999999999999998E-3</v>
      </c>
      <c r="F27" s="32">
        <v>0.99999999999999989</v>
      </c>
      <c r="G27" s="14">
        <v>1.0053910504486299E-2</v>
      </c>
      <c r="H27" s="15">
        <v>0.99999999999999989</v>
      </c>
      <c r="I27" s="31">
        <v>1.4109558089946E-2</v>
      </c>
      <c r="J27" s="32">
        <v>1</v>
      </c>
      <c r="K27" s="14">
        <v>-1.3466242303293002E-2</v>
      </c>
      <c r="L27" s="15">
        <v>1</v>
      </c>
      <c r="M27" s="31">
        <v>1.8100000000000002E-2</v>
      </c>
      <c r="N27" s="32">
        <v>1.0000000000000002</v>
      </c>
      <c r="O27" s="14">
        <v>6.6E-3</v>
      </c>
      <c r="P27" s="15">
        <v>1</v>
      </c>
      <c r="Q27" s="31">
        <v>-5.1000000000000004E-3</v>
      </c>
      <c r="R27" s="32">
        <v>1</v>
      </c>
      <c r="S27" s="14">
        <v>1.2200000000000001E-2</v>
      </c>
      <c r="T27" s="15">
        <v>1</v>
      </c>
      <c r="U27" s="31">
        <v>1.12E-2</v>
      </c>
      <c r="V27" s="32">
        <v>1</v>
      </c>
      <c r="W27" s="14">
        <v>8.8999999999999999E-3</v>
      </c>
      <c r="X27" s="15">
        <v>0.99999999999999989</v>
      </c>
      <c r="Y27" s="31">
        <v>6.7999999999999996E-3</v>
      </c>
      <c r="Z27" s="32">
        <v>1.0000000000000002</v>
      </c>
    </row>
    <row r="28" spans="2:31">
      <c r="B28" s="35" t="s">
        <v>40</v>
      </c>
      <c r="C28" s="45">
        <v>2599</v>
      </c>
      <c r="D28" s="46"/>
      <c r="E28" s="47">
        <v>993</v>
      </c>
      <c r="F28" s="48"/>
      <c r="G28" s="45">
        <v>1078</v>
      </c>
      <c r="H28" s="46"/>
      <c r="I28" s="47">
        <v>1562</v>
      </c>
      <c r="J28" s="48"/>
      <c r="K28" s="45">
        <v>-1529.58</v>
      </c>
      <c r="L28" s="46"/>
      <c r="M28" s="47">
        <v>2105.08</v>
      </c>
      <c r="N28" s="48"/>
      <c r="O28" s="45">
        <v>794.05</v>
      </c>
      <c r="P28" s="46"/>
      <c r="Q28" s="47">
        <v>-628.97</v>
      </c>
      <c r="R28" s="48"/>
      <c r="S28" s="45">
        <v>1549.12</v>
      </c>
      <c r="T28" s="46"/>
      <c r="U28" s="47">
        <v>1468.49</v>
      </c>
      <c r="V28" s="48"/>
      <c r="W28" s="45">
        <v>1189.8</v>
      </c>
      <c r="X28" s="46"/>
      <c r="Y28" s="47">
        <v>927.19</v>
      </c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1.5083137942630007E-2</v>
      </c>
      <c r="D34" s="19">
        <v>0.65227752230539437</v>
      </c>
      <c r="E34" s="33">
        <v>6.6213862340007293E-3</v>
      </c>
      <c r="F34" s="34">
        <v>0.66588472730521786</v>
      </c>
      <c r="G34" s="18">
        <v>3.1279791011694781E-3</v>
      </c>
      <c r="H34" s="19">
        <v>0.67050166349813833</v>
      </c>
      <c r="I34" s="33">
        <v>8.3099090534071163E-3</v>
      </c>
      <c r="J34" s="34">
        <v>0.66769367409700886</v>
      </c>
      <c r="K34" s="18">
        <v>-3.1524019431230714E-3</v>
      </c>
      <c r="L34" s="19">
        <v>0.67922432162048074</v>
      </c>
      <c r="M34" s="33">
        <v>8.425841438348132E-3</v>
      </c>
      <c r="N34" s="34">
        <v>0.66772525597396926</v>
      </c>
      <c r="O34" s="18">
        <v>1.1203145255863139E-2</v>
      </c>
      <c r="P34" s="19">
        <v>0.6717735892647938</v>
      </c>
      <c r="Q34" s="33">
        <v>-1.7994970667293264E-3</v>
      </c>
      <c r="R34" s="34">
        <v>0.66660273191024033</v>
      </c>
      <c r="S34" s="18">
        <v>7.5411511660731347E-3</v>
      </c>
      <c r="T34" s="19">
        <v>0.6612578403657341</v>
      </c>
      <c r="U34" s="33">
        <v>3.241978606429058E-3</v>
      </c>
      <c r="V34" s="34">
        <v>0.65443720846218256</v>
      </c>
      <c r="W34" s="18">
        <v>6.6098252695856296E-3</v>
      </c>
      <c r="X34" s="19">
        <v>0.64874482616103524</v>
      </c>
      <c r="Y34" s="33">
        <v>1.5705408840921759E-4</v>
      </c>
      <c r="Z34" s="34">
        <v>0.65372898264475332</v>
      </c>
    </row>
    <row r="35" spans="2:26">
      <c r="B35" s="12" t="s">
        <v>36</v>
      </c>
      <c r="C35" s="10">
        <v>1.1116862057369994E-2</v>
      </c>
      <c r="D35" s="11">
        <v>0.34772247769460557</v>
      </c>
      <c r="E35" s="29">
        <v>2.8786137659992691E-3</v>
      </c>
      <c r="F35" s="30">
        <v>0.33411527269478214</v>
      </c>
      <c r="G35" s="10">
        <v>6.9259314033168215E-3</v>
      </c>
      <c r="H35" s="11">
        <v>0.32949833650186161</v>
      </c>
      <c r="I35" s="29">
        <v>5.7996490365388835E-3</v>
      </c>
      <c r="J35" s="30">
        <v>0.3323063259029912</v>
      </c>
      <c r="K35" s="10">
        <v>-1.031384036016993E-2</v>
      </c>
      <c r="L35" s="11">
        <v>0.32077567837951937</v>
      </c>
      <c r="M35" s="29">
        <v>9.6741585616518678E-3</v>
      </c>
      <c r="N35" s="30">
        <v>0.3322747440260308</v>
      </c>
      <c r="O35" s="10">
        <v>-4.6031452558631392E-3</v>
      </c>
      <c r="P35" s="11">
        <v>0.3282264107352062</v>
      </c>
      <c r="Q35" s="29">
        <v>-3.3005029332706741E-3</v>
      </c>
      <c r="R35" s="30">
        <v>0.33339726808975967</v>
      </c>
      <c r="S35" s="10">
        <v>4.658848833926867E-3</v>
      </c>
      <c r="T35" s="11">
        <v>0.3387421596342659</v>
      </c>
      <c r="U35" s="29">
        <v>7.9580213935709423E-3</v>
      </c>
      <c r="V35" s="30">
        <v>0.34556279153781749</v>
      </c>
      <c r="W35" s="10">
        <v>2.2901747304143708E-3</v>
      </c>
      <c r="X35" s="11">
        <v>0.35125517383896482</v>
      </c>
      <c r="Y35" s="29">
        <v>6.6429459115907828E-3</v>
      </c>
      <c r="Z35" s="30">
        <v>0.34627101735524668</v>
      </c>
    </row>
    <row r="36" spans="2:26">
      <c r="B36" s="13" t="s">
        <v>34</v>
      </c>
      <c r="C36" s="14">
        <v>2.6200000000000001E-2</v>
      </c>
      <c r="D36" s="15">
        <v>1</v>
      </c>
      <c r="E36" s="31">
        <v>9.4999999999999998E-3</v>
      </c>
      <c r="F36" s="32">
        <v>1</v>
      </c>
      <c r="G36" s="14">
        <v>1.0053910504486299E-2</v>
      </c>
      <c r="H36" s="15">
        <v>1</v>
      </c>
      <c r="I36" s="31">
        <v>1.4109558089946E-2</v>
      </c>
      <c r="J36" s="32">
        <v>1</v>
      </c>
      <c r="K36" s="14">
        <v>-1.3466242303293002E-2</v>
      </c>
      <c r="L36" s="15">
        <v>1</v>
      </c>
      <c r="M36" s="31">
        <v>1.8100000000000002E-2</v>
      </c>
      <c r="N36" s="32">
        <v>1</v>
      </c>
      <c r="O36" s="14">
        <v>6.6E-3</v>
      </c>
      <c r="P36" s="15">
        <v>1</v>
      </c>
      <c r="Q36" s="31">
        <v>-5.1000000000000004E-3</v>
      </c>
      <c r="R36" s="32">
        <v>1</v>
      </c>
      <c r="S36" s="14">
        <v>1.2200000000000001E-2</v>
      </c>
      <c r="T36" s="15">
        <v>1</v>
      </c>
      <c r="U36" s="31">
        <v>1.12E-2</v>
      </c>
      <c r="V36" s="32">
        <v>1</v>
      </c>
      <c r="W36" s="14">
        <v>8.8999999999999999E-3</v>
      </c>
      <c r="X36" s="15">
        <v>1</v>
      </c>
      <c r="Y36" s="31">
        <v>6.7999999999999996E-3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2.2438158834823051E-2</v>
      </c>
      <c r="D41" s="19">
        <v>1.0093917507764176</v>
      </c>
      <c r="E41" s="33">
        <v>8.2976865999460515E-3</v>
      </c>
      <c r="F41" s="34">
        <v>1.0067023900771674</v>
      </c>
      <c r="G41" s="18">
        <v>1.1133445910758681E-2</v>
      </c>
      <c r="H41" s="19">
        <v>1.0028949928978304</v>
      </c>
      <c r="I41" s="33">
        <v>1.3462306306902356E-2</v>
      </c>
      <c r="J41" s="34">
        <v>1.0022058628992387</v>
      </c>
      <c r="K41" s="18">
        <v>-1.2982141637151031E-2</v>
      </c>
      <c r="L41" s="19">
        <v>1.0014806837773929</v>
      </c>
      <c r="M41" s="33">
        <v>1.7040632750516881E-2</v>
      </c>
      <c r="N41" s="34">
        <v>1.0003556286382496</v>
      </c>
      <c r="O41" s="18">
        <v>3.8332714759202807E-3</v>
      </c>
      <c r="P41" s="19">
        <v>0.99867141655947145</v>
      </c>
      <c r="Q41" s="33">
        <v>-3.8972889332869257E-3</v>
      </c>
      <c r="R41" s="34">
        <v>0.9979713866832236</v>
      </c>
      <c r="S41" s="18">
        <v>1.1962539336184113E-2</v>
      </c>
      <c r="T41" s="19">
        <v>0.9989326600596915</v>
      </c>
      <c r="U41" s="33">
        <v>1.2227531466303917E-2</v>
      </c>
      <c r="V41" s="34">
        <v>0.99909053715160356</v>
      </c>
      <c r="W41" s="18">
        <v>6.0007841585580576E-3</v>
      </c>
      <c r="X41" s="19">
        <v>0.99789582404348154</v>
      </c>
      <c r="Y41" s="33">
        <v>6.7310886871088443E-3</v>
      </c>
      <c r="Z41" s="34">
        <v>0.99778680404512687</v>
      </c>
    </row>
    <row r="42" spans="2:26">
      <c r="B42" s="12" t="s">
        <v>38</v>
      </c>
      <c r="C42" s="10">
        <v>3.7618411651769487E-3</v>
      </c>
      <c r="D42" s="11">
        <v>-9.3917507764176653E-3</v>
      </c>
      <c r="E42" s="29">
        <v>1.2023134000539485E-3</v>
      </c>
      <c r="F42" s="30">
        <v>-6.7023900771673046E-3</v>
      </c>
      <c r="G42" s="10">
        <v>-1.0795354062723807E-3</v>
      </c>
      <c r="H42" s="11">
        <v>-2.8949928978302163E-3</v>
      </c>
      <c r="I42" s="29">
        <v>6.4725178304364344E-4</v>
      </c>
      <c r="J42" s="30">
        <v>-2.2058628992387194E-3</v>
      </c>
      <c r="K42" s="10">
        <v>-4.8410066614196993E-4</v>
      </c>
      <c r="L42" s="11">
        <v>-1.4806837773928213E-3</v>
      </c>
      <c r="M42" s="29">
        <v>1.0593672494831189E-3</v>
      </c>
      <c r="N42" s="30">
        <v>-3.5562863824962891E-4</v>
      </c>
      <c r="O42" s="10">
        <v>2.7667285240797188E-3</v>
      </c>
      <c r="P42" s="11">
        <v>1.3285834405285491E-3</v>
      </c>
      <c r="Q42" s="29">
        <v>-1.2027110667130747E-3</v>
      </c>
      <c r="R42" s="30">
        <v>2.0286133167763945E-3</v>
      </c>
      <c r="S42" s="10">
        <v>2.3746066381588591E-4</v>
      </c>
      <c r="T42" s="11">
        <v>1.0673399403085175E-3</v>
      </c>
      <c r="U42" s="29">
        <v>-1.0275314663039164E-3</v>
      </c>
      <c r="V42" s="30">
        <v>9.094628483964104E-4</v>
      </c>
      <c r="W42" s="10">
        <v>2.8992158414419427E-3</v>
      </c>
      <c r="X42" s="11">
        <v>2.1041759565183392E-3</v>
      </c>
      <c r="Y42" s="29">
        <v>6.8911312891154411E-5</v>
      </c>
      <c r="Z42" s="30">
        <v>2.2131959548731565E-3</v>
      </c>
    </row>
    <row r="43" spans="2:26">
      <c r="B43" s="13" t="s">
        <v>34</v>
      </c>
      <c r="C43" s="14">
        <v>2.6200000000000001E-2</v>
      </c>
      <c r="D43" s="15">
        <v>1</v>
      </c>
      <c r="E43" s="31">
        <v>9.4999999999999998E-3</v>
      </c>
      <c r="F43" s="32">
        <v>1.0000000000000002</v>
      </c>
      <c r="G43" s="14">
        <v>1.0053910504486299E-2</v>
      </c>
      <c r="H43" s="15">
        <v>1.0000000000000002</v>
      </c>
      <c r="I43" s="31">
        <v>1.4109558089946E-2</v>
      </c>
      <c r="J43" s="32">
        <v>1</v>
      </c>
      <c r="K43" s="14">
        <v>-1.3466242303293002E-2</v>
      </c>
      <c r="L43" s="15">
        <v>1</v>
      </c>
      <c r="M43" s="31">
        <v>1.8100000000000002E-2</v>
      </c>
      <c r="N43" s="32">
        <v>0.99999999999999989</v>
      </c>
      <c r="O43" s="14">
        <v>6.6E-3</v>
      </c>
      <c r="P43" s="15">
        <v>1</v>
      </c>
      <c r="Q43" s="31">
        <v>-5.1000000000000004E-3</v>
      </c>
      <c r="R43" s="32">
        <v>1</v>
      </c>
      <c r="S43" s="14">
        <v>1.2200000000000001E-2</v>
      </c>
      <c r="T43" s="15">
        <v>1</v>
      </c>
      <c r="U43" s="31">
        <v>1.12E-2</v>
      </c>
      <c r="V43" s="32">
        <v>1</v>
      </c>
      <c r="W43" s="14">
        <v>8.8999999999999999E-3</v>
      </c>
      <c r="X43" s="15">
        <v>0.99999999999999989</v>
      </c>
      <c r="Y43" s="31">
        <v>6.7999999999999996E-3</v>
      </c>
      <c r="Z43" s="32">
        <v>1</v>
      </c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-2.5951453728112472E-4</v>
      </c>
      <c r="D48" s="11">
        <f>H8</f>
        <v>0.1052390722618845</v>
      </c>
      <c r="E48" s="29">
        <f t="shared" ref="E48:E66" si="0">(I8+1)*(K8+1)*(M8+1)*(C48+1)-1</f>
        <v>-2.9188220649367658E-4</v>
      </c>
      <c r="F48" s="30">
        <f>N8</f>
        <v>9.3915324891359134E-2</v>
      </c>
      <c r="G48" s="10">
        <f>(O8+1)*(Q8+1)*(S8+1)*(E48+1)-1</f>
        <v>-7.5628898676305401E-4</v>
      </c>
      <c r="H48" s="11">
        <f>T8</f>
        <v>7.0565300765887684E-2</v>
      </c>
      <c r="I48" s="29">
        <f>(Y8+1)*(U8+1)*(W8+1)*(G48+1)-1</f>
        <v>-1.1185417114921714E-3</v>
      </c>
      <c r="J48" s="30">
        <f>Z8</f>
        <v>5.034100194362174E-2</v>
      </c>
    </row>
    <row r="49" spans="2:10">
      <c r="B49" s="12" t="s">
        <v>7</v>
      </c>
      <c r="C49" s="10">
        <f t="shared" ref="C49:C67" si="1">(C9+1)*(E9+1)*(G9+1)-1</f>
        <v>5.4413983980603486E-3</v>
      </c>
      <c r="D49" s="11">
        <f t="shared" ref="D49:D67" si="2">H9</f>
        <v>0.18219353123349621</v>
      </c>
      <c r="E49" s="29">
        <f t="shared" si="0"/>
        <v>8.243059847788281E-3</v>
      </c>
      <c r="F49" s="30">
        <f t="shared" ref="F49:F67" si="3">N9</f>
        <v>0.18664855132345062</v>
      </c>
      <c r="G49" s="10">
        <f t="shared" ref="G49:G67" si="4">(O9+1)*(Q9+1)*(S9+1)*(E49+1)-1</f>
        <v>1.4806442737747449E-2</v>
      </c>
      <c r="H49" s="11">
        <f t="shared" ref="H49:H66" si="5">T9</f>
        <v>0.18458843698633529</v>
      </c>
      <c r="I49" s="29">
        <f t="shared" ref="I49:I67" si="6">(Y9+1)*(U9+1)*(W9+1)*(G49+1)-1</f>
        <v>1.6274312754386289E-2</v>
      </c>
      <c r="J49" s="30">
        <f t="shared" ref="J49:J67" si="7">Z9</f>
        <v>0.18195636532543341</v>
      </c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1"/>
        <v>1.2502034962835751E-9</v>
      </c>
      <c r="D52" s="11">
        <f t="shared" si="2"/>
        <v>1.9594173619090785E-6</v>
      </c>
      <c r="E52" s="29">
        <f t="shared" si="0"/>
        <v>8.3141913354012331E-9</v>
      </c>
      <c r="F52" s="30">
        <f t="shared" si="3"/>
        <v>1.7817414640328233E-6</v>
      </c>
      <c r="G52" s="10">
        <f t="shared" si="4"/>
        <v>1.4698877892627138E-8</v>
      </c>
      <c r="H52" s="11">
        <f t="shared" si="5"/>
        <v>1.6395930418358879E-6</v>
      </c>
      <c r="I52" s="29">
        <f t="shared" si="6"/>
        <v>1.6279886327907889E-8</v>
      </c>
      <c r="J52" s="30">
        <f t="shared" si="7"/>
        <v>1.5173194220728135E-6</v>
      </c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11">
        <f t="shared" si="5"/>
        <v>0</v>
      </c>
      <c r="I53" s="29">
        <f t="shared" si="6"/>
        <v>0</v>
      </c>
      <c r="J53" s="30">
        <f t="shared" si="7"/>
        <v>0</v>
      </c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0</v>
      </c>
      <c r="F54" s="30">
        <f t="shared" si="3"/>
        <v>0</v>
      </c>
      <c r="G54" s="10">
        <f t="shared" si="4"/>
        <v>0</v>
      </c>
      <c r="H54" s="11">
        <f t="shared" si="5"/>
        <v>0</v>
      </c>
      <c r="I54" s="29">
        <f t="shared" si="6"/>
        <v>0</v>
      </c>
      <c r="J54" s="30">
        <f t="shared" si="7"/>
        <v>0</v>
      </c>
    </row>
    <row r="55" spans="2:10">
      <c r="B55" s="12" t="s">
        <v>19</v>
      </c>
      <c r="C55" s="10">
        <f t="shared" si="1"/>
        <v>3.7100519339279936E-2</v>
      </c>
      <c r="D55" s="11">
        <f t="shared" si="2"/>
        <v>0.71546042998508763</v>
      </c>
      <c r="E55" s="29">
        <f t="shared" si="0"/>
        <v>5.2213577251630783E-2</v>
      </c>
      <c r="F55" s="30">
        <f t="shared" si="3"/>
        <v>0.71978997068197592</v>
      </c>
      <c r="G55" s="10">
        <f t="shared" si="4"/>
        <v>5.8314125248647874E-2</v>
      </c>
      <c r="H55" s="11">
        <f t="shared" si="5"/>
        <v>0.74377728271442678</v>
      </c>
      <c r="I55" s="29">
        <f t="shared" si="6"/>
        <v>8.3774249573710824E-2</v>
      </c>
      <c r="J55" s="30">
        <f t="shared" si="7"/>
        <v>0.76548791945664973</v>
      </c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0</v>
      </c>
      <c r="F56" s="30">
        <f t="shared" si="3"/>
        <v>0</v>
      </c>
      <c r="G56" s="10">
        <f t="shared" si="4"/>
        <v>0</v>
      </c>
      <c r="H56" s="11">
        <f t="shared" si="5"/>
        <v>0</v>
      </c>
      <c r="I56" s="29">
        <f t="shared" si="6"/>
        <v>0</v>
      </c>
      <c r="J56" s="30">
        <f t="shared" si="7"/>
        <v>0</v>
      </c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11">
        <f t="shared" si="5"/>
        <v>0</v>
      </c>
      <c r="I57" s="29">
        <f t="shared" si="6"/>
        <v>0</v>
      </c>
      <c r="J57" s="30">
        <f t="shared" si="7"/>
        <v>0</v>
      </c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11">
        <f t="shared" si="5"/>
        <v>0</v>
      </c>
      <c r="I58" s="29">
        <f t="shared" si="6"/>
        <v>0</v>
      </c>
      <c r="J58" s="30">
        <f t="shared" si="7"/>
        <v>0</v>
      </c>
    </row>
    <row r="59" spans="2:10">
      <c r="B59" s="12" t="s">
        <v>26</v>
      </c>
      <c r="C59" s="10">
        <f t="shared" si="1"/>
        <v>3.8837782077414396E-3</v>
      </c>
      <c r="D59" s="11">
        <f t="shared" si="2"/>
        <v>-2.8949928978302159E-3</v>
      </c>
      <c r="E59" s="29">
        <f t="shared" si="0"/>
        <v>5.1109031873575184E-3</v>
      </c>
      <c r="F59" s="30">
        <f t="shared" si="3"/>
        <v>-3.5562863824962885E-4</v>
      </c>
      <c r="G59" s="10">
        <f t="shared" si="4"/>
        <v>6.9186164034518161E-3</v>
      </c>
      <c r="H59" s="11">
        <f t="shared" si="5"/>
        <v>1.0673399403085177E-3</v>
      </c>
      <c r="I59" s="29">
        <f t="shared" si="6"/>
        <v>8.8697683482148459E-3</v>
      </c>
      <c r="J59" s="30">
        <f t="shared" si="7"/>
        <v>2.2131959548731565E-3</v>
      </c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0</v>
      </c>
      <c r="F60" s="30">
        <f t="shared" si="3"/>
        <v>0</v>
      </c>
      <c r="G60" s="10">
        <f t="shared" si="4"/>
        <v>0</v>
      </c>
      <c r="H60" s="11">
        <f t="shared" si="5"/>
        <v>0</v>
      </c>
      <c r="I60" s="29">
        <f t="shared" si="6"/>
        <v>0</v>
      </c>
      <c r="J60" s="30">
        <f t="shared" si="7"/>
        <v>0</v>
      </c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11">
        <f t="shared" si="5"/>
        <v>0</v>
      </c>
      <c r="I61" s="29">
        <f t="shared" si="6"/>
        <v>0</v>
      </c>
      <c r="J61" s="30">
        <f t="shared" si="7"/>
        <v>0</v>
      </c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11">
        <f t="shared" si="5"/>
        <v>0</v>
      </c>
      <c r="I62" s="29">
        <f t="shared" si="6"/>
        <v>0</v>
      </c>
      <c r="J62" s="30">
        <f t="shared" si="7"/>
        <v>0</v>
      </c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11">
        <f t="shared" si="5"/>
        <v>0</v>
      </c>
      <c r="I65" s="29">
        <f t="shared" si="6"/>
        <v>0</v>
      </c>
      <c r="J65" s="30">
        <f t="shared" si="7"/>
        <v>0</v>
      </c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44</v>
      </c>
      <c r="C67" s="41">
        <f t="shared" si="1"/>
        <v>4.6364237527821262E-2</v>
      </c>
      <c r="D67" s="42">
        <f t="shared" si="2"/>
        <v>0.99999999999999989</v>
      </c>
      <c r="E67" s="37">
        <f>(I27+1)*(K27+1)*(M27+1)*(C67+1)-1</f>
        <v>6.5786346183390965E-2</v>
      </c>
      <c r="F67" s="38">
        <f t="shared" si="3"/>
        <v>1.0000000000000002</v>
      </c>
      <c r="G67" s="41">
        <f t="shared" si="4"/>
        <v>8.0370810980531449E-2</v>
      </c>
      <c r="H67" s="15">
        <v>1</v>
      </c>
      <c r="I67" s="37">
        <f t="shared" si="6"/>
        <v>0.10968887454205589</v>
      </c>
      <c r="J67" s="38">
        <f t="shared" si="7"/>
        <v>1.0000000000000002</v>
      </c>
    </row>
    <row r="68" spans="2:10">
      <c r="B68" s="35" t="s">
        <v>40</v>
      </c>
      <c r="C68" s="45">
        <f>C28+E28+G28</f>
        <v>4670</v>
      </c>
      <c r="D68" s="46"/>
      <c r="E68" s="47">
        <f>I28+K28+M28+C68</f>
        <v>6807.5</v>
      </c>
      <c r="F68" s="48"/>
      <c r="G68" s="45">
        <f>O28+Q28+S28+E68</f>
        <v>8521.7000000000007</v>
      </c>
      <c r="H68" s="46"/>
      <c r="I68" s="47">
        <f>G68+U28+W28+Y28</f>
        <v>12107.18</v>
      </c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2.5000578253047134E-2</v>
      </c>
      <c r="D73" s="19">
        <f>H34</f>
        <v>0.67050166349813833</v>
      </c>
      <c r="E73" s="33">
        <f t="shared" ref="E73:E74" si="8">(I34+1)*(K34+1)*(M34+1)*(C73+1)-1</f>
        <v>3.8940983804710338E-2</v>
      </c>
      <c r="F73" s="34">
        <f>N34</f>
        <v>0.66772525597396926</v>
      </c>
      <c r="G73" s="18">
        <f>(O34+1)*(Q34+1)*(S34+1)*(E73+1)-1</f>
        <v>5.6598203095249211E-2</v>
      </c>
      <c r="H73" s="19">
        <f>T34</f>
        <v>0.6612578403657341</v>
      </c>
      <c r="I73" s="33">
        <f>(U34+1)*(W34+1)*(Y34+1)*(G73+1)-1</f>
        <v>6.7197824580067511E-2</v>
      </c>
      <c r="J73" s="34">
        <f>Z34</f>
        <v>0.65372898264475332</v>
      </c>
    </row>
    <row r="74" spans="2:10">
      <c r="B74" s="12" t="s">
        <v>36</v>
      </c>
      <c r="C74" s="18">
        <f t="shared" ref="C74:C75" si="9">(C35+1)*(E35+1)*(G35+1)-1</f>
        <v>2.1050561722133265E-2</v>
      </c>
      <c r="D74" s="19">
        <f t="shared" ref="D74:D75" si="10">H35</f>
        <v>0.32949833650186161</v>
      </c>
      <c r="E74" s="33">
        <f t="shared" si="8"/>
        <v>2.6212892181472602E-2</v>
      </c>
      <c r="F74" s="34">
        <f t="shared" ref="F74:F75" si="11">N35</f>
        <v>0.3322747440260308</v>
      </c>
      <c r="G74" s="18">
        <f t="shared" ref="G74:G75" si="12">(O35+1)*(Q35+1)*(S35+1)*(E74+1)-1</f>
        <v>2.2860913714624065E-2</v>
      </c>
      <c r="H74" s="19">
        <f t="shared" ref="H74:H75" si="13">T35</f>
        <v>0.3387421596342659</v>
      </c>
      <c r="I74" s="33">
        <f t="shared" ref="I74:I75" si="14">(U35+1)*(W35+1)*(Y35+1)*(G74+1)-1</f>
        <v>4.0226602976257686E-2</v>
      </c>
      <c r="J74" s="34">
        <f t="shared" ref="J74:J75" si="15">Z35</f>
        <v>0.34627101735524668</v>
      </c>
    </row>
    <row r="75" spans="2:10">
      <c r="B75" s="13" t="s">
        <v>44</v>
      </c>
      <c r="C75" s="43">
        <f t="shared" si="9"/>
        <v>4.6364237527821262E-2</v>
      </c>
      <c r="D75" s="44">
        <f t="shared" si="10"/>
        <v>1</v>
      </c>
      <c r="E75" s="39">
        <f>(I36+1)*(K36+1)*(M36+1)*(C75+1)-1</f>
        <v>6.5786346183390965E-2</v>
      </c>
      <c r="F75" s="40">
        <f t="shared" si="11"/>
        <v>1</v>
      </c>
      <c r="G75" s="43">
        <f t="shared" si="12"/>
        <v>8.0370810980531449E-2</v>
      </c>
      <c r="H75" s="44">
        <f t="shared" si="13"/>
        <v>1</v>
      </c>
      <c r="I75" s="39">
        <f t="shared" si="14"/>
        <v>0.10968887454205567</v>
      </c>
      <c r="J75" s="40">
        <f t="shared" si="1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4.2399744906598702E-2</v>
      </c>
      <c r="D80" s="19">
        <f>H41</f>
        <v>1.0028949928978304</v>
      </c>
      <c r="E80" s="33">
        <f t="shared" ref="E80:E82" si="16">(I41+1)*(K41+1)*(M41+1)*(C80+1)-1</f>
        <v>6.0486664695130532E-2</v>
      </c>
      <c r="F80" s="34">
        <f>N41</f>
        <v>1.0003556286382496</v>
      </c>
      <c r="G80" s="18">
        <f>(O41+1)*(Q41+1)*(S41+1)*(E80+1)-1</f>
        <v>7.3088043823021476E-2</v>
      </c>
      <c r="H80" s="19">
        <f>T41</f>
        <v>0.9989326600596915</v>
      </c>
      <c r="I80" s="33">
        <f>(U41+1)*(W41+1)*(Y41+1)*(G80+1)-1</f>
        <v>0.10008261380654293</v>
      </c>
      <c r="J80" s="34">
        <f t="shared" ref="J80:J82" si="17">Z41</f>
        <v>0.99778680404512687</v>
      </c>
    </row>
    <row r="81" spans="2:10">
      <c r="B81" s="12" t="s">
        <v>38</v>
      </c>
      <c r="C81" s="18">
        <f t="shared" ref="C81:C82" si="18">(C42+1)*(E42+1)*(G42+1)-1</f>
        <v>3.8837782077414396E-3</v>
      </c>
      <c r="D81" s="19">
        <f t="shared" ref="D81:D82" si="19">H42</f>
        <v>-2.8949928978302163E-3</v>
      </c>
      <c r="E81" s="33">
        <f t="shared" si="16"/>
        <v>5.1109031873575184E-3</v>
      </c>
      <c r="F81" s="34">
        <f t="shared" ref="F81:F82" si="20">N42</f>
        <v>-3.5562863824962891E-4</v>
      </c>
      <c r="G81" s="18">
        <f t="shared" ref="G81:G82" si="21">(O42+1)*(Q42+1)*(S42+1)*(E81+1)-1</f>
        <v>6.9186164034518161E-3</v>
      </c>
      <c r="H81" s="19">
        <f>T42</f>
        <v>1.0673399403085175E-3</v>
      </c>
      <c r="I81" s="33">
        <f t="shared" ref="I81:I82" si="22">(U42+1)*(W42+1)*(Y42+1)*(G81+1)-1</f>
        <v>8.8697683482146239E-3</v>
      </c>
      <c r="J81" s="34">
        <f t="shared" si="17"/>
        <v>2.2131959548731565E-3</v>
      </c>
    </row>
    <row r="82" spans="2:10">
      <c r="B82" s="13" t="s">
        <v>44</v>
      </c>
      <c r="C82" s="43">
        <f t="shared" si="18"/>
        <v>4.6364237527821262E-2</v>
      </c>
      <c r="D82" s="44">
        <f t="shared" si="19"/>
        <v>1.0000000000000002</v>
      </c>
      <c r="E82" s="39">
        <f t="shared" si="16"/>
        <v>6.5786346183390965E-2</v>
      </c>
      <c r="F82" s="40">
        <f t="shared" si="20"/>
        <v>0.99999999999999989</v>
      </c>
      <c r="G82" s="43">
        <f t="shared" si="21"/>
        <v>8.0370810980531449E-2</v>
      </c>
      <c r="H82" s="44">
        <f>T43</f>
        <v>1</v>
      </c>
      <c r="I82" s="39">
        <f t="shared" si="22"/>
        <v>0.10968887454205567</v>
      </c>
      <c r="J82" s="40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