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360" windowHeight="10170"/>
  </bookViews>
  <sheets>
    <sheet name="אפיק עד גיל 50" sheetId="1" r:id="rId1"/>
  </sheets>
  <definedNames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129" i="1" l="1"/>
  <c r="E128" i="1"/>
  <c r="E130" i="1" s="1"/>
  <c r="E125" i="1"/>
  <c r="E124" i="1"/>
  <c r="E126" i="1" s="1"/>
  <c r="E120" i="1"/>
  <c r="E119" i="1"/>
  <c r="E118" i="1"/>
  <c r="I129" i="1"/>
  <c r="I128" i="1"/>
  <c r="I125" i="1"/>
  <c r="I124" i="1"/>
  <c r="I126" i="1" s="1"/>
  <c r="I120" i="1"/>
  <c r="I119" i="1"/>
  <c r="I118" i="1"/>
  <c r="E117" i="1"/>
  <c r="I117" i="1"/>
  <c r="E116" i="1"/>
  <c r="I116" i="1"/>
  <c r="E115" i="1"/>
  <c r="I115" i="1"/>
  <c r="E114" i="1"/>
  <c r="I114" i="1"/>
  <c r="E113" i="1"/>
  <c r="I113" i="1"/>
  <c r="E112" i="1"/>
  <c r="I112" i="1"/>
  <c r="I111" i="1"/>
  <c r="I110" i="1"/>
  <c r="I109" i="1"/>
  <c r="I108" i="1"/>
  <c r="I107" i="1"/>
  <c r="I106" i="1"/>
  <c r="I105" i="1"/>
  <c r="I104" i="1"/>
  <c r="I103" i="1"/>
  <c r="I102" i="1"/>
  <c r="I121" i="1" s="1"/>
  <c r="Y5" i="1"/>
  <c r="W5" i="1"/>
  <c r="U5" i="1"/>
  <c r="S5" i="1"/>
  <c r="Q5" i="1"/>
  <c r="O5" i="1"/>
  <c r="M5" i="1"/>
  <c r="K5" i="1"/>
  <c r="I5" i="1"/>
  <c r="G5" i="1"/>
  <c r="E5" i="1"/>
  <c r="C5" i="1"/>
  <c r="I130" i="1" l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4" i="1"/>
  <c r="C125" i="1"/>
  <c r="C128" i="1"/>
  <c r="C129" i="1"/>
  <c r="E102" i="1"/>
  <c r="E103" i="1"/>
  <c r="E104" i="1"/>
  <c r="E105" i="1"/>
  <c r="E106" i="1"/>
  <c r="E107" i="1"/>
  <c r="E108" i="1"/>
  <c r="E109" i="1"/>
  <c r="E110" i="1"/>
  <c r="E11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5" i="1"/>
  <c r="G128" i="1"/>
  <c r="G130" i="1" s="1"/>
  <c r="G129" i="1"/>
  <c r="G126" i="1" l="1"/>
  <c r="C121" i="1"/>
  <c r="C126" i="1"/>
  <c r="G121" i="1"/>
  <c r="E121" i="1"/>
  <c r="C130" i="1"/>
</calcChain>
</file>

<file path=xl/sharedStrings.xml><?xml version="1.0" encoding="utf-8"?>
<sst xmlns="http://schemas.openxmlformats.org/spreadsheetml/2006/main" count="130" uniqueCount="42">
  <si>
    <t>פירוט תרומת אפיקי ההשקעה לתשואה הכוללת</t>
  </si>
  <si>
    <t>מגדל מקפת משלימה (מספר אוצר 659)</t>
  </si>
  <si>
    <t>נתונים לחודש: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</si>
  <si>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</si>
  <si>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</si>
  <si>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</si>
  <si>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</si>
  <si>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</si>
  <si>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</si>
  <si>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</si>
  <si>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</si>
  <si>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</si>
  <si>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</si>
  <si>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</si>
  <si>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</si>
  <si>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</si>
  <si>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</si>
  <si>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</si>
  <si>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</si>
  <si>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</si>
  <si>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</si>
  <si>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</si>
  <si>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</si>
  <si>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</si>
  <si>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</si>
  <si>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</si>
  <si>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</si>
  <si>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</si>
  <si>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</si>
  <si>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</si>
  <si>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</si>
  <si>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ינואר- מרץ 2019</t>
  </si>
  <si>
    <t>ינואר-יוני 2019</t>
  </si>
  <si>
    <t>ינואר-ספטמבר 2019</t>
  </si>
  <si>
    <t>ינואר-דצמבר 2019</t>
  </si>
  <si>
    <t>תשואה מצטברת</t>
  </si>
  <si>
    <t>נתונים מצטברים - חישוב פקטור</t>
  </si>
  <si>
    <t>ינואר- מרץ 2016</t>
  </si>
  <si>
    <t>ינואר-יוני 2016</t>
  </si>
  <si>
    <t>ינואר-ספטמבר 2016</t>
  </si>
  <si>
    <t>ינואר-דצמבר 2016</t>
  </si>
  <si>
    <t>מסלול לבני 50 ומטה (מספר אוצר : 9453)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</si>
</sst>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#,##0.0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9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b/>
      <sz val="14"/>
      <name val="David"/>
      <family val="2"/>
      <charset val="177"/>
    </font>
    <font>
      <sz val="11"/>
      <color theme="0"/>
      <name val="David"/>
      <family val="2"/>
      <charset val="177"/>
    </font>
    <font>
      <b/>
      <sz val="12"/>
      <name val="David"/>
      <family val="2"/>
      <charset val="177"/>
    </font>
    <font>
      <b/>
      <sz val="11"/>
      <name val="David"/>
      <family val="2"/>
      <charset val="177"/>
    </font>
    <font>
      <sz val="11"/>
      <name val="David"/>
      <family val="2"/>
      <charset val="177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8"/>
      <name val="Arial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name val="Arial"/>
      <family val="2"/>
      <scheme val="minor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925">
    <xf numFmtId="0" fontId="0" fillId="0" borderId="0"/>
    <xf numFmtId="9" fontId="1" fillId="0" borderId="0" applyFont="0" applyFill="0" applyBorder="0" applyAlignment="0" applyProtection="0"/>
    <xf numFmtId="164" fontId="25" fillId="0" borderId="0">
      <alignment horizontal="right"/>
      <protection hidden="1"/>
    </xf>
    <xf numFmtId="165" fontId="25" fillId="0" borderId="0">
      <alignment horizontal="right"/>
      <protection hidden="1"/>
    </xf>
    <xf numFmtId="164" fontId="25" fillId="0" borderId="0">
      <alignment horizontal="right"/>
      <protection hidden="1"/>
    </xf>
    <xf numFmtId="0" fontId="26" fillId="0" borderId="0"/>
    <xf numFmtId="0" fontId="26" fillId="0" borderId="27"/>
    <xf numFmtId="0" fontId="26" fillId="0" borderId="27"/>
    <xf numFmtId="0" fontId="26" fillId="0" borderId="27"/>
    <xf numFmtId="166" fontId="25" fillId="0" borderId="0">
      <alignment horizontal="right"/>
      <protection hidden="1"/>
    </xf>
    <xf numFmtId="167" fontId="25" fillId="0" borderId="0">
      <alignment horizontal="right"/>
      <protection locked="0"/>
    </xf>
    <xf numFmtId="168" fontId="25" fillId="0" borderId="0">
      <alignment horizontal="right"/>
      <protection locked="0"/>
    </xf>
    <xf numFmtId="14" fontId="25" fillId="0" borderId="0">
      <alignment horizontal="right"/>
      <protection locked="0"/>
    </xf>
    <xf numFmtId="14" fontId="25" fillId="0" borderId="0">
      <alignment horizontal="right"/>
      <protection locked="0"/>
    </xf>
    <xf numFmtId="169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170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171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25" fillId="0" borderId="0">
      <alignment horizontal="right"/>
      <protection locked="0"/>
    </xf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37" fontId="25" fillId="0" borderId="0">
      <alignment horizontal="right"/>
      <protection hidden="1"/>
    </xf>
    <xf numFmtId="169" fontId="25" fillId="0" borderId="0">
      <alignment horizontal="right"/>
      <protection hidden="1"/>
    </xf>
    <xf numFmtId="169" fontId="25" fillId="0" borderId="0">
      <alignment horizontal="right"/>
      <protection hidden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9" borderId="0" applyNumberFormat="0" applyBorder="0" applyAlignment="0" applyProtection="0"/>
    <xf numFmtId="0" fontId="28" fillId="44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8" fillId="4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54" borderId="0" applyNumberFormat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>
      <alignment wrapText="1"/>
    </xf>
    <xf numFmtId="0" fontId="26" fillId="0" borderId="0" applyFont="0" applyFill="0" applyBorder="0" applyAlignment="0" applyProtection="0">
      <alignment wrapText="1"/>
    </xf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176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6" fillId="0" borderId="0"/>
    <xf numFmtId="0" fontId="1" fillId="0" borderId="0"/>
    <xf numFmtId="0" fontId="3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26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38" fillId="58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3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38" fillId="59" borderId="28" applyNumberFormat="0" applyProtection="0">
      <alignment vertical="center"/>
    </xf>
    <xf numFmtId="4" fontId="38" fillId="59" borderId="28" applyNumberFormat="0" applyProtection="0">
      <alignment vertical="center"/>
    </xf>
    <xf numFmtId="4" fontId="42" fillId="60" borderId="28" applyNumberFormat="0" applyProtection="0">
      <alignment vertical="center"/>
    </xf>
    <xf numFmtId="4" fontId="38" fillId="60" borderId="28" applyNumberFormat="0" applyProtection="0">
      <alignment horizontal="left" vertical="center" indent="1"/>
    </xf>
    <xf numFmtId="4" fontId="38" fillId="60" borderId="28" applyNumberFormat="0" applyProtection="0">
      <alignment horizontal="left" vertical="center" indent="1"/>
    </xf>
    <xf numFmtId="0" fontId="43" fillId="59" borderId="29" applyNumberFormat="0" applyProtection="0">
      <alignment horizontal="left" vertical="top" indent="1"/>
    </xf>
    <xf numFmtId="4" fontId="38" fillId="61" borderId="28" applyNumberFormat="0" applyProtection="0">
      <alignment horizontal="left" vertical="center" indent="1"/>
    </xf>
    <xf numFmtId="4" fontId="38" fillId="61" borderId="28" applyNumberFormat="0" applyProtection="0">
      <alignment horizontal="left" vertical="center" indent="1"/>
    </xf>
    <xf numFmtId="4" fontId="38" fillId="62" borderId="28" applyNumberFormat="0" applyProtection="0">
      <alignment horizontal="right" vertical="center"/>
    </xf>
    <xf numFmtId="4" fontId="38" fillId="62" borderId="28" applyNumberFormat="0" applyProtection="0">
      <alignment horizontal="right" vertical="center"/>
    </xf>
    <xf numFmtId="4" fontId="38" fillId="63" borderId="28" applyNumberFormat="0" applyProtection="0">
      <alignment horizontal="right" vertical="center"/>
    </xf>
    <xf numFmtId="4" fontId="38" fillId="63" borderId="28" applyNumberFormat="0" applyProtection="0">
      <alignment horizontal="right" vertical="center"/>
    </xf>
    <xf numFmtId="4" fontId="38" fillId="64" borderId="27" applyNumberFormat="0" applyProtection="0">
      <alignment horizontal="right" vertical="center"/>
    </xf>
    <xf numFmtId="4" fontId="38" fillId="64" borderId="27" applyNumberFormat="0" applyProtection="0">
      <alignment horizontal="right" vertical="center"/>
    </xf>
    <xf numFmtId="4" fontId="38" fillId="65" borderId="28" applyNumberFormat="0" applyProtection="0">
      <alignment horizontal="right" vertical="center"/>
    </xf>
    <xf numFmtId="4" fontId="38" fillId="65" borderId="28" applyNumberFormat="0" applyProtection="0">
      <alignment horizontal="right" vertical="center"/>
    </xf>
    <xf numFmtId="4" fontId="38" fillId="66" borderId="28" applyNumberFormat="0" applyProtection="0">
      <alignment horizontal="right" vertical="center"/>
    </xf>
    <xf numFmtId="4" fontId="38" fillId="66" borderId="28" applyNumberFormat="0" applyProtection="0">
      <alignment horizontal="right" vertical="center"/>
    </xf>
    <xf numFmtId="4" fontId="38" fillId="67" borderId="28" applyNumberFormat="0" applyProtection="0">
      <alignment horizontal="right" vertical="center"/>
    </xf>
    <xf numFmtId="4" fontId="38" fillId="67" borderId="28" applyNumberFormat="0" applyProtection="0">
      <alignment horizontal="right" vertical="center"/>
    </xf>
    <xf numFmtId="4" fontId="38" fillId="68" borderId="28" applyNumberFormat="0" applyProtection="0">
      <alignment horizontal="right" vertical="center"/>
    </xf>
    <xf numFmtId="4" fontId="38" fillId="68" borderId="28" applyNumberFormat="0" applyProtection="0">
      <alignment horizontal="right" vertical="center"/>
    </xf>
    <xf numFmtId="4" fontId="38" fillId="69" borderId="28" applyNumberFormat="0" applyProtection="0">
      <alignment horizontal="right" vertical="center"/>
    </xf>
    <xf numFmtId="4" fontId="38" fillId="69" borderId="28" applyNumberFormat="0" applyProtection="0">
      <alignment horizontal="right" vertical="center"/>
    </xf>
    <xf numFmtId="4" fontId="38" fillId="70" borderId="28" applyNumberFormat="0" applyProtection="0">
      <alignment horizontal="right" vertical="center"/>
    </xf>
    <xf numFmtId="4" fontId="38" fillId="70" borderId="28" applyNumberFormat="0" applyProtection="0">
      <alignment horizontal="right" vertical="center"/>
    </xf>
    <xf numFmtId="4" fontId="38" fillId="71" borderId="27" applyNumberFormat="0" applyProtection="0">
      <alignment horizontal="left" vertical="center" indent="1"/>
    </xf>
    <xf numFmtId="4" fontId="38" fillId="71" borderId="27" applyNumberFormat="0" applyProtection="0">
      <alignment horizontal="left" vertical="center" indent="1"/>
    </xf>
    <xf numFmtId="4" fontId="26" fillId="72" borderId="27" applyNumberFormat="0" applyProtection="0">
      <alignment horizontal="left" vertical="center" indent="1"/>
    </xf>
    <xf numFmtId="4" fontId="26" fillId="72" borderId="27" applyNumberFormat="0" applyProtection="0">
      <alignment horizontal="left" vertical="center" indent="1"/>
    </xf>
    <xf numFmtId="4" fontId="38" fillId="73" borderId="28" applyNumberFormat="0" applyProtection="0">
      <alignment horizontal="right" vertical="center"/>
    </xf>
    <xf numFmtId="4" fontId="38" fillId="73" borderId="28" applyNumberFormat="0" applyProtection="0">
      <alignment horizontal="right" vertical="center"/>
    </xf>
    <xf numFmtId="4" fontId="38" fillId="74" borderId="27" applyNumberFormat="0" applyProtection="0">
      <alignment horizontal="left" vertical="center" indent="1"/>
    </xf>
    <xf numFmtId="4" fontId="38" fillId="74" borderId="27" applyNumberFormat="0" applyProtection="0">
      <alignment horizontal="left" vertical="center" indent="1"/>
    </xf>
    <xf numFmtId="4" fontId="38" fillId="73" borderId="27" applyNumberFormat="0" applyProtection="0">
      <alignment horizontal="left" vertical="center" indent="1"/>
    </xf>
    <xf numFmtId="4" fontId="38" fillId="73" borderId="27" applyNumberFormat="0" applyProtection="0">
      <alignment horizontal="left" vertical="center" indent="1"/>
    </xf>
    <xf numFmtId="0" fontId="38" fillId="75" borderId="28" applyNumberFormat="0" applyProtection="0">
      <alignment horizontal="left" vertical="center" indent="1"/>
    </xf>
    <xf numFmtId="0" fontId="38" fillId="75" borderId="28" applyNumberFormat="0" applyProtection="0">
      <alignment horizontal="left" vertical="center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6" borderId="28" applyNumberFormat="0" applyProtection="0">
      <alignment horizontal="left" vertical="center" indent="1"/>
    </xf>
    <xf numFmtId="0" fontId="38" fillId="76" borderId="28" applyNumberFormat="0" applyProtection="0">
      <alignment horizontal="left" vertical="center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7" borderId="28" applyNumberFormat="0" applyProtection="0">
      <alignment horizontal="left" vertical="center" indent="1"/>
    </xf>
    <xf numFmtId="0" fontId="38" fillId="77" borderId="28" applyNumberFormat="0" applyProtection="0">
      <alignment horizontal="left" vertical="center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4" borderId="28" applyNumberFormat="0" applyProtection="0">
      <alignment horizontal="left" vertical="center" indent="1"/>
    </xf>
    <xf numFmtId="0" fontId="38" fillId="74" borderId="28" applyNumberFormat="0" applyProtection="0">
      <alignment horizontal="left" vertical="center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44" fillId="72" borderId="31" applyBorder="0"/>
    <xf numFmtId="4" fontId="45" fillId="79" borderId="29" applyNumberFormat="0" applyProtection="0">
      <alignment vertical="center"/>
    </xf>
    <xf numFmtId="4" fontId="42" fillId="80" borderId="21" applyNumberFormat="0" applyProtection="0">
      <alignment vertical="center"/>
    </xf>
    <xf numFmtId="4" fontId="45" fillId="75" borderId="29" applyNumberFormat="0" applyProtection="0">
      <alignment horizontal="left" vertical="center" indent="1"/>
    </xf>
    <xf numFmtId="0" fontId="45" fillId="79" borderId="29" applyNumberFormat="0" applyProtection="0">
      <alignment horizontal="left" vertical="top" indent="1"/>
    </xf>
    <xf numFmtId="4" fontId="38" fillId="0" borderId="28" applyNumberFormat="0" applyProtection="0">
      <alignment horizontal="right" vertical="center"/>
    </xf>
    <xf numFmtId="4" fontId="38" fillId="0" borderId="28" applyNumberFormat="0" applyProtection="0">
      <alignment horizontal="right" vertical="center"/>
    </xf>
    <xf numFmtId="4" fontId="42" fillId="81" borderId="28" applyNumberFormat="0" applyProtection="0">
      <alignment horizontal="right" vertical="center"/>
    </xf>
    <xf numFmtId="4" fontId="38" fillId="61" borderId="28" applyNumberFormat="0" applyProtection="0">
      <alignment horizontal="left" vertical="center" indent="1"/>
    </xf>
    <xf numFmtId="4" fontId="38" fillId="61" borderId="28" applyNumberFormat="0" applyProtection="0">
      <alignment horizontal="left" vertical="center" indent="1"/>
    </xf>
    <xf numFmtId="0" fontId="45" fillId="73" borderId="29" applyNumberFormat="0" applyProtection="0">
      <alignment horizontal="left" vertical="top" indent="1"/>
    </xf>
    <xf numFmtId="4" fontId="46" fillId="82" borderId="27" applyNumberFormat="0" applyProtection="0">
      <alignment horizontal="left" vertical="center" indent="1"/>
    </xf>
    <xf numFmtId="0" fontId="38" fillId="83" borderId="21"/>
    <xf numFmtId="0" fontId="38" fillId="83" borderId="21"/>
    <xf numFmtId="4" fontId="47" fillId="78" borderId="28" applyNumberFormat="0" applyProtection="0">
      <alignment horizontal="right" vertical="center"/>
    </xf>
    <xf numFmtId="0" fontId="48" fillId="0" borderId="0" applyNumberFormat="0" applyFill="0" applyBorder="0" applyAlignment="0" applyProtection="0"/>
    <xf numFmtId="37" fontId="25" fillId="0" borderId="0"/>
    <xf numFmtId="0" fontId="25" fillId="0" borderId="0" applyNumberFormat="0" applyBorder="0" applyAlignment="0" applyProtection="0"/>
    <xf numFmtId="17" fontId="25" fillId="0" borderId="0">
      <alignment horizontal="right"/>
      <protection locked="0"/>
    </xf>
    <xf numFmtId="0" fontId="25" fillId="0" borderId="0">
      <alignment horizontal="right"/>
      <protection hidden="1"/>
    </xf>
    <xf numFmtId="0" fontId="25" fillId="0" borderId="0">
      <alignment horizontal="right"/>
      <protection hidden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38" fillId="52" borderId="28" applyNumberFormat="0" applyFont="0" applyAlignment="0" applyProtection="0"/>
    <xf numFmtId="0" fontId="38" fillId="52" borderId="28" applyNumberFormat="0" applyFont="0" applyAlignment="0" applyProtection="0"/>
    <xf numFmtId="0" fontId="38" fillId="5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7" fontId="25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5" fillId="0" borderId="0">
      <alignment horizontal="right"/>
      <protection hidden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>
      <alignment horizontal="right" readingOrder="2"/>
    </xf>
    <xf numFmtId="0" fontId="25" fillId="0" borderId="0">
      <alignment horizontal="right" readingOrder="2"/>
      <protection hidden="1"/>
    </xf>
    <xf numFmtId="0" fontId="25" fillId="0" borderId="0">
      <alignment horizontal="right"/>
      <protection hidden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 applyAlignment="0">
      <alignment horizontal="right" indent="2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25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" fontId="25" fillId="0" borderId="0">
      <alignment horizontal="right"/>
      <protection locked="0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25" fillId="0" borderId="0">
      <alignment horizontal="right" readingOrder="2"/>
      <protection hidden="1"/>
    </xf>
    <xf numFmtId="0" fontId="18" fillId="0" borderId="0">
      <alignment horizontal="right" wrapText="1"/>
    </xf>
  </cellStyleXfs>
  <cellXfs count="47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right" readingOrder="2"/>
    </xf>
    <xf numFmtId="17" fontId="18" fillId="0" borderId="0" xfId="0" applyNumberFormat="1" applyFont="1"/>
    <xf numFmtId="0" fontId="19" fillId="0" borderId="0" xfId="0" applyFont="1" applyBorder="1"/>
    <xf numFmtId="0" fontId="20" fillId="0" borderId="0" xfId="0" applyFont="1"/>
    <xf numFmtId="0" fontId="21" fillId="0" borderId="10" xfId="0" applyFont="1" applyBorder="1"/>
    <xf numFmtId="17" fontId="22" fillId="33" borderId="11" xfId="0" applyNumberFormat="1" applyFont="1" applyFill="1" applyBorder="1" applyAlignment="1">
      <alignment horizontal="centerContinuous"/>
    </xf>
    <xf numFmtId="17" fontId="23" fillId="33" borderId="12" xfId="0" applyNumberFormat="1" applyFont="1" applyFill="1" applyBorder="1" applyAlignment="1">
      <alignment horizontal="centerContinuous"/>
    </xf>
    <xf numFmtId="17" fontId="22" fillId="34" borderId="11" xfId="0" applyNumberFormat="1" applyFont="1" applyFill="1" applyBorder="1" applyAlignment="1">
      <alignment horizontal="centerContinuous"/>
    </xf>
    <xf numFmtId="17" fontId="23" fillId="34" borderId="12" xfId="0" applyNumberFormat="1" applyFont="1" applyFill="1" applyBorder="1" applyAlignment="1">
      <alignment horizontal="centerContinuous"/>
    </xf>
    <xf numFmtId="0" fontId="24" fillId="0" borderId="0" xfId="0" applyFont="1"/>
    <xf numFmtId="0" fontId="23" fillId="0" borderId="13" xfId="0" applyFont="1" applyBorder="1"/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5" borderId="16" xfId="0" applyFont="1" applyFill="1" applyBorder="1"/>
    <xf numFmtId="10" fontId="23" fillId="33" borderId="14" xfId="1" applyNumberFormat="1" applyFont="1" applyFill="1" applyBorder="1"/>
    <xf numFmtId="10" fontId="23" fillId="33" borderId="15" xfId="1" applyNumberFormat="1" applyFont="1" applyFill="1" applyBorder="1"/>
    <xf numFmtId="10" fontId="23" fillId="34" borderId="14" xfId="1" applyNumberFormat="1" applyFont="1" applyFill="1" applyBorder="1"/>
    <xf numFmtId="10" fontId="23" fillId="34" borderId="15" xfId="1" applyNumberFormat="1" applyFont="1" applyFill="1" applyBorder="1"/>
    <xf numFmtId="0" fontId="23" fillId="35" borderId="17" xfId="0" applyFont="1" applyFill="1" applyBorder="1"/>
    <xf numFmtId="0" fontId="22" fillId="35" borderId="18" xfId="0" applyFont="1" applyFill="1" applyBorder="1"/>
    <xf numFmtId="10" fontId="22" fillId="33" borderId="19" xfId="1" applyNumberFormat="1" applyFont="1" applyFill="1" applyBorder="1"/>
    <xf numFmtId="10" fontId="22" fillId="33" borderId="20" xfId="1" applyNumberFormat="1" applyFont="1" applyFill="1" applyBorder="1"/>
    <xf numFmtId="10" fontId="22" fillId="34" borderId="19" xfId="1" applyNumberFormat="1" applyFont="1" applyFill="1" applyBorder="1"/>
    <xf numFmtId="10" fontId="22" fillId="34" borderId="20" xfId="1" applyNumberFormat="1" applyFont="1" applyFill="1" applyBorder="1"/>
    <xf numFmtId="0" fontId="22" fillId="36" borderId="21" xfId="0" applyFont="1" applyFill="1" applyBorder="1"/>
    <xf numFmtId="3" fontId="22" fillId="33" borderId="22" xfId="1" applyNumberFormat="1" applyFont="1" applyFill="1" applyBorder="1"/>
    <xf numFmtId="10" fontId="22" fillId="37" borderId="23" xfId="1" applyNumberFormat="1" applyFont="1" applyFill="1" applyBorder="1"/>
    <xf numFmtId="3" fontId="22" fillId="34" borderId="22" xfId="1" applyNumberFormat="1" applyFont="1" applyFill="1" applyBorder="1"/>
    <xf numFmtId="0" fontId="23" fillId="0" borderId="0" xfId="0" applyFont="1"/>
    <xf numFmtId="0" fontId="23" fillId="0" borderId="0" xfId="0" applyFont="1" applyFill="1"/>
    <xf numFmtId="10" fontId="23" fillId="33" borderId="11" xfId="1" applyNumberFormat="1" applyFont="1" applyFill="1" applyBorder="1"/>
    <xf numFmtId="10" fontId="23" fillId="33" borderId="12" xfId="1" applyNumberFormat="1" applyFont="1" applyFill="1" applyBorder="1"/>
    <xf numFmtId="10" fontId="23" fillId="34" borderId="11" xfId="1" applyNumberFormat="1" applyFont="1" applyFill="1" applyBorder="1"/>
    <xf numFmtId="10" fontId="23" fillId="34" borderId="12" xfId="1" applyNumberFormat="1" applyFont="1" applyFill="1" applyBorder="1"/>
    <xf numFmtId="0" fontId="18" fillId="38" borderId="0" xfId="0" applyFont="1" applyFill="1"/>
    <xf numFmtId="0" fontId="18" fillId="39" borderId="0" xfId="0" applyFont="1" applyFill="1"/>
    <xf numFmtId="10" fontId="18" fillId="0" borderId="0" xfId="0" applyNumberFormat="1" applyFont="1"/>
    <xf numFmtId="0" fontId="18" fillId="39" borderId="24" xfId="0" applyFont="1" applyFill="1" applyBorder="1" applyAlignment="1">
      <alignment horizontal="center"/>
    </xf>
    <xf numFmtId="17" fontId="22" fillId="33" borderId="25" xfId="0" applyNumberFormat="1" applyFont="1" applyFill="1" applyBorder="1" applyAlignment="1">
      <alignment horizontal="center"/>
    </xf>
    <xf numFmtId="17" fontId="22" fillId="33" borderId="26" xfId="0" applyNumberFormat="1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/>
    </xf>
    <xf numFmtId="17" fontId="22" fillId="34" borderId="26" xfId="0" applyNumberFormat="1" applyFont="1" applyFill="1" applyBorder="1" applyAlignment="1">
      <alignment horizontal="center"/>
    </xf>
  </cellXfs>
  <cellStyles count="925">
    <cellStyle name="% 1" xfId="2"/>
    <cellStyle name="% 2" xfId="3"/>
    <cellStyle name="% 3" xfId="4"/>
    <cellStyle name="=C:\WINNT\SYSTEM32\COMMAND.COM" xfId="5"/>
    <cellStyle name="0" xfId="6"/>
    <cellStyle name="0_Anafim" xfId="7"/>
    <cellStyle name="0_משקל בתא100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1 2" xfId="15"/>
    <cellStyle name="1_Anafim" xfId="16"/>
    <cellStyle name="1_משקל בתא100" xfId="17"/>
    <cellStyle name="10" xfId="18"/>
    <cellStyle name="11" xfId="19"/>
    <cellStyle name="12" xfId="20"/>
    <cellStyle name="2" xfId="21"/>
    <cellStyle name="2 2" xfId="22"/>
    <cellStyle name="2_Anafim" xfId="23"/>
    <cellStyle name="2_משקל בתא100" xfId="24"/>
    <cellStyle name="20% - הדגשה1 2" xfId="25"/>
    <cellStyle name="20% - הדגשה1 3" xfId="26"/>
    <cellStyle name="20% - הדגשה1 4" xfId="27"/>
    <cellStyle name="20% - הדגשה1 5" xfId="28"/>
    <cellStyle name="20% - הדגשה1 6" xfId="29"/>
    <cellStyle name="20% - הדגשה1 7" xfId="30"/>
    <cellStyle name="20% - הדגשה2 2" xfId="31"/>
    <cellStyle name="20% - הדגשה2 3" xfId="32"/>
    <cellStyle name="20% - הדגשה2 4" xfId="33"/>
    <cellStyle name="20% - הדגשה2 5" xfId="34"/>
    <cellStyle name="20% - הדגשה2 6" xfId="35"/>
    <cellStyle name="20% - הדגשה2 7" xfId="36"/>
    <cellStyle name="20% - הדגשה3 2" xfId="37"/>
    <cellStyle name="20% - הדגשה3 3" xfId="38"/>
    <cellStyle name="20% - הדגשה3 4" xfId="39"/>
    <cellStyle name="20% - הדגשה3 5" xfId="40"/>
    <cellStyle name="20% - הדגשה3 6" xfId="41"/>
    <cellStyle name="20% - הדגשה3 7" xfId="42"/>
    <cellStyle name="20% - הדגשה4 2" xfId="43"/>
    <cellStyle name="20% - הדגשה4 3" xfId="44"/>
    <cellStyle name="20% - הדגשה4 4" xfId="45"/>
    <cellStyle name="20% - הדגשה4 5" xfId="46"/>
    <cellStyle name="20% - הדגשה4 6" xfId="47"/>
    <cellStyle name="20% - הדגשה4 7" xfId="48"/>
    <cellStyle name="20% - הדגשה5 2" xfId="49"/>
    <cellStyle name="20% - הדגשה5 3" xfId="50"/>
    <cellStyle name="20% - הדגשה5 4" xfId="51"/>
    <cellStyle name="20% - הדגשה5 5" xfId="52"/>
    <cellStyle name="20% - הדגשה5 6" xfId="53"/>
    <cellStyle name="20% - הדגשה5 7" xfId="54"/>
    <cellStyle name="20% - הדגשה6 2" xfId="55"/>
    <cellStyle name="20% - הדגשה6 3" xfId="56"/>
    <cellStyle name="20% - הדגשה6 4" xfId="57"/>
    <cellStyle name="20% - הדגשה6 5" xfId="58"/>
    <cellStyle name="20% - הדגשה6 6" xfId="59"/>
    <cellStyle name="20% - הדגשה6 7" xfId="60"/>
    <cellStyle name="3" xfId="61"/>
    <cellStyle name="3 2" xfId="62"/>
    <cellStyle name="3_Anafim" xfId="63"/>
    <cellStyle name="3_משקל בתא100" xfId="64"/>
    <cellStyle name="4" xfId="65"/>
    <cellStyle name="4 2" xfId="66"/>
    <cellStyle name="4_Anafim" xfId="67"/>
    <cellStyle name="4_משקל בתא100" xfId="68"/>
    <cellStyle name="40% - הדגשה1 2" xfId="69"/>
    <cellStyle name="40% - הדגשה1 3" xfId="70"/>
    <cellStyle name="40% - הדגשה1 4" xfId="71"/>
    <cellStyle name="40% - הדגשה1 5" xfId="72"/>
    <cellStyle name="40% - הדגשה1 6" xfId="73"/>
    <cellStyle name="40% - הדגשה1 7" xfId="74"/>
    <cellStyle name="40% - הדגשה2 2" xfId="75"/>
    <cellStyle name="40% - הדגשה2 3" xfId="76"/>
    <cellStyle name="40% - הדגשה2 4" xfId="77"/>
    <cellStyle name="40% - הדגשה2 5" xfId="78"/>
    <cellStyle name="40% - הדגשה2 6" xfId="79"/>
    <cellStyle name="40% - הדגשה2 7" xfId="80"/>
    <cellStyle name="40% - הדגשה3 2" xfId="81"/>
    <cellStyle name="40% - הדגשה3 3" xfId="82"/>
    <cellStyle name="40% - הדגשה3 4" xfId="83"/>
    <cellStyle name="40% - הדגשה3 5" xfId="84"/>
    <cellStyle name="40% - הדגשה3 6" xfId="85"/>
    <cellStyle name="40% - הדגשה3 7" xfId="86"/>
    <cellStyle name="40% - הדגשה4 2" xfId="87"/>
    <cellStyle name="40% - הדגשה4 3" xfId="88"/>
    <cellStyle name="40% - הדגשה4 4" xfId="89"/>
    <cellStyle name="40% - הדגשה4 5" xfId="90"/>
    <cellStyle name="40% - הדגשה4 6" xfId="91"/>
    <cellStyle name="40% - הדגשה4 7" xfId="92"/>
    <cellStyle name="40% - הדגשה5 2" xfId="93"/>
    <cellStyle name="40% - הדגשה5 3" xfId="94"/>
    <cellStyle name="40% - הדגשה5 4" xfId="95"/>
    <cellStyle name="40% - הדגשה5 5" xfId="96"/>
    <cellStyle name="40% - הדגשה5 6" xfId="97"/>
    <cellStyle name="40% - הדגשה5 7" xfId="98"/>
    <cellStyle name="40% - הדגשה6 2" xfId="99"/>
    <cellStyle name="40% - הדגשה6 3" xfId="100"/>
    <cellStyle name="40% - הדגשה6 4" xfId="101"/>
    <cellStyle name="40% - הדגשה6 5" xfId="102"/>
    <cellStyle name="40% - הדגשה6 6" xfId="103"/>
    <cellStyle name="40% - הדגשה6 7" xfId="104"/>
    <cellStyle name="5" xfId="105"/>
    <cellStyle name="5 2" xfId="106"/>
    <cellStyle name="5_Anafim" xfId="107"/>
    <cellStyle name="5_משקל בתא100" xfId="108"/>
    <cellStyle name="6" xfId="109"/>
    <cellStyle name="6_Anafim" xfId="110"/>
    <cellStyle name="6_משקל בתא100" xfId="111"/>
    <cellStyle name="60% - הדגשה1 2" xfId="112"/>
    <cellStyle name="60% - הדגשה1 3" xfId="113"/>
    <cellStyle name="60% - הדגשה1 4" xfId="114"/>
    <cellStyle name="60% - הדגשה1 5" xfId="115"/>
    <cellStyle name="60% - הדגשה1 6" xfId="116"/>
    <cellStyle name="60% - הדגשה1 7" xfId="117"/>
    <cellStyle name="60% - הדגשה2 2" xfId="118"/>
    <cellStyle name="60% - הדגשה2 3" xfId="119"/>
    <cellStyle name="60% - הדגשה2 4" xfId="120"/>
    <cellStyle name="60% - הדגשה2 5" xfId="121"/>
    <cellStyle name="60% - הדגשה2 6" xfId="122"/>
    <cellStyle name="60% - הדגשה2 7" xfId="123"/>
    <cellStyle name="60% - הדגשה3 2" xfId="124"/>
    <cellStyle name="60% - הדגשה3 3" xfId="125"/>
    <cellStyle name="60% - הדגשה3 4" xfId="126"/>
    <cellStyle name="60% - הדגשה3 5" xfId="127"/>
    <cellStyle name="60% - הדגשה3 6" xfId="128"/>
    <cellStyle name="60% - הדגשה3 7" xfId="129"/>
    <cellStyle name="60% - הדגשה4 2" xfId="130"/>
    <cellStyle name="60% - הדגשה4 3" xfId="131"/>
    <cellStyle name="60% - הדגשה4 4" xfId="132"/>
    <cellStyle name="60% - הדגשה4 5" xfId="133"/>
    <cellStyle name="60% - הדגשה4 6" xfId="134"/>
    <cellStyle name="60% - הדגשה4 7" xfId="135"/>
    <cellStyle name="60% - הדגשה5 2" xfId="136"/>
    <cellStyle name="60% - הדגשה5 3" xfId="137"/>
    <cellStyle name="60% - הדגשה5 4" xfId="138"/>
    <cellStyle name="60% - הדגשה5 5" xfId="139"/>
    <cellStyle name="60% - הדגשה5 6" xfId="140"/>
    <cellStyle name="60% - הדגשה5 7" xfId="141"/>
    <cellStyle name="60% - הדגשה6 2" xfId="142"/>
    <cellStyle name="60% - הדגשה6 3" xfId="143"/>
    <cellStyle name="60% - הדגשה6 4" xfId="144"/>
    <cellStyle name="60% - הדגשה6 5" xfId="145"/>
    <cellStyle name="60% - הדגשה6 6" xfId="146"/>
    <cellStyle name="60% - הדגשה6 7" xfId="147"/>
    <cellStyle name="7" xfId="148"/>
    <cellStyle name="7_Anafim" xfId="149"/>
    <cellStyle name="7_משקל בתא100" xfId="150"/>
    <cellStyle name="8" xfId="151"/>
    <cellStyle name="8_Anafim" xfId="152"/>
    <cellStyle name="8_משקל בתא100" xfId="153"/>
    <cellStyle name="9" xfId="154"/>
    <cellStyle name="9_Anafim" xfId="155"/>
    <cellStyle name="9_משקל בתא100" xfId="156"/>
    <cellStyle name="97" xfId="157"/>
    <cellStyle name="98" xfId="158"/>
    <cellStyle name="99" xfId="159"/>
    <cellStyle name="Accent1 - 20%" xfId="160"/>
    <cellStyle name="Accent1 - 40%" xfId="161"/>
    <cellStyle name="Accent1 - 60%" xfId="162"/>
    <cellStyle name="Accent2 - 20%" xfId="163"/>
    <cellStyle name="Accent2 - 40%" xfId="164"/>
    <cellStyle name="Accent2 - 60%" xfId="165"/>
    <cellStyle name="Accent3 - 20%" xfId="166"/>
    <cellStyle name="Accent3 - 40%" xfId="167"/>
    <cellStyle name="Accent3 - 60%" xfId="168"/>
    <cellStyle name="Accent4 - 20%" xfId="169"/>
    <cellStyle name="Accent4 - 40%" xfId="170"/>
    <cellStyle name="Accent4 - 60%" xfId="171"/>
    <cellStyle name="Accent5 - 20%" xfId="172"/>
    <cellStyle name="Accent5 - 40%" xfId="173"/>
    <cellStyle name="Accent5 - 60%" xfId="174"/>
    <cellStyle name="Accent6 - 20%" xfId="175"/>
    <cellStyle name="Accent6 - 40%" xfId="176"/>
    <cellStyle name="Accent6 - 60%" xfId="177"/>
    <cellStyle name="Comma [0] 2" xfId="178"/>
    <cellStyle name="Comma [0] 2 2" xfId="179"/>
    <cellStyle name="Comma [0] 2 2 2" xfId="180"/>
    <cellStyle name="Comma [0] 2 3" xfId="181"/>
    <cellStyle name="Comma [0] 2 4" xfId="182"/>
    <cellStyle name="Comma [0] 3" xfId="183"/>
    <cellStyle name="Comma 2" xfId="184"/>
    <cellStyle name="Comma 2 10" xfId="185"/>
    <cellStyle name="Comma 2 2" xfId="186"/>
    <cellStyle name="Comma 2 2 2" xfId="187"/>
    <cellStyle name="Comma 2 2 3" xfId="188"/>
    <cellStyle name="Comma 2 2 4" xfId="189"/>
    <cellStyle name="Comma 2 2 5" xfId="190"/>
    <cellStyle name="Comma 2 2 6" xfId="191"/>
    <cellStyle name="Comma 2 2 7" xfId="192"/>
    <cellStyle name="Comma 2 2 8" xfId="193"/>
    <cellStyle name="Comma 2 3" xfId="194"/>
    <cellStyle name="Comma 2 3 2" xfId="195"/>
    <cellStyle name="Comma 2 4" xfId="196"/>
    <cellStyle name="Comma 2 5" xfId="197"/>
    <cellStyle name="Comma 2 6" xfId="198"/>
    <cellStyle name="Comma 2 7" xfId="199"/>
    <cellStyle name="Comma 2 8" xfId="200"/>
    <cellStyle name="Comma 2 9" xfId="201"/>
    <cellStyle name="Comma 3" xfId="202"/>
    <cellStyle name="Comma 3 2" xfId="203"/>
    <cellStyle name="Comma 4" xfId="204"/>
    <cellStyle name="Comma 4 2" xfId="205"/>
    <cellStyle name="Comma 5" xfId="206"/>
    <cellStyle name="Comma 6" xfId="207"/>
    <cellStyle name="Comma 7" xfId="208"/>
    <cellStyle name="Currency [0] _1" xfId="209"/>
    <cellStyle name="Emphasis 1" xfId="210"/>
    <cellStyle name="Emphasis 2" xfId="211"/>
    <cellStyle name="Emphasis 3" xfId="212"/>
    <cellStyle name="Euro" xfId="213"/>
    <cellStyle name="Euro 2" xfId="214"/>
    <cellStyle name="Hyperlink 2" xfId="215"/>
    <cellStyle name="Hyperlink 2 2" xfId="216"/>
    <cellStyle name="Hyperlink 2 2 2" xfId="217"/>
    <cellStyle name="Hyperlink 2 2 2 2" xfId="218"/>
    <cellStyle name="Hyperlink 2 3" xfId="219"/>
    <cellStyle name="Hyperlink 2 4" xfId="220"/>
    <cellStyle name="Hyperlink 2 5" xfId="221"/>
    <cellStyle name="Hyperlink 2 6" xfId="222"/>
    <cellStyle name="Hyperlink 2 7" xfId="223"/>
    <cellStyle name="Hyperlink 2 8" xfId="224"/>
    <cellStyle name="Hyperlink 2_Data" xfId="225"/>
    <cellStyle name="Normal" xfId="0" builtinId="0"/>
    <cellStyle name="Normal 10" xfId="226"/>
    <cellStyle name="Normal 10 2" xfId="227"/>
    <cellStyle name="Normal 11" xfId="228"/>
    <cellStyle name="Normal 11 2" xfId="229"/>
    <cellStyle name="Normal 12" xfId="230"/>
    <cellStyle name="Normal 12 2" xfId="231"/>
    <cellStyle name="Normal 12 3" xfId="232"/>
    <cellStyle name="Normal 12 4" xfId="233"/>
    <cellStyle name="Normal 12 5" xfId="234"/>
    <cellStyle name="Normal 12 6" xfId="235"/>
    <cellStyle name="Normal 12 7" xfId="236"/>
    <cellStyle name="Normal 12 8" xfId="237"/>
    <cellStyle name="Normal 13" xfId="238"/>
    <cellStyle name="Normal 13 2" xfId="239"/>
    <cellStyle name="Normal 13 3" xfId="240"/>
    <cellStyle name="Normal 13 4" xfId="241"/>
    <cellStyle name="Normal 13 5" xfId="242"/>
    <cellStyle name="Normal 13 6" xfId="243"/>
    <cellStyle name="Normal 13 7" xfId="244"/>
    <cellStyle name="Normal 13 8" xfId="245"/>
    <cellStyle name="Normal 13 9" xfId="246"/>
    <cellStyle name="Normal 14" xfId="247"/>
    <cellStyle name="Normal 14 2" xfId="248"/>
    <cellStyle name="Normal 14 3" xfId="249"/>
    <cellStyle name="Normal 14 4" xfId="250"/>
    <cellStyle name="Normal 14 5" xfId="251"/>
    <cellStyle name="Normal 14 6" xfId="252"/>
    <cellStyle name="Normal 14 7" xfId="253"/>
    <cellStyle name="Normal 14 8" xfId="254"/>
    <cellStyle name="Normal 15" xfId="255"/>
    <cellStyle name="Normal 15 2" xfId="256"/>
    <cellStyle name="Normal 15 3" xfId="257"/>
    <cellStyle name="Normal 15 4" xfId="258"/>
    <cellStyle name="Normal 15 5" xfId="259"/>
    <cellStyle name="Normal 15 6" xfId="260"/>
    <cellStyle name="Normal 15 7" xfId="261"/>
    <cellStyle name="Normal 15 8" xfId="262"/>
    <cellStyle name="Normal 16" xfId="263"/>
    <cellStyle name="Normal 16 2" xfId="264"/>
    <cellStyle name="Normal 16 3" xfId="265"/>
    <cellStyle name="Normal 16 4" xfId="266"/>
    <cellStyle name="Normal 16 5" xfId="267"/>
    <cellStyle name="Normal 16 6" xfId="268"/>
    <cellStyle name="Normal 16 7" xfId="269"/>
    <cellStyle name="Normal 16 8" xfId="270"/>
    <cellStyle name="Normal 17" xfId="271"/>
    <cellStyle name="Normal 17 2" xfId="272"/>
    <cellStyle name="Normal 17 3" xfId="273"/>
    <cellStyle name="Normal 18" xfId="274"/>
    <cellStyle name="Normal 18 2" xfId="275"/>
    <cellStyle name="Normal 18 3" xfId="276"/>
    <cellStyle name="Normal 19" xfId="277"/>
    <cellStyle name="Normal 2" xfId="278"/>
    <cellStyle name="Normal 2 10" xfId="279"/>
    <cellStyle name="Normal 2 11" xfId="280"/>
    <cellStyle name="Normal 2 12" xfId="281"/>
    <cellStyle name="Normal 2 13" xfId="282"/>
    <cellStyle name="Normal 2 2" xfId="283"/>
    <cellStyle name="Normal 2 2 10" xfId="284"/>
    <cellStyle name="Normal 2 2 2" xfId="285"/>
    <cellStyle name="Normal 2 2 2 2" xfId="286"/>
    <cellStyle name="Normal 2 2 2 2 2" xfId="287"/>
    <cellStyle name="Normal 2 2 2 2 2 2" xfId="288"/>
    <cellStyle name="Normal 2 2 2 2_ירידות ערך שנזקפו" xfId="289"/>
    <cellStyle name="Normal 2 2 2 3" xfId="290"/>
    <cellStyle name="Normal 2 2 2 4" xfId="291"/>
    <cellStyle name="Normal 2 2 2 5" xfId="292"/>
    <cellStyle name="Normal 2 2 2 6" xfId="293"/>
    <cellStyle name="Normal 2 2 2 7" xfId="294"/>
    <cellStyle name="Normal 2 2 2 8" xfId="295"/>
    <cellStyle name="Normal 2 2 2_ירידות ערך שנזקפו" xfId="296"/>
    <cellStyle name="Normal 2 2 3" xfId="297"/>
    <cellStyle name="Normal 2 2 3 2" xfId="298"/>
    <cellStyle name="Normal 2 2 3 2 2" xfId="299"/>
    <cellStyle name="Normal 2 2 4" xfId="300"/>
    <cellStyle name="Normal 2 2 5" xfId="301"/>
    <cellStyle name="Normal 2 2 6" xfId="302"/>
    <cellStyle name="Normal 2 2 7" xfId="303"/>
    <cellStyle name="Normal 2 2 8" xfId="304"/>
    <cellStyle name="Normal 2 2 9" xfId="305"/>
    <cellStyle name="Normal 2 2_ירידות ערך שנזקפו" xfId="306"/>
    <cellStyle name="Normal 2 3" xfId="307"/>
    <cellStyle name="Normal 2 3 2" xfId="308"/>
    <cellStyle name="Normal 2 3 2 2" xfId="309"/>
    <cellStyle name="Normal 2 3 3" xfId="310"/>
    <cellStyle name="Normal 2 3 4" xfId="311"/>
    <cellStyle name="Normal 2 3 5" xfId="312"/>
    <cellStyle name="Normal 2 3 6" xfId="313"/>
    <cellStyle name="Normal 2 3 7" xfId="314"/>
    <cellStyle name="Normal 2 3 8" xfId="315"/>
    <cellStyle name="Normal 2 3 9" xfId="316"/>
    <cellStyle name="Normal 2 3_ירידות ערך שנזקפו" xfId="317"/>
    <cellStyle name="Normal 2 4" xfId="318"/>
    <cellStyle name="Normal 2 4 2" xfId="319"/>
    <cellStyle name="Normal 2 4 3" xfId="320"/>
    <cellStyle name="Normal 2 5" xfId="321"/>
    <cellStyle name="Normal 2 6" xfId="322"/>
    <cellStyle name="Normal 2 6 2" xfId="323"/>
    <cellStyle name="Normal 2 6 2 2" xfId="324"/>
    <cellStyle name="Normal 2 7" xfId="325"/>
    <cellStyle name="Normal 2 7 2" xfId="326"/>
    <cellStyle name="Normal 2 8" xfId="327"/>
    <cellStyle name="Normal 2 9" xfId="328"/>
    <cellStyle name="Normal 2_אלמנטרי" xfId="329"/>
    <cellStyle name="Normal 20" xfId="330"/>
    <cellStyle name="Normal 21" xfId="331"/>
    <cellStyle name="Normal 21 2" xfId="332"/>
    <cellStyle name="Normal 21 3" xfId="333"/>
    <cellStyle name="Normal 22" xfId="334"/>
    <cellStyle name="Normal 22 2" xfId="335"/>
    <cellStyle name="Normal 22 3" xfId="336"/>
    <cellStyle name="Normal 23" xfId="337"/>
    <cellStyle name="Normal 23 2" xfId="338"/>
    <cellStyle name="Normal 23 3" xfId="339"/>
    <cellStyle name="Normal 24" xfId="340"/>
    <cellStyle name="Normal 24 2" xfId="341"/>
    <cellStyle name="Normal 24 3" xfId="342"/>
    <cellStyle name="Normal 25" xfId="343"/>
    <cellStyle name="Normal 25 2" xfId="344"/>
    <cellStyle name="Normal 25 3" xfId="345"/>
    <cellStyle name="Normal 26" xfId="346"/>
    <cellStyle name="Normal 26 2" xfId="347"/>
    <cellStyle name="Normal 26 3" xfId="348"/>
    <cellStyle name="Normal 27" xfId="349"/>
    <cellStyle name="Normal 27 2" xfId="350"/>
    <cellStyle name="Normal 27 3" xfId="351"/>
    <cellStyle name="Normal 27 4" xfId="352"/>
    <cellStyle name="Normal 27 5" xfId="353"/>
    <cellStyle name="Normal 27 6" xfId="354"/>
    <cellStyle name="Normal 27 7" xfId="355"/>
    <cellStyle name="Normal 28" xfId="356"/>
    <cellStyle name="Normal 29" xfId="357"/>
    <cellStyle name="Normal 3" xfId="358"/>
    <cellStyle name="Normal 3 10" xfId="359"/>
    <cellStyle name="Normal 3 2" xfId="360"/>
    <cellStyle name="Normal 3 2 2" xfId="361"/>
    <cellStyle name="Normal 3 2 3" xfId="362"/>
    <cellStyle name="Normal 3 2 4" xfId="363"/>
    <cellStyle name="Normal 3 2 5" xfId="364"/>
    <cellStyle name="Normal 3 2 6" xfId="365"/>
    <cellStyle name="Normal 3 2 7" xfId="366"/>
    <cellStyle name="Normal 3 2 8" xfId="367"/>
    <cellStyle name="Normal 3 3" xfId="368"/>
    <cellStyle name="Normal 3 4" xfId="369"/>
    <cellStyle name="Normal 3 5" xfId="370"/>
    <cellStyle name="Normal 3 6" xfId="371"/>
    <cellStyle name="Normal 3 7" xfId="372"/>
    <cellStyle name="Normal 3 8" xfId="373"/>
    <cellStyle name="Normal 3 9" xfId="374"/>
    <cellStyle name="Normal 3_אלמנטרי" xfId="375"/>
    <cellStyle name="Normal 30" xfId="376"/>
    <cellStyle name="Normal 30 2" xfId="377"/>
    <cellStyle name="Normal 30 3" xfId="378"/>
    <cellStyle name="Normal 30 4" xfId="379"/>
    <cellStyle name="Normal 30 5" xfId="380"/>
    <cellStyle name="Normal 30 6" xfId="381"/>
    <cellStyle name="Normal 30 7" xfId="382"/>
    <cellStyle name="Normal 31" xfId="383"/>
    <cellStyle name="Normal 32" xfId="384"/>
    <cellStyle name="Normal 32 2" xfId="385"/>
    <cellStyle name="Normal 32 3" xfId="386"/>
    <cellStyle name="Normal 32 4" xfId="387"/>
    <cellStyle name="Normal 32 5" xfId="388"/>
    <cellStyle name="Normal 32 6" xfId="389"/>
    <cellStyle name="Normal 32 7" xfId="390"/>
    <cellStyle name="Normal 33" xfId="391"/>
    <cellStyle name="Normal 33 2" xfId="392"/>
    <cellStyle name="Normal 33 3" xfId="393"/>
    <cellStyle name="Normal 33 4" xfId="394"/>
    <cellStyle name="Normal 33 5" xfId="395"/>
    <cellStyle name="Normal 33 6" xfId="396"/>
    <cellStyle name="Normal 33 7" xfId="397"/>
    <cellStyle name="Normal 34" xfId="398"/>
    <cellStyle name="Normal 34 2" xfId="399"/>
    <cellStyle name="Normal 35" xfId="400"/>
    <cellStyle name="Normal 36" xfId="401"/>
    <cellStyle name="Normal 36 2" xfId="402"/>
    <cellStyle name="Normal 36 3" xfId="403"/>
    <cellStyle name="Normal 36 4" xfId="404"/>
    <cellStyle name="Normal 36 5" xfId="405"/>
    <cellStyle name="Normal 36 6" xfId="406"/>
    <cellStyle name="Normal 36 7" xfId="407"/>
    <cellStyle name="Normal 37" xfId="408"/>
    <cellStyle name="Normal 38" xfId="409"/>
    <cellStyle name="Normal 39" xfId="410"/>
    <cellStyle name="Normal 4" xfId="411"/>
    <cellStyle name="Normal 4 2" xfId="412"/>
    <cellStyle name="Normal 4 2 2" xfId="413"/>
    <cellStyle name="Normal 4 3" xfId="414"/>
    <cellStyle name="Normal 4 4" xfId="415"/>
    <cellStyle name="Normal 4 5" xfId="416"/>
    <cellStyle name="Normal 4 6" xfId="417"/>
    <cellStyle name="Normal 4 7" xfId="418"/>
    <cellStyle name="Normal 4 8" xfId="419"/>
    <cellStyle name="Normal 4 9" xfId="420"/>
    <cellStyle name="Normal 4_ירידות ערך שנזקפו" xfId="421"/>
    <cellStyle name="Normal 40" xfId="422"/>
    <cellStyle name="Normal 41" xfId="423"/>
    <cellStyle name="Normal 41 2" xfId="424"/>
    <cellStyle name="Normal 41 3" xfId="425"/>
    <cellStyle name="Normal 41 4" xfId="426"/>
    <cellStyle name="Normal 41 5" xfId="427"/>
    <cellStyle name="Normal 41 6" xfId="428"/>
    <cellStyle name="Normal 41 7" xfId="429"/>
    <cellStyle name="Normal 42" xfId="430"/>
    <cellStyle name="Normal 42 2" xfId="431"/>
    <cellStyle name="Normal 42 2 2" xfId="432"/>
    <cellStyle name="Normal 42 3" xfId="433"/>
    <cellStyle name="Normal 42 3 2" xfId="434"/>
    <cellStyle name="Normal 42 4" xfId="435"/>
    <cellStyle name="Normal 42 4 2" xfId="436"/>
    <cellStyle name="Normal 42 5" xfId="437"/>
    <cellStyle name="Normal 43" xfId="438"/>
    <cellStyle name="Normal 44" xfId="439"/>
    <cellStyle name="Normal 45" xfId="440"/>
    <cellStyle name="Normal 45 2" xfId="441"/>
    <cellStyle name="Normal 45 2 2" xfId="442"/>
    <cellStyle name="Normal 45 3" xfId="443"/>
    <cellStyle name="Normal 45 3 2" xfId="444"/>
    <cellStyle name="Normal 45 4" xfId="445"/>
    <cellStyle name="Normal 45 4 2" xfId="446"/>
    <cellStyle name="Normal 45 5" xfId="447"/>
    <cellStyle name="Normal 46" xfId="448"/>
    <cellStyle name="Normal 46 2" xfId="449"/>
    <cellStyle name="Normal 46 2 2" xfId="450"/>
    <cellStyle name="Normal 46 3" xfId="451"/>
    <cellStyle name="Normal 46 3 2" xfId="452"/>
    <cellStyle name="Normal 46 4" xfId="453"/>
    <cellStyle name="Normal 46 4 2" xfId="454"/>
    <cellStyle name="Normal 46 5" xfId="455"/>
    <cellStyle name="Normal 47" xfId="456"/>
    <cellStyle name="Normal 47 2" xfId="457"/>
    <cellStyle name="Normal 47 2 2" xfId="458"/>
    <cellStyle name="Normal 47 3" xfId="459"/>
    <cellStyle name="Normal 47 3 2" xfId="460"/>
    <cellStyle name="Normal 47 4" xfId="461"/>
    <cellStyle name="Normal 47 4 2" xfId="462"/>
    <cellStyle name="Normal 47 5" xfId="463"/>
    <cellStyle name="Normal 48" xfId="464"/>
    <cellStyle name="Normal 49" xfId="465"/>
    <cellStyle name="Normal 5" xfId="466"/>
    <cellStyle name="Normal 5 2" xfId="467"/>
    <cellStyle name="Normal 5 3" xfId="468"/>
    <cellStyle name="Normal 5 4" xfId="469"/>
    <cellStyle name="Normal 5 5" xfId="470"/>
    <cellStyle name="Normal 5 6" xfId="471"/>
    <cellStyle name="Normal 5 7" xfId="472"/>
    <cellStyle name="Normal 5 8" xfId="473"/>
    <cellStyle name="Normal 50" xfId="474"/>
    <cellStyle name="Normal 51" xfId="475"/>
    <cellStyle name="Normal 52" xfId="476"/>
    <cellStyle name="Normal 53" xfId="477"/>
    <cellStyle name="Normal 54" xfId="478"/>
    <cellStyle name="Normal 55" xfId="479"/>
    <cellStyle name="Normal 56" xfId="480"/>
    <cellStyle name="Normal 57" xfId="481"/>
    <cellStyle name="Normal 58" xfId="482"/>
    <cellStyle name="Normal 59" xfId="483"/>
    <cellStyle name="Normal 6" xfId="484"/>
    <cellStyle name="Normal 6 10" xfId="485"/>
    <cellStyle name="Normal 6 11" xfId="486"/>
    <cellStyle name="Normal 6 12" xfId="487"/>
    <cellStyle name="Normal 6 13" xfId="488"/>
    <cellStyle name="Normal 6 14" xfId="489"/>
    <cellStyle name="Normal 6 15" xfId="490"/>
    <cellStyle name="Normal 6 2" xfId="491"/>
    <cellStyle name="Normal 6 2 2" xfId="492"/>
    <cellStyle name="Normal 6 2 3" xfId="493"/>
    <cellStyle name="Normal 6 2 4" xfId="494"/>
    <cellStyle name="Normal 6 2 5" xfId="495"/>
    <cellStyle name="Normal 6 2 6" xfId="496"/>
    <cellStyle name="Normal 6 2 7" xfId="497"/>
    <cellStyle name="Normal 6 3" xfId="498"/>
    <cellStyle name="Normal 6 4" xfId="499"/>
    <cellStyle name="Normal 6 5" xfId="500"/>
    <cellStyle name="Normal 6 6" xfId="501"/>
    <cellStyle name="Normal 6 7" xfId="502"/>
    <cellStyle name="Normal 6 8" xfId="503"/>
    <cellStyle name="Normal 6 9" xfId="504"/>
    <cellStyle name="Normal 6_Data" xfId="505"/>
    <cellStyle name="Normal 60" xfId="506"/>
    <cellStyle name="Normal 61" xfId="507"/>
    <cellStyle name="Normal 62" xfId="508"/>
    <cellStyle name="Normal 63" xfId="509"/>
    <cellStyle name="Normal 64" xfId="510"/>
    <cellStyle name="Normal 64 2" xfId="511"/>
    <cellStyle name="Normal 64 2 2" xfId="512"/>
    <cellStyle name="Normal 64 3" xfId="513"/>
    <cellStyle name="Normal 64 3 2" xfId="514"/>
    <cellStyle name="Normal 64 4" xfId="515"/>
    <cellStyle name="Normal 64 4 2" xfId="516"/>
    <cellStyle name="Normal 64 5" xfId="517"/>
    <cellStyle name="Normal 65" xfId="518"/>
    <cellStyle name="Normal 65 2" xfId="519"/>
    <cellStyle name="Normal 65 2 2" xfId="520"/>
    <cellStyle name="Normal 65 3" xfId="521"/>
    <cellStyle name="Normal 65 3 2" xfId="522"/>
    <cellStyle name="Normal 65 4" xfId="523"/>
    <cellStyle name="Normal 65 4 2" xfId="524"/>
    <cellStyle name="Normal 65 5" xfId="525"/>
    <cellStyle name="Normal 66" xfId="526"/>
    <cellStyle name="Normal 67" xfId="527"/>
    <cellStyle name="Normal 68" xfId="528"/>
    <cellStyle name="Normal 69" xfId="529"/>
    <cellStyle name="Normal 7" xfId="530"/>
    <cellStyle name="Normal 7 10" xfId="531"/>
    <cellStyle name="Normal 7 11" xfId="532"/>
    <cellStyle name="Normal 7 12" xfId="533"/>
    <cellStyle name="Normal 7 13" xfId="534"/>
    <cellStyle name="Normal 7 14" xfId="535"/>
    <cellStyle name="Normal 7 2" xfId="536"/>
    <cellStyle name="Normal 7 2 2" xfId="537"/>
    <cellStyle name="Normal 7 2 3" xfId="538"/>
    <cellStyle name="Normal 7 2 4" xfId="539"/>
    <cellStyle name="Normal 7 2 5" xfId="540"/>
    <cellStyle name="Normal 7 2 6" xfId="541"/>
    <cellStyle name="Normal 7 2 7" xfId="542"/>
    <cellStyle name="Normal 7 3" xfId="543"/>
    <cellStyle name="Normal 7 4" xfId="544"/>
    <cellStyle name="Normal 7 5" xfId="545"/>
    <cellStyle name="Normal 7 6" xfId="546"/>
    <cellStyle name="Normal 7 7" xfId="547"/>
    <cellStyle name="Normal 7 8" xfId="548"/>
    <cellStyle name="Normal 7 9" xfId="549"/>
    <cellStyle name="Normal 7_Data" xfId="550"/>
    <cellStyle name="Normal 70" xfId="551"/>
    <cellStyle name="Normal 71" xfId="552"/>
    <cellStyle name="Normal 71 2" xfId="553"/>
    <cellStyle name="Normal 71 2 2" xfId="554"/>
    <cellStyle name="Normal 71 3" xfId="555"/>
    <cellStyle name="Normal 71 3 2" xfId="556"/>
    <cellStyle name="Normal 71 4" xfId="557"/>
    <cellStyle name="Normal 71 4 2" xfId="558"/>
    <cellStyle name="Normal 71 5" xfId="559"/>
    <cellStyle name="Normal 72" xfId="560"/>
    <cellStyle name="Normal 72 2" xfId="561"/>
    <cellStyle name="Normal 72 2 2" xfId="562"/>
    <cellStyle name="Normal 72 3" xfId="563"/>
    <cellStyle name="Normal 72 3 2" xfId="564"/>
    <cellStyle name="Normal 72 4" xfId="565"/>
    <cellStyle name="Normal 72 4 2" xfId="566"/>
    <cellStyle name="Normal 72 5" xfId="567"/>
    <cellStyle name="Normal 73" xfId="568"/>
    <cellStyle name="Normal 74" xfId="569"/>
    <cellStyle name="Normal 75" xfId="570"/>
    <cellStyle name="Normal 76" xfId="571"/>
    <cellStyle name="Normal 77" xfId="572"/>
    <cellStyle name="Normal 78" xfId="573"/>
    <cellStyle name="Normal 79" xfId="574"/>
    <cellStyle name="Normal 8" xfId="575"/>
    <cellStyle name="Normal 8 2" xfId="576"/>
    <cellStyle name="Normal 8 3" xfId="577"/>
    <cellStyle name="Normal 8 4" xfId="578"/>
    <cellStyle name="Normal 8 5" xfId="579"/>
    <cellStyle name="Normal 8 6" xfId="580"/>
    <cellStyle name="Normal 8 7" xfId="581"/>
    <cellStyle name="Normal 8 8" xfId="582"/>
    <cellStyle name="Normal 8 9" xfId="583"/>
    <cellStyle name="Normal 8_ירידות ערך שנזקפו" xfId="584"/>
    <cellStyle name="Normal 80" xfId="585"/>
    <cellStyle name="Normal 80 2" xfId="586"/>
    <cellStyle name="Normal 80 2 2" xfId="587"/>
    <cellStyle name="Normal 80 3" xfId="588"/>
    <cellStyle name="Normal 80 3 2" xfId="589"/>
    <cellStyle name="Normal 80 4" xfId="590"/>
    <cellStyle name="Normal 80 4 2" xfId="591"/>
    <cellStyle name="Normal 80 5" xfId="592"/>
    <cellStyle name="Normal 81" xfId="593"/>
    <cellStyle name="Normal 81 2" xfId="594"/>
    <cellStyle name="Normal 81 2 2" xfId="595"/>
    <cellStyle name="Normal 81 3" xfId="596"/>
    <cellStyle name="Normal 81 3 2" xfId="597"/>
    <cellStyle name="Normal 81 4" xfId="598"/>
    <cellStyle name="Normal 81 4 2" xfId="599"/>
    <cellStyle name="Normal 81 5" xfId="600"/>
    <cellStyle name="Normal 82" xfId="601"/>
    <cellStyle name="Normal 82 2" xfId="602"/>
    <cellStyle name="Normal 82 2 2" xfId="603"/>
    <cellStyle name="Normal 82 3" xfId="604"/>
    <cellStyle name="Normal 82 3 2" xfId="605"/>
    <cellStyle name="Normal 82 4" xfId="606"/>
    <cellStyle name="Normal 82 4 2" xfId="607"/>
    <cellStyle name="Normal 82 5" xfId="608"/>
    <cellStyle name="Normal 83" xfId="609"/>
    <cellStyle name="Normal 9" xfId="610"/>
    <cellStyle name="Normal 9 2" xfId="611"/>
    <cellStyle name="Normal 9 3" xfId="612"/>
    <cellStyle name="Normal 9 4" xfId="613"/>
    <cellStyle name="Normal 9 5" xfId="614"/>
    <cellStyle name="Normal 9 6" xfId="615"/>
    <cellStyle name="Normal 9 7" xfId="616"/>
    <cellStyle name="Normal 9 8" xfId="617"/>
    <cellStyle name="Normal 9 9" xfId="618"/>
    <cellStyle name="Normal 9_ירידות ערך שנזקפו" xfId="619"/>
    <cellStyle name="Percent" xfId="1" builtinId="5"/>
    <cellStyle name="Percent 2" xfId="620"/>
    <cellStyle name="Percent 2 2" xfId="621"/>
    <cellStyle name="Percent 2 2 10" xfId="622"/>
    <cellStyle name="Percent 2 2 11" xfId="623"/>
    <cellStyle name="Percent 2 2 11 2" xfId="624"/>
    <cellStyle name="Percent 2 2 11 3" xfId="625"/>
    <cellStyle name="Percent 2 2 12" xfId="626"/>
    <cellStyle name="Percent 2 2 13" xfId="627"/>
    <cellStyle name="Percent 2 2 2" xfId="628"/>
    <cellStyle name="Percent 2 2 2 2" xfId="629"/>
    <cellStyle name="Percent 2 2 2 2 2" xfId="630"/>
    <cellStyle name="Percent 2 2 2 2 2 2" xfId="631"/>
    <cellStyle name="Percent 2 2 2 2 2 2 2" xfId="632"/>
    <cellStyle name="Percent 2 2 2 2 3" xfId="633"/>
    <cellStyle name="Percent 2 2 2 2 4" xfId="634"/>
    <cellStyle name="Percent 2 2 2 2 5" xfId="635"/>
    <cellStyle name="Percent 2 2 2 2 6" xfId="636"/>
    <cellStyle name="Percent 2 2 2 2 7" xfId="637"/>
    <cellStyle name="Percent 2 2 2 2 8" xfId="638"/>
    <cellStyle name="Percent 2 2 2 3" xfId="639"/>
    <cellStyle name="Percent 2 2 2 3 2" xfId="640"/>
    <cellStyle name="Percent 2 2 2 3 2 2" xfId="641"/>
    <cellStyle name="Percent 2 2 2 4" xfId="642"/>
    <cellStyle name="Percent 2 2 2 5" xfId="643"/>
    <cellStyle name="Percent 2 2 2 6" xfId="644"/>
    <cellStyle name="Percent 2 2 2 7" xfId="645"/>
    <cellStyle name="Percent 2 2 2 8" xfId="646"/>
    <cellStyle name="Percent 2 2 3" xfId="647"/>
    <cellStyle name="Percent 2 2 4" xfId="648"/>
    <cellStyle name="Percent 2 2 4 2" xfId="649"/>
    <cellStyle name="Percent 2 2 4 2 2" xfId="650"/>
    <cellStyle name="Percent 2 2 5" xfId="651"/>
    <cellStyle name="Percent 2 2 6" xfId="652"/>
    <cellStyle name="Percent 2 2 7" xfId="653"/>
    <cellStyle name="Percent 2 2 8" xfId="654"/>
    <cellStyle name="Percent 2 2 9" xfId="655"/>
    <cellStyle name="Percent 2 3" xfId="656"/>
    <cellStyle name="Percent 2 4" xfId="657"/>
    <cellStyle name="Percent 2 5" xfId="658"/>
    <cellStyle name="Percent 2 6" xfId="659"/>
    <cellStyle name="Percent 3" xfId="660"/>
    <cellStyle name="Percent 3 10" xfId="661"/>
    <cellStyle name="Percent 3 11" xfId="662"/>
    <cellStyle name="Percent 3 2" xfId="663"/>
    <cellStyle name="Percent 3 3" xfId="664"/>
    <cellStyle name="Percent 3 4" xfId="665"/>
    <cellStyle name="Percent 3 5" xfId="666"/>
    <cellStyle name="Percent 3 6" xfId="667"/>
    <cellStyle name="Percent 3 7" xfId="668"/>
    <cellStyle name="Percent 3 8" xfId="669"/>
    <cellStyle name="Percent 3 9" xfId="670"/>
    <cellStyle name="Percent 4" xfId="671"/>
    <cellStyle name="Percent 4 2" xfId="672"/>
    <cellStyle name="Percent 5" xfId="673"/>
    <cellStyle name="Percent 5 2" xfId="674"/>
    <cellStyle name="Percent 5 3" xfId="675"/>
    <cellStyle name="Percent 5 4" xfId="676"/>
    <cellStyle name="Percent 5 5" xfId="677"/>
    <cellStyle name="Percent 5 6" xfId="678"/>
    <cellStyle name="Percent 5 7" xfId="679"/>
    <cellStyle name="Percent 5 8" xfId="680"/>
    <cellStyle name="Percent 6" xfId="681"/>
    <cellStyle name="Percent 6 2" xfId="682"/>
    <cellStyle name="Percent 6 3" xfId="683"/>
    <cellStyle name="Percent 6 4" xfId="684"/>
    <cellStyle name="Percent 6 5" xfId="685"/>
    <cellStyle name="Percent 6 6" xfId="686"/>
    <cellStyle name="Percent 6 7" xfId="687"/>
    <cellStyle name="Percent 6 8" xfId="688"/>
    <cellStyle name="SAPBEXaggData" xfId="689"/>
    <cellStyle name="SAPBEXaggData 2" xfId="690"/>
    <cellStyle name="SAPBEXaggDataEmph" xfId="691"/>
    <cellStyle name="SAPBEXaggItem" xfId="692"/>
    <cellStyle name="SAPBEXaggItem 2" xfId="693"/>
    <cellStyle name="SAPBEXaggItemX" xfId="694"/>
    <cellStyle name="SAPBEXchaText" xfId="695"/>
    <cellStyle name="SAPBEXchaText 2" xfId="696"/>
    <cellStyle name="SAPBEXexcBad7" xfId="697"/>
    <cellStyle name="SAPBEXexcBad7 2" xfId="698"/>
    <cellStyle name="SAPBEXexcBad8" xfId="699"/>
    <cellStyle name="SAPBEXexcBad8 2" xfId="700"/>
    <cellStyle name="SAPBEXexcBad9" xfId="701"/>
    <cellStyle name="SAPBEXexcBad9 2" xfId="702"/>
    <cellStyle name="SAPBEXexcCritical4" xfId="703"/>
    <cellStyle name="SAPBEXexcCritical4 2" xfId="704"/>
    <cellStyle name="SAPBEXexcCritical5" xfId="705"/>
    <cellStyle name="SAPBEXexcCritical5 2" xfId="706"/>
    <cellStyle name="SAPBEXexcCritical6" xfId="707"/>
    <cellStyle name="SAPBEXexcCritical6 2" xfId="708"/>
    <cellStyle name="SAPBEXexcGood1" xfId="709"/>
    <cellStyle name="SAPBEXexcGood1 2" xfId="710"/>
    <cellStyle name="SAPBEXexcGood2" xfId="711"/>
    <cellStyle name="SAPBEXexcGood2 2" xfId="712"/>
    <cellStyle name="SAPBEXexcGood3" xfId="713"/>
    <cellStyle name="SAPBEXexcGood3 2" xfId="714"/>
    <cellStyle name="SAPBEXfilterDrill" xfId="715"/>
    <cellStyle name="SAPBEXfilterDrill 2" xfId="716"/>
    <cellStyle name="SAPBEXfilterItem" xfId="717"/>
    <cellStyle name="SAPBEXfilterText" xfId="718"/>
    <cellStyle name="SAPBEXformats" xfId="719"/>
    <cellStyle name="SAPBEXformats 2" xfId="720"/>
    <cellStyle name="SAPBEXheaderItem" xfId="721"/>
    <cellStyle name="SAPBEXheaderItem 2" xfId="722"/>
    <cellStyle name="SAPBEXheaderText" xfId="723"/>
    <cellStyle name="SAPBEXheaderText 2" xfId="724"/>
    <cellStyle name="SAPBEXHLevel0" xfId="725"/>
    <cellStyle name="SAPBEXHLevel0 2" xfId="726"/>
    <cellStyle name="SAPBEXHLevel0X" xfId="727"/>
    <cellStyle name="SAPBEXHLevel0X 2" xfId="728"/>
    <cellStyle name="SAPBEXHLevel0X 3" xfId="729"/>
    <cellStyle name="SAPBEXHLevel0X 4" xfId="730"/>
    <cellStyle name="SAPBEXHLevel1" xfId="731"/>
    <cellStyle name="SAPBEXHLevel1 2" xfId="732"/>
    <cellStyle name="SAPBEXHLevel1X" xfId="733"/>
    <cellStyle name="SAPBEXHLevel1X 2" xfId="734"/>
    <cellStyle name="SAPBEXHLevel1X 3" xfId="735"/>
    <cellStyle name="SAPBEXHLevel1X 4" xfId="736"/>
    <cellStyle name="SAPBEXHLevel2" xfId="737"/>
    <cellStyle name="SAPBEXHLevel2 2" xfId="738"/>
    <cellStyle name="SAPBEXHLevel2X" xfId="739"/>
    <cellStyle name="SAPBEXHLevel2X 2" xfId="740"/>
    <cellStyle name="SAPBEXHLevel2X 3" xfId="741"/>
    <cellStyle name="SAPBEXHLevel2X 4" xfId="742"/>
    <cellStyle name="SAPBEXHLevel3" xfId="743"/>
    <cellStyle name="SAPBEXHLevel3 2" xfId="744"/>
    <cellStyle name="SAPBEXHLevel3X" xfId="745"/>
    <cellStyle name="SAPBEXHLevel3X 2" xfId="746"/>
    <cellStyle name="SAPBEXHLevel3X 3" xfId="747"/>
    <cellStyle name="SAPBEXHLevel3X 4" xfId="748"/>
    <cellStyle name="SAPBEXinputData" xfId="749"/>
    <cellStyle name="SAPBEXinputData 2" xfId="750"/>
    <cellStyle name="SAPBEXinputData 3" xfId="751"/>
    <cellStyle name="SAPBEXinputData 4" xfId="752"/>
    <cellStyle name="SAPBEXItemHeader" xfId="753"/>
    <cellStyle name="SAPBEXresData" xfId="754"/>
    <cellStyle name="SAPBEXresDataEmph" xfId="755"/>
    <cellStyle name="SAPBEXresItem" xfId="756"/>
    <cellStyle name="SAPBEXresItemX" xfId="757"/>
    <cellStyle name="SAPBEXstdData" xfId="758"/>
    <cellStyle name="SAPBEXstdData 2" xfId="759"/>
    <cellStyle name="SAPBEXstdDataEmph" xfId="760"/>
    <cellStyle name="SAPBEXstdItem" xfId="761"/>
    <cellStyle name="SAPBEXstdItem 2" xfId="762"/>
    <cellStyle name="SAPBEXstdItemX" xfId="763"/>
    <cellStyle name="SAPBEXtitle" xfId="764"/>
    <cellStyle name="SAPBEXunassignedItem" xfId="765"/>
    <cellStyle name="SAPBEXunassignedItem 2" xfId="766"/>
    <cellStyle name="SAPBEXundefined" xfId="767"/>
    <cellStyle name="Sheet Title" xfId="768"/>
    <cellStyle name="Spelling 1033,0_DORN0897 (2)_3" xfId="769"/>
    <cellStyle name="Yellow" xfId="770"/>
    <cellStyle name="בולט" xfId="771"/>
    <cellStyle name="הדגשה" xfId="772"/>
    <cellStyle name="הדגשה 1" xfId="773"/>
    <cellStyle name="הדגשה1 2" xfId="774"/>
    <cellStyle name="הדגשה1 3" xfId="775"/>
    <cellStyle name="הדגשה1 4" xfId="776"/>
    <cellStyle name="הדגשה1 5" xfId="777"/>
    <cellStyle name="הדגשה1 6" xfId="778"/>
    <cellStyle name="הדגשה1 7" xfId="779"/>
    <cellStyle name="הדגשה2 2" xfId="780"/>
    <cellStyle name="הדגשה2 3" xfId="781"/>
    <cellStyle name="הדגשה2 4" xfId="782"/>
    <cellStyle name="הדגשה2 5" xfId="783"/>
    <cellStyle name="הדגשה2 6" xfId="784"/>
    <cellStyle name="הדגשה2 7" xfId="785"/>
    <cellStyle name="הדגשה3 2" xfId="786"/>
    <cellStyle name="הדגשה3 3" xfId="787"/>
    <cellStyle name="הדגשה3 4" xfId="788"/>
    <cellStyle name="הדגשה3 5" xfId="789"/>
    <cellStyle name="הדגשה3 6" xfId="790"/>
    <cellStyle name="הדגשה3 7" xfId="791"/>
    <cellStyle name="הדגשה4 2" xfId="792"/>
    <cellStyle name="הדגשה4 3" xfId="793"/>
    <cellStyle name="הדגשה4 4" xfId="794"/>
    <cellStyle name="הדגשה4 5" xfId="795"/>
    <cellStyle name="הדגשה4 6" xfId="796"/>
    <cellStyle name="הדגשה4 7" xfId="797"/>
    <cellStyle name="הדגשה5 2" xfId="798"/>
    <cellStyle name="הדגשה5 3" xfId="799"/>
    <cellStyle name="הדגשה5 4" xfId="800"/>
    <cellStyle name="הדגשה5 5" xfId="801"/>
    <cellStyle name="הדגשה5 6" xfId="802"/>
    <cellStyle name="הדגשה5 7" xfId="803"/>
    <cellStyle name="הדגשה6 2" xfId="804"/>
    <cellStyle name="הדגשה6 3" xfId="805"/>
    <cellStyle name="הדגשה6 4" xfId="806"/>
    <cellStyle name="הדגשה6 5" xfId="807"/>
    <cellStyle name="הדגשה6 6" xfId="808"/>
    <cellStyle name="הדגשה6 7" xfId="809"/>
    <cellStyle name="הערה 2" xfId="810"/>
    <cellStyle name="הערה 2 2" xfId="811"/>
    <cellStyle name="הערה 2 3" xfId="812"/>
    <cellStyle name="הערה 2_גיליון2" xfId="813"/>
    <cellStyle name="הערה 3" xfId="814"/>
    <cellStyle name="הערה 4" xfId="815"/>
    <cellStyle name="הערה 5" xfId="816"/>
    <cellStyle name="הערה 6" xfId="817"/>
    <cellStyle name="הערה 7" xfId="818"/>
    <cellStyle name="חישוב 2" xfId="819"/>
    <cellStyle name="חישוב 3" xfId="820"/>
    <cellStyle name="חישוב 4" xfId="821"/>
    <cellStyle name="חישוב 5" xfId="822"/>
    <cellStyle name="חישוב 6" xfId="823"/>
    <cellStyle name="חישוב 7" xfId="824"/>
    <cellStyle name="טוב 2" xfId="825"/>
    <cellStyle name="טוב 3" xfId="826"/>
    <cellStyle name="טוב 4" xfId="827"/>
    <cellStyle name="טוב 5" xfId="828"/>
    <cellStyle name="טוב 6" xfId="829"/>
    <cellStyle name="טוב 7" xfId="830"/>
    <cellStyle name="טקסט" xfId="831"/>
    <cellStyle name="טקסט אזהרה 2" xfId="832"/>
    <cellStyle name="טקסט אזהרה 3" xfId="833"/>
    <cellStyle name="טקסט אזהרה 4" xfId="834"/>
    <cellStyle name="טקסט אזהרה 5" xfId="835"/>
    <cellStyle name="טקסט אזהרה 6" xfId="836"/>
    <cellStyle name="טקסט אזהרה 7" xfId="837"/>
    <cellStyle name="טקסט הסברי 2" xfId="838"/>
    <cellStyle name="טקסט הסברי 3" xfId="839"/>
    <cellStyle name="טקסט הסברי 4" xfId="840"/>
    <cellStyle name="טקסט הסברי 5" xfId="841"/>
    <cellStyle name="טקסט הסברי 6" xfId="842"/>
    <cellStyle name="טקסט הסברי 7" xfId="843"/>
    <cellStyle name="ינואר 2000" xfId="844"/>
    <cellStyle name="כותרת 1 2" xfId="845"/>
    <cellStyle name="כותרת 1 3" xfId="846"/>
    <cellStyle name="כותרת 1 4" xfId="847"/>
    <cellStyle name="כותרת 1 5" xfId="848"/>
    <cellStyle name="כותרת 1 6" xfId="849"/>
    <cellStyle name="כותרת 1 7" xfId="850"/>
    <cellStyle name="כותרת 10" xfId="851"/>
    <cellStyle name="כותרת 2 2" xfId="852"/>
    <cellStyle name="כותרת 2 3" xfId="853"/>
    <cellStyle name="כותרת 2 4" xfId="854"/>
    <cellStyle name="כותרת 2 5" xfId="855"/>
    <cellStyle name="כותרת 2 6" xfId="856"/>
    <cellStyle name="כותרת 2 7" xfId="857"/>
    <cellStyle name="כותרת 3 2" xfId="858"/>
    <cellStyle name="כותרת 3 3" xfId="859"/>
    <cellStyle name="כותרת 3 4" xfId="860"/>
    <cellStyle name="כותרת 3 5" xfId="861"/>
    <cellStyle name="כותרת 3 6" xfId="862"/>
    <cellStyle name="כותרת 3 7" xfId="863"/>
    <cellStyle name="כותרת 4 2" xfId="864"/>
    <cellStyle name="כותרת 4 3" xfId="865"/>
    <cellStyle name="כותרת 4 4" xfId="866"/>
    <cellStyle name="כותרת 4 5" xfId="867"/>
    <cellStyle name="כותרת 4 6" xfId="868"/>
    <cellStyle name="כותרת 4 7" xfId="869"/>
    <cellStyle name="כותרת 5" xfId="870"/>
    <cellStyle name="כותרת 6" xfId="871"/>
    <cellStyle name="כותרת 7" xfId="872"/>
    <cellStyle name="כותרת 8" xfId="873"/>
    <cellStyle name="כותרת 9" xfId="874"/>
    <cellStyle name="כותרת סעיף" xfId="875"/>
    <cellStyle name="כותרת ראשית" xfId="876"/>
    <cellStyle name="לינק" xfId="877"/>
    <cellStyle name="ניטראלי 2" xfId="878"/>
    <cellStyle name="ניטראלי 3" xfId="879"/>
    <cellStyle name="ניטראלי 4" xfId="880"/>
    <cellStyle name="ניטראלי 5" xfId="881"/>
    <cellStyle name="ניטראלי 6" xfId="882"/>
    <cellStyle name="ניטראלי 7" xfId="883"/>
    <cellStyle name="סגנון 1" xfId="884"/>
    <cellStyle name="סה&quot;כ 2" xfId="885"/>
    <cellStyle name="סה&quot;כ 3" xfId="886"/>
    <cellStyle name="סה&quot;כ 4" xfId="887"/>
    <cellStyle name="סה&quot;כ 5" xfId="888"/>
    <cellStyle name="סה&quot;כ 6" xfId="889"/>
    <cellStyle name="סה&quot;כ 7" xfId="890"/>
    <cellStyle name="סיכום" xfId="891"/>
    <cellStyle name="פלט 2" xfId="892"/>
    <cellStyle name="פלט 3" xfId="893"/>
    <cellStyle name="פלט 4" xfId="894"/>
    <cellStyle name="פלט 5" xfId="895"/>
    <cellStyle name="פלט 6" xfId="896"/>
    <cellStyle name="פלט 7" xfId="897"/>
    <cellStyle name="קלט 2" xfId="898"/>
    <cellStyle name="קלט 3" xfId="899"/>
    <cellStyle name="קלט 4" xfId="900"/>
    <cellStyle name="קלט 5" xfId="901"/>
    <cellStyle name="קלט 6" xfId="902"/>
    <cellStyle name="קלט 7" xfId="903"/>
    <cellStyle name="רע 2" xfId="904"/>
    <cellStyle name="רע 3" xfId="905"/>
    <cellStyle name="רע 4" xfId="906"/>
    <cellStyle name="רע 5" xfId="907"/>
    <cellStyle name="רע 6" xfId="908"/>
    <cellStyle name="רע 7" xfId="909"/>
    <cellStyle name="שקוע" xfId="910"/>
    <cellStyle name="תא מסומן 2" xfId="911"/>
    <cellStyle name="תא מסומן 3" xfId="912"/>
    <cellStyle name="תא מסומן 4" xfId="913"/>
    <cellStyle name="תא מסומן 5" xfId="914"/>
    <cellStyle name="תא מסומן 6" xfId="915"/>
    <cellStyle name="תא מסומן 7" xfId="916"/>
    <cellStyle name="תא מקושר 2" xfId="917"/>
    <cellStyle name="תא מקושר 3" xfId="918"/>
    <cellStyle name="תא מקושר 4" xfId="919"/>
    <cellStyle name="תא מקושר 5" xfId="920"/>
    <cellStyle name="תא מקושר 6" xfId="921"/>
    <cellStyle name="תא מקושר 7" xfId="922"/>
    <cellStyle name="תאריך מלא" xfId="923"/>
    <cellStyle name="תוכן - מיכון דוחות" xfId="9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"/>
  <sheetViews>
    <sheetView rightToLeft="1" tabSelected="1" workbookViewId="0"/>
  </sheetViews>
  <sheetFormatPr defaultColWidth="9.125" defaultRowHeight="15"/>
  <cols>
    <col min="1" max="1" width="2.87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B1" s="2" t="s">
        <v>0</v>
      </c>
    </row>
    <row r="2" spans="1:31" ht="18.75">
      <c r="B2" s="3" t="s">
        <v>1</v>
      </c>
      <c r="E2" s="4"/>
    </row>
    <row r="3" spans="1:31" ht="18.75">
      <c r="B3" s="5" t="s">
        <v>41</v>
      </c>
    </row>
    <row r="4" spans="1:31" ht="18.75">
      <c r="B4" s="5">
        <v>2019</v>
      </c>
      <c r="C4" s="6">
        <v>1</v>
      </c>
      <c r="D4" s="6"/>
      <c r="E4" s="6">
        <v>2</v>
      </c>
      <c r="F4" s="6"/>
      <c r="G4" s="6">
        <v>3</v>
      </c>
      <c r="H4" s="6"/>
      <c r="I4" s="6">
        <v>4</v>
      </c>
      <c r="J4" s="6"/>
      <c r="K4" s="6">
        <v>5</v>
      </c>
      <c r="L4" s="6"/>
      <c r="M4" s="6">
        <v>6</v>
      </c>
      <c r="N4" s="6"/>
      <c r="O4" s="6">
        <v>7</v>
      </c>
      <c r="P4" s="6"/>
      <c r="Q4" s="6">
        <v>8</v>
      </c>
      <c r="R4" s="6"/>
      <c r="S4" s="6">
        <v>9</v>
      </c>
      <c r="T4" s="6"/>
      <c r="U4" s="6">
        <v>10</v>
      </c>
      <c r="V4" s="6"/>
      <c r="W4" s="6">
        <v>11</v>
      </c>
      <c r="X4" s="6"/>
      <c r="Y4" s="6">
        <v>12</v>
      </c>
      <c r="Z4" s="6"/>
    </row>
    <row r="5" spans="1:31" ht="15.75">
      <c r="B5" s="7" t="s">
        <v>2</v>
      </c>
      <c r="C5" s="8">
        <f>DATE($B$4,C4,1)</f>
        <v>43466</v>
      </c>
      <c r="D5" s="9"/>
      <c r="E5" s="10">
        <f>DATE($B$4,E4,1)</f>
        <v>43497</v>
      </c>
      <c r="F5" s="11"/>
      <c r="G5" s="8">
        <f>DATE($B$4,G4,1)</f>
        <v>43525</v>
      </c>
      <c r="H5" s="9"/>
      <c r="I5" s="10">
        <f>DATE($B$4,I4,1)</f>
        <v>43556</v>
      </c>
      <c r="J5" s="11"/>
      <c r="K5" s="8">
        <f>DATE($B$4,K4,1)</f>
        <v>43586</v>
      </c>
      <c r="L5" s="9"/>
      <c r="M5" s="10">
        <f>DATE($B$4,M4,1)</f>
        <v>43617</v>
      </c>
      <c r="N5" s="11"/>
      <c r="O5" s="8">
        <f>DATE($B$4,O4,1)</f>
        <v>43647</v>
      </c>
      <c r="P5" s="9"/>
      <c r="Q5" s="10">
        <f>DATE($B$4,Q4,1)</f>
        <v>43678</v>
      </c>
      <c r="R5" s="11"/>
      <c r="S5" s="8">
        <f>DATE($B$4,S4,1)</f>
        <v>43709</v>
      </c>
      <c r="T5" s="9"/>
      <c r="U5" s="10">
        <f>DATE($B$4,U4,1)</f>
        <v>43739</v>
      </c>
      <c r="V5" s="11"/>
      <c r="W5" s="8">
        <f>DATE($B$4,W4,1)</f>
        <v>43770</v>
      </c>
      <c r="X5" s="9"/>
      <c r="Y5" s="10">
        <f>DATE($B$4,Y4,1)</f>
        <v>43800</v>
      </c>
      <c r="Z5" s="11"/>
      <c r="AE5" s="12"/>
    </row>
    <row r="6" spans="1:31" ht="30">
      <c r="B6" s="13"/>
      <c r="C6" s="14" t="s">
        <v>3</v>
      </c>
      <c r="D6" s="15" t="s">
        <v>4</v>
      </c>
      <c r="E6" s="16" t="s">
        <v>3</v>
      </c>
      <c r="F6" s="17" t="s">
        <v>4</v>
      </c>
      <c r="G6" s="14" t="s">
        <v>3</v>
      </c>
      <c r="H6" s="15" t="s">
        <v>4</v>
      </c>
      <c r="I6" s="16" t="s">
        <v>3</v>
      </c>
      <c r="J6" s="17" t="s">
        <v>4</v>
      </c>
      <c r="K6" s="14" t="s">
        <v>3</v>
      </c>
      <c r="L6" s="15" t="s">
        <v>4</v>
      </c>
      <c r="M6" s="16" t="s">
        <v>3</v>
      </c>
      <c r="N6" s="17" t="s">
        <v>4</v>
      </c>
      <c r="O6" s="14" t="s">
        <v>3</v>
      </c>
      <c r="P6" s="15" t="s">
        <v>4</v>
      </c>
      <c r="Q6" s="16" t="s">
        <v>3</v>
      </c>
      <c r="R6" s="17" t="s">
        <v>4</v>
      </c>
      <c r="S6" s="14" t="s">
        <v>3</v>
      </c>
      <c r="T6" s="15" t="s">
        <v>4</v>
      </c>
      <c r="U6" s="16" t="s">
        <v>3</v>
      </c>
      <c r="V6" s="17" t="s">
        <v>4</v>
      </c>
      <c r="W6" s="14" t="s">
        <v>3</v>
      </c>
      <c r="X6" s="15" t="s">
        <v>4</v>
      </c>
      <c r="Y6" s="16" t="s">
        <v>3</v>
      </c>
      <c r="Z6" s="17" t="s">
        <v>4</v>
      </c>
      <c r="AE6" s="12"/>
    </row>
    <row r="7" spans="1:31">
      <c r="A7" s="6">
        <v>1</v>
      </c>
      <c r="B7" s="18" t="s">
        <v>5</v>
      </c>
      <c r="C7" s="19">
        <v>-2.245951583443369E-4</v>
      </c>
      <c r="D7" s="20">
        <v>6.8072567422948635E-2</v>
      </c>
      <c r="E7" s="21">
        <v>-1.1381176410889829E-4</v>
      </c>
      <c r="F7" s="22">
        <v>7.6052406329890215E-2</v>
      </c>
      <c r="G7" s="19">
        <v>6.7971055197600766E-5</v>
      </c>
      <c r="H7" s="20">
        <v>7.3247269922388461E-2</v>
      </c>
      <c r="I7" s="21">
        <v>-3.4639767853581117E-4</v>
      </c>
      <c r="J7" s="22">
        <v>7.3320430325413036E-2</v>
      </c>
      <c r="K7" s="19">
        <v>1.0041664161480204E-4</v>
      </c>
      <c r="L7" s="20">
        <v>8.6062049949657299E-2</v>
      </c>
      <c r="M7" s="21">
        <v>-3.725578407655212E-4</v>
      </c>
      <c r="N7" s="22">
        <v>0.18080865762272619</v>
      </c>
      <c r="O7" s="19">
        <v>-4.1439712361995162E-4</v>
      </c>
      <c r="P7" s="20">
        <v>0.15806872426220692</v>
      </c>
      <c r="Q7" s="21">
        <v>3.1728518986329479E-4</v>
      </c>
      <c r="R7" s="22">
        <v>0.1604607213229777</v>
      </c>
      <c r="S7" s="19">
        <v>-9.0858872895766398E-4</v>
      </c>
      <c r="T7" s="20">
        <v>0.15211608069638155</v>
      </c>
      <c r="U7" s="21">
        <v>3.5633520539977997E-4</v>
      </c>
      <c r="V7" s="22">
        <v>0.14563014550252223</v>
      </c>
      <c r="W7" s="19">
        <v>-2.9040119020795862E-4</v>
      </c>
      <c r="X7" s="20">
        <v>0.13276201530204662</v>
      </c>
      <c r="Y7" s="21">
        <v>-1.2591560008295744E-4</v>
      </c>
      <c r="Z7" s="22">
        <v>0.12496028391916486</v>
      </c>
      <c r="AE7" s="12"/>
    </row>
    <row r="8" spans="1:31">
      <c r="A8" s="6">
        <v>2</v>
      </c>
      <c r="B8" s="23" t="s">
        <v>6</v>
      </c>
      <c r="C8" s="19">
        <v>2.2880916622407552E-3</v>
      </c>
      <c r="D8" s="20">
        <v>0.15519895098986711</v>
      </c>
      <c r="E8" s="21">
        <v>9.4795706871488993E-4</v>
      </c>
      <c r="F8" s="22">
        <v>0.1505888436525947</v>
      </c>
      <c r="G8" s="19">
        <v>1.1712674169455193E-3</v>
      </c>
      <c r="H8" s="20">
        <v>0.15468675878961691</v>
      </c>
      <c r="I8" s="21">
        <v>5.5609017988264813E-4</v>
      </c>
      <c r="J8" s="22">
        <v>0.15140560163596592</v>
      </c>
      <c r="K8" s="19">
        <v>5.8856744337495287E-4</v>
      </c>
      <c r="L8" s="20">
        <v>0.15265818915396129</v>
      </c>
      <c r="M8" s="21">
        <v>9.9226117469653147E-4</v>
      </c>
      <c r="N8" s="22">
        <v>0.17763594804098665</v>
      </c>
      <c r="O8" s="19">
        <v>2.6466090972903727E-3</v>
      </c>
      <c r="P8" s="20">
        <v>0.18867999755458492</v>
      </c>
      <c r="Q8" s="21">
        <v>1.966358452993575E-3</v>
      </c>
      <c r="R8" s="22">
        <v>0.18979189836434213</v>
      </c>
      <c r="S8" s="19">
        <v>4.867664340659612E-4</v>
      </c>
      <c r="T8" s="20">
        <v>0.18137209649881336</v>
      </c>
      <c r="U8" s="21">
        <v>5.487958817219971E-4</v>
      </c>
      <c r="V8" s="22">
        <v>0.17724268076354222</v>
      </c>
      <c r="W8" s="19">
        <v>2.0489613353747189E-4</v>
      </c>
      <c r="X8" s="20">
        <v>0.16719684257540102</v>
      </c>
      <c r="Y8" s="21">
        <v>3.5939994324573184E-4</v>
      </c>
      <c r="Z8" s="22">
        <v>0.16714803775092688</v>
      </c>
      <c r="AE8" s="12"/>
    </row>
    <row r="9" spans="1:31">
      <c r="A9" s="6">
        <v>3</v>
      </c>
      <c r="B9" s="23" t="s">
        <v>7</v>
      </c>
      <c r="C9" s="19">
        <v>0</v>
      </c>
      <c r="D9" s="20">
        <v>0</v>
      </c>
      <c r="E9" s="21">
        <v>0</v>
      </c>
      <c r="F9" s="22">
        <v>0</v>
      </c>
      <c r="G9" s="19">
        <v>0</v>
      </c>
      <c r="H9" s="20">
        <v>0</v>
      </c>
      <c r="I9" s="21">
        <v>0</v>
      </c>
      <c r="J9" s="22">
        <v>0</v>
      </c>
      <c r="K9" s="19">
        <v>0</v>
      </c>
      <c r="L9" s="20">
        <v>0</v>
      </c>
      <c r="M9" s="21">
        <v>0</v>
      </c>
      <c r="N9" s="22">
        <v>0</v>
      </c>
      <c r="O9" s="19">
        <v>0</v>
      </c>
      <c r="P9" s="20">
        <v>0</v>
      </c>
      <c r="Q9" s="21">
        <v>0</v>
      </c>
      <c r="R9" s="22">
        <v>0</v>
      </c>
      <c r="S9" s="19">
        <v>0</v>
      </c>
      <c r="T9" s="20">
        <v>0</v>
      </c>
      <c r="U9" s="21">
        <v>0</v>
      </c>
      <c r="V9" s="22">
        <v>0</v>
      </c>
      <c r="W9" s="19">
        <v>0</v>
      </c>
      <c r="X9" s="20">
        <v>0</v>
      </c>
      <c r="Y9" s="21">
        <v>0</v>
      </c>
      <c r="Z9" s="22">
        <v>0</v>
      </c>
      <c r="AE9" s="12"/>
    </row>
    <row r="10" spans="1:31">
      <c r="A10" s="6">
        <v>4</v>
      </c>
      <c r="B10" s="23" t="s">
        <v>8</v>
      </c>
      <c r="C10" s="19">
        <v>0</v>
      </c>
      <c r="D10" s="20">
        <v>0</v>
      </c>
      <c r="E10" s="21">
        <v>0</v>
      </c>
      <c r="F10" s="22">
        <v>0</v>
      </c>
      <c r="G10" s="19">
        <v>0</v>
      </c>
      <c r="H10" s="20">
        <v>0</v>
      </c>
      <c r="I10" s="21">
        <v>0</v>
      </c>
      <c r="J10" s="22">
        <v>0</v>
      </c>
      <c r="K10" s="19">
        <v>0</v>
      </c>
      <c r="L10" s="20">
        <v>0</v>
      </c>
      <c r="M10" s="21">
        <v>0</v>
      </c>
      <c r="N10" s="22">
        <v>0</v>
      </c>
      <c r="O10" s="19">
        <v>0</v>
      </c>
      <c r="P10" s="20">
        <v>0</v>
      </c>
      <c r="Q10" s="21">
        <v>0</v>
      </c>
      <c r="R10" s="22">
        <v>0</v>
      </c>
      <c r="S10" s="19">
        <v>0</v>
      </c>
      <c r="T10" s="20">
        <v>0</v>
      </c>
      <c r="U10" s="21">
        <v>0</v>
      </c>
      <c r="V10" s="22">
        <v>0</v>
      </c>
      <c r="W10" s="19">
        <v>0</v>
      </c>
      <c r="X10" s="20">
        <v>0</v>
      </c>
      <c r="Y10" s="21">
        <v>0</v>
      </c>
      <c r="Z10" s="22">
        <v>0</v>
      </c>
      <c r="AE10" s="12"/>
    </row>
    <row r="11" spans="1:31">
      <c r="A11" s="6">
        <v>5</v>
      </c>
      <c r="B11" s="23" t="s">
        <v>9</v>
      </c>
      <c r="C11" s="19">
        <v>3.0159034081465195E-3</v>
      </c>
      <c r="D11" s="20">
        <v>0.23461040450889015</v>
      </c>
      <c r="E11" s="21">
        <v>2.5535948169559701E-3</v>
      </c>
      <c r="F11" s="22">
        <v>0.23643205718057211</v>
      </c>
      <c r="G11" s="19">
        <v>2.1017555716044498E-3</v>
      </c>
      <c r="H11" s="20">
        <v>0.23684864340648787</v>
      </c>
      <c r="I11" s="21">
        <v>2.3159898367643901E-3</v>
      </c>
      <c r="J11" s="22">
        <v>0.2626080817558219</v>
      </c>
      <c r="K11" s="19">
        <v>6.3980146825425575E-4</v>
      </c>
      <c r="L11" s="20">
        <v>0.28074388504867026</v>
      </c>
      <c r="M11" s="21">
        <v>2.8085886076986769E-3</v>
      </c>
      <c r="N11" s="22">
        <v>0.28296101952125063</v>
      </c>
      <c r="O11" s="19">
        <v>1.7494048801325488E-3</v>
      </c>
      <c r="P11" s="20">
        <v>0.28445394565664739</v>
      </c>
      <c r="Q11" s="21">
        <v>7.0675883383639396E-4</v>
      </c>
      <c r="R11" s="22">
        <v>0.28603584573064544</v>
      </c>
      <c r="S11" s="19">
        <v>1.2471247500763143E-3</v>
      </c>
      <c r="T11" s="20">
        <v>0.28572488404121293</v>
      </c>
      <c r="U11" s="21">
        <v>1.5210577644561559E-3</v>
      </c>
      <c r="V11" s="22">
        <v>0.2843513485554674</v>
      </c>
      <c r="W11" s="19">
        <v>3.0352650998705691E-4</v>
      </c>
      <c r="X11" s="20">
        <v>0.28533420111526814</v>
      </c>
      <c r="Y11" s="21">
        <v>-1.5079920195899986E-4</v>
      </c>
      <c r="Z11" s="22">
        <v>0.28578205470366635</v>
      </c>
      <c r="AE11" s="12"/>
    </row>
    <row r="12" spans="1:31">
      <c r="A12" s="6">
        <v>6</v>
      </c>
      <c r="B12" s="23" t="s">
        <v>10</v>
      </c>
      <c r="C12" s="19">
        <v>1.5427699793062847E-4</v>
      </c>
      <c r="D12" s="20">
        <v>4.4505038387846188E-3</v>
      </c>
      <c r="E12" s="21">
        <v>5.1038036526287334E-5</v>
      </c>
      <c r="F12" s="22">
        <v>4.2809703612885774E-3</v>
      </c>
      <c r="G12" s="19">
        <v>5.865996252565788E-5</v>
      </c>
      <c r="H12" s="20">
        <v>4.1170835520526273E-3</v>
      </c>
      <c r="I12" s="21">
        <v>6.1968818002533521E-5</v>
      </c>
      <c r="J12" s="22">
        <v>3.935797582839475E-3</v>
      </c>
      <c r="K12" s="19">
        <v>-1.1919019913853987E-5</v>
      </c>
      <c r="L12" s="20">
        <v>3.8750518610745641E-3</v>
      </c>
      <c r="M12" s="21">
        <v>7.7291952686897974E-5</v>
      </c>
      <c r="N12" s="22">
        <v>4.0545131715385777E-3</v>
      </c>
      <c r="O12" s="19">
        <v>9.4236143509110774E-5</v>
      </c>
      <c r="P12" s="20">
        <v>3.9648363840635399E-3</v>
      </c>
      <c r="Q12" s="21">
        <v>1.2636162902305944E-5</v>
      </c>
      <c r="R12" s="22">
        <v>3.8971653269443325E-3</v>
      </c>
      <c r="S12" s="19">
        <v>1.3892124994172343E-5</v>
      </c>
      <c r="T12" s="20">
        <v>3.7469581132452703E-3</v>
      </c>
      <c r="U12" s="21">
        <v>2.0373306795305929E-5</v>
      </c>
      <c r="V12" s="22">
        <v>4.2470795377366642E-3</v>
      </c>
      <c r="W12" s="19">
        <v>2.4497565597052679E-5</v>
      </c>
      <c r="X12" s="20">
        <v>4.0882666902592596E-3</v>
      </c>
      <c r="Y12" s="21">
        <v>2.9142210643061418E-5</v>
      </c>
      <c r="Z12" s="22">
        <v>3.9881196460359852E-3</v>
      </c>
      <c r="AE12" s="12"/>
    </row>
    <row r="13" spans="1:31">
      <c r="A13" s="6">
        <v>7</v>
      </c>
      <c r="B13" s="23" t="s">
        <v>11</v>
      </c>
      <c r="C13" s="19">
        <v>7.1366911443868286E-3</v>
      </c>
      <c r="D13" s="20">
        <v>0.13544825084496737</v>
      </c>
      <c r="E13" s="21">
        <v>2.3090429061207842E-3</v>
      </c>
      <c r="F13" s="22">
        <v>0.13405031326585115</v>
      </c>
      <c r="G13" s="19">
        <v>-1.2019158214304484E-3</v>
      </c>
      <c r="H13" s="20">
        <v>0.13195765357994083</v>
      </c>
      <c r="I13" s="21">
        <v>4.5483513320985543E-3</v>
      </c>
      <c r="J13" s="22">
        <v>0.13395040906023883</v>
      </c>
      <c r="K13" s="19">
        <v>-1.4670199171889142E-3</v>
      </c>
      <c r="L13" s="20">
        <v>0.13637357373853792</v>
      </c>
      <c r="M13" s="21">
        <v>5.0088562321127352E-3</v>
      </c>
      <c r="N13" s="22">
        <v>0.16190591649857897</v>
      </c>
      <c r="O13" s="19">
        <v>1.4210855429195668E-3</v>
      </c>
      <c r="P13" s="20">
        <v>0.16559606715113551</v>
      </c>
      <c r="Q13" s="21">
        <v>-1.9863903830060494E-3</v>
      </c>
      <c r="R13" s="22">
        <v>0.16554068266836308</v>
      </c>
      <c r="S13" s="19">
        <v>3.3987620577340355E-3</v>
      </c>
      <c r="T13" s="20">
        <v>0.1765726857951633</v>
      </c>
      <c r="U13" s="21">
        <v>5.3118156513049424E-3</v>
      </c>
      <c r="V13" s="22">
        <v>0.17766702945368085</v>
      </c>
      <c r="W13" s="19">
        <v>3.3120672430978042E-3</v>
      </c>
      <c r="X13" s="20">
        <v>0.17504981896385644</v>
      </c>
      <c r="Y13" s="21">
        <v>1.0294883056725958E-3</v>
      </c>
      <c r="Z13" s="22">
        <v>0.17506180014063108</v>
      </c>
      <c r="AE13" s="12"/>
    </row>
    <row r="14" spans="1:31">
      <c r="A14" s="6">
        <v>8</v>
      </c>
      <c r="B14" s="23" t="s">
        <v>12</v>
      </c>
      <c r="C14" s="19">
        <v>1.4080645083071207E-2</v>
      </c>
      <c r="D14" s="20">
        <v>0.37707115890932802</v>
      </c>
      <c r="E14" s="21">
        <v>4.4779468291782695E-3</v>
      </c>
      <c r="F14" s="22">
        <v>0.36883777344881358</v>
      </c>
      <c r="G14" s="19">
        <v>7.5327270142337187E-3</v>
      </c>
      <c r="H14" s="20">
        <v>0.36668864422283848</v>
      </c>
      <c r="I14" s="21">
        <v>7.5063819149516391E-3</v>
      </c>
      <c r="J14" s="22">
        <v>0.32549904963288251</v>
      </c>
      <c r="K14" s="19">
        <v>-1.4200066795595342E-2</v>
      </c>
      <c r="L14" s="20">
        <v>0.27972658009868728</v>
      </c>
      <c r="M14" s="21">
        <v>4.7108846488076572E-3</v>
      </c>
      <c r="N14" s="22">
        <v>0.11258736642460684</v>
      </c>
      <c r="O14" s="19">
        <v>-2.6405451631305154E-3</v>
      </c>
      <c r="P14" s="20">
        <v>0.11791237716796414</v>
      </c>
      <c r="Q14" s="21">
        <v>-2.2281456867066377E-3</v>
      </c>
      <c r="R14" s="22">
        <v>0.11685329473495082</v>
      </c>
      <c r="S14" s="19">
        <v>5.877768190949462E-4</v>
      </c>
      <c r="T14" s="20">
        <v>0.12289644169738408</v>
      </c>
      <c r="U14" s="21">
        <v>4.8504832339838072E-3</v>
      </c>
      <c r="V14" s="22">
        <v>0.12857405100072852</v>
      </c>
      <c r="W14" s="19">
        <v>8.594975561213872E-4</v>
      </c>
      <c r="X14" s="20">
        <v>0.13582234339593949</v>
      </c>
      <c r="Y14" s="21">
        <v>4.3423729717652886E-3</v>
      </c>
      <c r="Z14" s="22">
        <v>0.13946996245075857</v>
      </c>
      <c r="AE14" s="12"/>
    </row>
    <row r="15" spans="1:31">
      <c r="A15" s="6">
        <v>9</v>
      </c>
      <c r="B15" s="23" t="s">
        <v>13</v>
      </c>
      <c r="C15" s="19">
        <v>4.0693273186835422E-5</v>
      </c>
      <c r="D15" s="20">
        <v>1.3412993199793187E-2</v>
      </c>
      <c r="E15" s="21">
        <v>-4.19858797773292E-5</v>
      </c>
      <c r="F15" s="22">
        <v>1.3069719335491115E-2</v>
      </c>
      <c r="G15" s="19">
        <v>3.7407797165261801E-4</v>
      </c>
      <c r="H15" s="20">
        <v>1.4151469809400375E-2</v>
      </c>
      <c r="I15" s="21">
        <v>2.2332235654914055E-4</v>
      </c>
      <c r="J15" s="22">
        <v>2.6439643748551352E-2</v>
      </c>
      <c r="K15" s="19">
        <v>2.2582002208810929E-4</v>
      </c>
      <c r="L15" s="20">
        <v>3.5516123440912581E-2</v>
      </c>
      <c r="M15" s="21">
        <v>6.9259768338388397E-4</v>
      </c>
      <c r="N15" s="22">
        <v>5.1273095106172027E-2</v>
      </c>
      <c r="O15" s="19">
        <v>-1.4422448953718746E-3</v>
      </c>
      <c r="P15" s="20">
        <v>4.9027833138052236E-2</v>
      </c>
      <c r="Q15" s="21">
        <v>-4.9483528480293926E-4</v>
      </c>
      <c r="R15" s="22">
        <v>4.7143718896374906E-2</v>
      </c>
      <c r="S15" s="19">
        <v>-1.6636137872878416E-4</v>
      </c>
      <c r="T15" s="20">
        <v>4.6175018448009246E-2</v>
      </c>
      <c r="U15" s="21">
        <v>1.8829401423045664E-3</v>
      </c>
      <c r="V15" s="22">
        <v>4.5312813192590451E-2</v>
      </c>
      <c r="W15" s="19">
        <v>-6.9956059798909087E-4</v>
      </c>
      <c r="X15" s="20">
        <v>4.6065764574359742E-2</v>
      </c>
      <c r="Y15" s="21">
        <v>1.3652851256805807E-3</v>
      </c>
      <c r="Z15" s="22">
        <v>4.7623027523033309E-2</v>
      </c>
      <c r="AE15" s="12"/>
    </row>
    <row r="16" spans="1:31">
      <c r="A16" s="6">
        <v>10</v>
      </c>
      <c r="B16" s="23" t="s">
        <v>14</v>
      </c>
      <c r="C16" s="19">
        <v>-2.7167270660699039E-5</v>
      </c>
      <c r="D16" s="20">
        <v>1.3575365380669676E-3</v>
      </c>
      <c r="E16" s="21">
        <v>-2.622622157828321E-5</v>
      </c>
      <c r="F16" s="22">
        <v>1.5370650337091251E-3</v>
      </c>
      <c r="G16" s="19">
        <v>3.5027637805139559E-6</v>
      </c>
      <c r="H16" s="20">
        <v>1.7616788210916008E-3</v>
      </c>
      <c r="I16" s="21">
        <v>-6.5664389207225404E-6</v>
      </c>
      <c r="J16" s="22">
        <v>1.878171904933997E-3</v>
      </c>
      <c r="K16" s="19">
        <v>5.5868788370740632E-5</v>
      </c>
      <c r="L16" s="20">
        <v>2.0228504620963517E-3</v>
      </c>
      <c r="M16" s="21">
        <v>-1.1555398549343657E-5</v>
      </c>
      <c r="N16" s="22">
        <v>2.5480554567023543E-3</v>
      </c>
      <c r="O16" s="19">
        <v>-9.1871182418351897E-5</v>
      </c>
      <c r="P16" s="20">
        <v>2.8326715378465396E-3</v>
      </c>
      <c r="Q16" s="21">
        <v>-3.3451660102705117E-5</v>
      </c>
      <c r="R16" s="22">
        <v>2.8182459129787868E-3</v>
      </c>
      <c r="S16" s="19">
        <v>-2.978519733882235E-5</v>
      </c>
      <c r="T16" s="20">
        <v>2.7127439311736209E-3</v>
      </c>
      <c r="U16" s="21">
        <v>7.6157799445173089E-5</v>
      </c>
      <c r="V16" s="22">
        <v>6.4644318075710288E-3</v>
      </c>
      <c r="W16" s="19">
        <v>-2.549155459141073E-4</v>
      </c>
      <c r="X16" s="20">
        <v>1.4882879729341334E-2</v>
      </c>
      <c r="Y16" s="21">
        <v>1.2198833593599222E-5</v>
      </c>
      <c r="Z16" s="22">
        <v>1.5048685482240729E-2</v>
      </c>
      <c r="AE16" s="12"/>
    </row>
    <row r="17" spans="1:31">
      <c r="A17" s="6">
        <v>11</v>
      </c>
      <c r="B17" s="23" t="s">
        <v>15</v>
      </c>
      <c r="C17" s="19">
        <v>1.1587209300675307E-6</v>
      </c>
      <c r="D17" s="20">
        <v>3.8662197191091948E-6</v>
      </c>
      <c r="E17" s="21">
        <v>-1.8810245343396756E-7</v>
      </c>
      <c r="F17" s="22">
        <v>2.8930981961253813E-6</v>
      </c>
      <c r="G17" s="19">
        <v>2.8903353748255145E-7</v>
      </c>
      <c r="H17" s="20">
        <v>3.7935767427595151E-6</v>
      </c>
      <c r="I17" s="21">
        <v>-5.5404432738394879E-7</v>
      </c>
      <c r="J17" s="22">
        <v>3.2004571725074369E-6</v>
      </c>
      <c r="K17" s="19">
        <v>-4.2038067300397588E-8</v>
      </c>
      <c r="L17" s="20">
        <v>1.2863032436975749E-6</v>
      </c>
      <c r="M17" s="21">
        <v>7.7824236409447447E-9</v>
      </c>
      <c r="N17" s="22">
        <v>1.2842498204101986E-6</v>
      </c>
      <c r="O17" s="19">
        <v>5.6074182155903017E-7</v>
      </c>
      <c r="P17" s="20">
        <v>4.1587754376964615E-6</v>
      </c>
      <c r="Q17" s="21">
        <v>5.9948227645626854E-6</v>
      </c>
      <c r="R17" s="22">
        <v>7.8455628469992058E-6</v>
      </c>
      <c r="S17" s="19">
        <v>2.4399602431664596E-6</v>
      </c>
      <c r="T17" s="20">
        <v>1.3419089710173677E-5</v>
      </c>
      <c r="U17" s="21">
        <v>-4.7907109300011303E-7</v>
      </c>
      <c r="V17" s="22">
        <v>1.2935023036078178E-5</v>
      </c>
      <c r="W17" s="19">
        <v>6.4773104812844549E-7</v>
      </c>
      <c r="X17" s="20">
        <v>1.2403313059741606E-5</v>
      </c>
      <c r="Y17" s="21">
        <v>2.2817457824420808E-6</v>
      </c>
      <c r="Z17" s="22">
        <v>1.3314118432255122E-5</v>
      </c>
      <c r="AE17" s="12"/>
    </row>
    <row r="18" spans="1:31">
      <c r="A18" s="6">
        <v>12</v>
      </c>
      <c r="B18" s="23" t="s">
        <v>16</v>
      </c>
      <c r="C18" s="19">
        <v>5.0604917251887826E-3</v>
      </c>
      <c r="D18" s="20">
        <v>-7.924832315819719E-3</v>
      </c>
      <c r="E18" s="21">
        <v>1.5862001016039603E-3</v>
      </c>
      <c r="F18" s="22">
        <v>-4.9115060378746144E-3</v>
      </c>
      <c r="G18" s="19">
        <v>-1.616403322227332E-3</v>
      </c>
      <c r="H18" s="20">
        <v>-3.9465626539262237E-3</v>
      </c>
      <c r="I18" s="21">
        <v>9.7975281866810441E-4</v>
      </c>
      <c r="J18" s="22">
        <v>-2.856331006142558E-3</v>
      </c>
      <c r="K18" s="19">
        <v>-2.0198986392208212E-3</v>
      </c>
      <c r="L18" s="20">
        <v>-2.0886685523616401E-3</v>
      </c>
      <c r="M18" s="21">
        <v>9.2323707012936171E-3</v>
      </c>
      <c r="N18" s="22">
        <v>5.1868103723736727E-4</v>
      </c>
      <c r="O18" s="19">
        <v>2.8937301984472258E-3</v>
      </c>
      <c r="P18" s="20">
        <v>6.5165868284758352E-3</v>
      </c>
      <c r="Q18" s="21">
        <v>-3.484529862527167E-3</v>
      </c>
      <c r="R18" s="22">
        <v>2.0348414280848674E-3</v>
      </c>
      <c r="S18" s="19">
        <v>4.4420731088689333E-3</v>
      </c>
      <c r="T18" s="20">
        <v>2.6048972785338068E-3</v>
      </c>
      <c r="U18" s="21">
        <v>1.3454125930390073E-3</v>
      </c>
      <c r="V18" s="22">
        <v>-5.0772033130306584E-4</v>
      </c>
      <c r="W18" s="19">
        <v>6.0414363300653447E-3</v>
      </c>
      <c r="X18" s="20">
        <v>6.298122927178215E-3</v>
      </c>
      <c r="Y18" s="21">
        <v>3.7838289265004115E-3</v>
      </c>
      <c r="Z18" s="22">
        <v>4.9742265473191518E-3</v>
      </c>
      <c r="AE18" s="12"/>
    </row>
    <row r="19" spans="1:31">
      <c r="A19" s="6">
        <v>13</v>
      </c>
      <c r="B19" s="23" t="s">
        <v>17</v>
      </c>
      <c r="C19" s="19">
        <v>0</v>
      </c>
      <c r="D19" s="20">
        <v>0</v>
      </c>
      <c r="E19" s="21">
        <v>0</v>
      </c>
      <c r="F19" s="22">
        <v>0</v>
      </c>
      <c r="G19" s="19">
        <v>0</v>
      </c>
      <c r="H19" s="20">
        <v>0</v>
      </c>
      <c r="I19" s="21">
        <v>0</v>
      </c>
      <c r="J19" s="22">
        <v>0</v>
      </c>
      <c r="K19" s="19">
        <v>-1.0603933917967549E-5</v>
      </c>
      <c r="L19" s="20">
        <v>-1.3922067213147059E-6</v>
      </c>
      <c r="M19" s="21">
        <v>-1.4575766944361192E-4</v>
      </c>
      <c r="N19" s="22">
        <v>4.1552166862669456E-4</v>
      </c>
      <c r="O19" s="19">
        <v>-2.6125952423527256E-4</v>
      </c>
      <c r="P19" s="20">
        <v>7.7273152736811828E-4</v>
      </c>
      <c r="Q19" s="21">
        <v>2.18564071577829E-9</v>
      </c>
      <c r="R19" s="22">
        <v>1.3429165034250395E-3</v>
      </c>
      <c r="S19" s="19">
        <v>-3.7119326059420959E-4</v>
      </c>
      <c r="T19" s="20">
        <v>6.9978890791043522E-4</v>
      </c>
      <c r="U19" s="21">
        <v>-4.2883469006073111E-4</v>
      </c>
      <c r="V19" s="22">
        <v>9.8332123573043181E-4</v>
      </c>
      <c r="W19" s="19">
        <v>-6.0636414556535217E-4</v>
      </c>
      <c r="X19" s="20">
        <v>6.0621142918952198E-4</v>
      </c>
      <c r="Y19" s="21">
        <v>-3.0210613825598431E-4</v>
      </c>
      <c r="Z19" s="22">
        <v>2.4767989630794963E-4</v>
      </c>
      <c r="AE19" s="12"/>
    </row>
    <row r="20" spans="1:31">
      <c r="A20" s="6">
        <v>14</v>
      </c>
      <c r="B20" s="23" t="s">
        <v>18</v>
      </c>
      <c r="C20" s="19">
        <v>0</v>
      </c>
      <c r="D20" s="20">
        <v>0</v>
      </c>
      <c r="E20" s="21">
        <v>2.7042484633952208E-5</v>
      </c>
      <c r="F20" s="22">
        <v>6.3391213429698449E-4</v>
      </c>
      <c r="G20" s="19">
        <v>0</v>
      </c>
      <c r="H20" s="20">
        <v>0</v>
      </c>
      <c r="I20" s="21">
        <v>0</v>
      </c>
      <c r="J20" s="22">
        <v>0</v>
      </c>
      <c r="K20" s="19">
        <v>0</v>
      </c>
      <c r="L20" s="20">
        <v>0</v>
      </c>
      <c r="M20" s="21">
        <v>0</v>
      </c>
      <c r="N20" s="22">
        <v>0</v>
      </c>
      <c r="O20" s="19">
        <v>0</v>
      </c>
      <c r="P20" s="20">
        <v>0</v>
      </c>
      <c r="Q20" s="21">
        <v>0</v>
      </c>
      <c r="R20" s="22">
        <v>0</v>
      </c>
      <c r="S20" s="19">
        <v>0</v>
      </c>
      <c r="T20" s="20">
        <v>0</v>
      </c>
      <c r="U20" s="21">
        <v>0</v>
      </c>
      <c r="V20" s="22">
        <v>0</v>
      </c>
      <c r="W20" s="19">
        <v>0</v>
      </c>
      <c r="X20" s="20">
        <v>0</v>
      </c>
      <c r="Y20" s="21">
        <v>0</v>
      </c>
      <c r="Z20" s="22">
        <v>0</v>
      </c>
    </row>
    <row r="21" spans="1:31">
      <c r="A21" s="6">
        <v>15</v>
      </c>
      <c r="B21" s="23" t="s">
        <v>19</v>
      </c>
      <c r="C21" s="19">
        <v>-1.6144476076589965E-5</v>
      </c>
      <c r="D21" s="20">
        <v>1.8298599843454454E-2</v>
      </c>
      <c r="E21" s="21">
        <v>4.5827384183831009E-5</v>
      </c>
      <c r="F21" s="22">
        <v>1.9425552197170945E-2</v>
      </c>
      <c r="G21" s="19">
        <v>2.0408737418021734E-4</v>
      </c>
      <c r="H21" s="20">
        <v>2.0483566973366431E-2</v>
      </c>
      <c r="I21" s="21">
        <v>1.2791751486690661E-4</v>
      </c>
      <c r="J21" s="22">
        <v>2.3815944902323086E-2</v>
      </c>
      <c r="K21" s="19">
        <v>1.8141358020133463E-4</v>
      </c>
      <c r="L21" s="20">
        <v>2.5067126431893339E-2</v>
      </c>
      <c r="M21" s="21">
        <v>2.4817980565484244E-4</v>
      </c>
      <c r="N21" s="22">
        <v>2.4037731734164659E-2</v>
      </c>
      <c r="O21" s="19">
        <v>5.9946275492922906E-5</v>
      </c>
      <c r="P21" s="20">
        <v>2.152449245151232E-2</v>
      </c>
      <c r="Q21" s="21">
        <v>2.4156230914465111E-4</v>
      </c>
      <c r="R21" s="22">
        <v>2.3465096042564932E-2</v>
      </c>
      <c r="S21" s="19">
        <v>2.7313060541949432E-5</v>
      </c>
      <c r="T21" s="20">
        <v>2.4437286961025536E-2</v>
      </c>
      <c r="U21" s="21">
        <v>3.4835228261317441E-4</v>
      </c>
      <c r="V21" s="22">
        <v>2.4246785372620146E-2</v>
      </c>
      <c r="W21" s="19">
        <v>7.1392645852704173E-5</v>
      </c>
      <c r="X21" s="20">
        <v>2.4020644223738404E-2</v>
      </c>
      <c r="Y21" s="21">
        <v>9.1516699373898837E-5</v>
      </c>
      <c r="Z21" s="22">
        <v>2.8314750420764298E-2</v>
      </c>
    </row>
    <row r="22" spans="1:31">
      <c r="A22" s="6">
        <v>16</v>
      </c>
      <c r="B22" s="23" t="s">
        <v>20</v>
      </c>
      <c r="C22" s="19">
        <v>0</v>
      </c>
      <c r="D22" s="20">
        <v>0</v>
      </c>
      <c r="E22" s="21">
        <v>0</v>
      </c>
      <c r="F22" s="22">
        <v>0</v>
      </c>
      <c r="G22" s="19">
        <v>0</v>
      </c>
      <c r="H22" s="20">
        <v>0</v>
      </c>
      <c r="I22" s="21">
        <v>0</v>
      </c>
      <c r="J22" s="22">
        <v>0</v>
      </c>
      <c r="K22" s="19">
        <v>0</v>
      </c>
      <c r="L22" s="20">
        <v>0</v>
      </c>
      <c r="M22" s="21">
        <v>0</v>
      </c>
      <c r="N22" s="22">
        <v>0</v>
      </c>
      <c r="O22" s="19">
        <v>0</v>
      </c>
      <c r="P22" s="20">
        <v>0</v>
      </c>
      <c r="Q22" s="21">
        <v>0</v>
      </c>
      <c r="R22" s="22">
        <v>0</v>
      </c>
      <c r="S22" s="19">
        <v>0</v>
      </c>
      <c r="T22" s="20">
        <v>0</v>
      </c>
      <c r="U22" s="21">
        <v>0</v>
      </c>
      <c r="V22" s="22">
        <v>0</v>
      </c>
      <c r="W22" s="19">
        <v>0</v>
      </c>
      <c r="X22" s="20">
        <v>0</v>
      </c>
      <c r="Y22" s="21">
        <v>0</v>
      </c>
      <c r="Z22" s="22">
        <v>0</v>
      </c>
    </row>
    <row r="23" spans="1:31">
      <c r="A23" s="6">
        <v>17</v>
      </c>
      <c r="B23" s="23" t="s">
        <v>21</v>
      </c>
      <c r="C23" s="19">
        <v>0</v>
      </c>
      <c r="D23" s="20">
        <v>0</v>
      </c>
      <c r="E23" s="21">
        <v>0</v>
      </c>
      <c r="F23" s="22">
        <v>0</v>
      </c>
      <c r="G23" s="19">
        <v>0</v>
      </c>
      <c r="H23" s="20">
        <v>0</v>
      </c>
      <c r="I23" s="21">
        <v>0</v>
      </c>
      <c r="J23" s="22">
        <v>0</v>
      </c>
      <c r="K23" s="19">
        <v>0</v>
      </c>
      <c r="L23" s="20">
        <v>0</v>
      </c>
      <c r="M23" s="21">
        <v>0</v>
      </c>
      <c r="N23" s="22">
        <v>0</v>
      </c>
      <c r="O23" s="19">
        <v>0</v>
      </c>
      <c r="P23" s="20">
        <v>0</v>
      </c>
      <c r="Q23" s="21">
        <v>0</v>
      </c>
      <c r="R23" s="22">
        <v>0</v>
      </c>
      <c r="S23" s="19">
        <v>0</v>
      </c>
      <c r="T23" s="20">
        <v>0</v>
      </c>
      <c r="U23" s="21">
        <v>0</v>
      </c>
      <c r="V23" s="22">
        <v>0</v>
      </c>
      <c r="W23" s="19">
        <v>0</v>
      </c>
      <c r="X23" s="20">
        <v>0</v>
      </c>
      <c r="Y23" s="21">
        <v>0</v>
      </c>
      <c r="Z23" s="22">
        <v>0</v>
      </c>
    </row>
    <row r="24" spans="1:31">
      <c r="A24" s="6">
        <v>18</v>
      </c>
      <c r="B24" s="23" t="s">
        <v>22</v>
      </c>
      <c r="C24" s="19">
        <v>0</v>
      </c>
      <c r="D24" s="20">
        <v>0</v>
      </c>
      <c r="E24" s="21">
        <v>0</v>
      </c>
      <c r="F24" s="22">
        <v>0</v>
      </c>
      <c r="G24" s="19">
        <v>0</v>
      </c>
      <c r="H24" s="20">
        <v>0</v>
      </c>
      <c r="I24" s="21">
        <v>0</v>
      </c>
      <c r="J24" s="22">
        <v>0</v>
      </c>
      <c r="K24" s="19">
        <v>0</v>
      </c>
      <c r="L24" s="20">
        <v>4.3344270348523553E-5</v>
      </c>
      <c r="M24" s="21">
        <v>0</v>
      </c>
      <c r="N24" s="22">
        <v>1.2522094675885467E-3</v>
      </c>
      <c r="O24" s="19">
        <v>-4.9210470837341763E-5</v>
      </c>
      <c r="P24" s="20">
        <v>6.455775647046416E-4</v>
      </c>
      <c r="Q24" s="21">
        <v>0</v>
      </c>
      <c r="R24" s="22">
        <v>6.0772750550087723E-4</v>
      </c>
      <c r="S24" s="19">
        <v>0</v>
      </c>
      <c r="T24" s="20">
        <v>9.276985414363502E-4</v>
      </c>
      <c r="U24" s="21">
        <v>4.3489800898244463E-6</v>
      </c>
      <c r="V24" s="22">
        <v>5.7750988860771832E-3</v>
      </c>
      <c r="W24" s="19">
        <v>7.0553436956025693E-7</v>
      </c>
      <c r="X24" s="20">
        <v>7.8604857603622822E-3</v>
      </c>
      <c r="Y24" s="21">
        <v>-4.2403119596665122E-6</v>
      </c>
      <c r="Z24" s="22">
        <v>7.3680574007185121E-3</v>
      </c>
    </row>
    <row r="25" spans="1:31">
      <c r="A25" s="6">
        <v>19</v>
      </c>
      <c r="B25" s="23" t="s">
        <v>23</v>
      </c>
      <c r="C25" s="19">
        <v>0</v>
      </c>
      <c r="D25" s="20">
        <v>0</v>
      </c>
      <c r="E25" s="21">
        <v>0</v>
      </c>
      <c r="F25" s="22">
        <v>0</v>
      </c>
      <c r="G25" s="19">
        <v>0</v>
      </c>
      <c r="H25" s="20">
        <v>0</v>
      </c>
      <c r="I25" s="21">
        <v>0</v>
      </c>
      <c r="J25" s="22">
        <v>0</v>
      </c>
      <c r="K25" s="19">
        <v>0</v>
      </c>
      <c r="L25" s="20">
        <v>0</v>
      </c>
      <c r="M25" s="21">
        <v>0</v>
      </c>
      <c r="N25" s="22">
        <v>0</v>
      </c>
      <c r="O25" s="19">
        <v>0</v>
      </c>
      <c r="P25" s="20">
        <v>0</v>
      </c>
      <c r="Q25" s="21">
        <v>0</v>
      </c>
      <c r="R25" s="22">
        <v>0</v>
      </c>
      <c r="S25" s="19">
        <v>0</v>
      </c>
      <c r="T25" s="20">
        <v>0</v>
      </c>
      <c r="U25" s="21">
        <v>0</v>
      </c>
      <c r="V25" s="22">
        <v>0</v>
      </c>
      <c r="W25" s="19">
        <v>0</v>
      </c>
      <c r="X25" s="20">
        <v>0</v>
      </c>
      <c r="Y25" s="21">
        <v>0</v>
      </c>
      <c r="Z25" s="22">
        <v>0</v>
      </c>
    </row>
    <row r="26" spans="1:31">
      <c r="A26" s="6">
        <v>20</v>
      </c>
      <c r="B26" s="24" t="s">
        <v>24</v>
      </c>
      <c r="C26" s="25">
        <v>3.1510045110000003E-2</v>
      </c>
      <c r="D26" s="26">
        <v>0.99999999999999978</v>
      </c>
      <c r="E26" s="27">
        <v>1.181643766E-2</v>
      </c>
      <c r="F26" s="28">
        <v>1</v>
      </c>
      <c r="G26" s="25">
        <v>8.6960190199999992E-3</v>
      </c>
      <c r="H26" s="26">
        <v>1</v>
      </c>
      <c r="I26" s="27">
        <v>1.596625661E-2</v>
      </c>
      <c r="J26" s="28">
        <v>1.0000000000000002</v>
      </c>
      <c r="K26" s="25">
        <v>-1.5917662400000001E-2</v>
      </c>
      <c r="L26" s="26">
        <v>1</v>
      </c>
      <c r="M26" s="27">
        <v>2.3241167680000001E-2</v>
      </c>
      <c r="N26" s="28">
        <v>1</v>
      </c>
      <c r="O26" s="25">
        <v>3.9660445199999998E-3</v>
      </c>
      <c r="P26" s="26">
        <v>0.99999999999999978</v>
      </c>
      <c r="Q26" s="27">
        <v>-4.9767549199999997E-3</v>
      </c>
      <c r="R26" s="28">
        <v>0.99999999999999978</v>
      </c>
      <c r="S26" s="25">
        <v>8.7302197500000005E-3</v>
      </c>
      <c r="T26" s="26">
        <v>0.99999999999999978</v>
      </c>
      <c r="U26" s="27">
        <v>1.5836759079999999E-2</v>
      </c>
      <c r="V26" s="28">
        <v>1.0000000000000002</v>
      </c>
      <c r="W26" s="25">
        <v>8.9674257700000006E-3</v>
      </c>
      <c r="X26" s="26">
        <v>1.0000000000000002</v>
      </c>
      <c r="Y26" s="27">
        <v>1.043245351E-2</v>
      </c>
      <c r="Z26" s="28">
        <v>0.99999999999999989</v>
      </c>
    </row>
    <row r="27" spans="1:31">
      <c r="A27" s="6">
        <v>20</v>
      </c>
      <c r="B27" s="29" t="s">
        <v>25</v>
      </c>
      <c r="C27" s="30">
        <v>3618.3436399999996</v>
      </c>
      <c r="D27" s="31"/>
      <c r="E27" s="32">
        <v>1444.7639899999999</v>
      </c>
      <c r="F27" s="31"/>
      <c r="G27" s="30">
        <v>1128.6563499999997</v>
      </c>
      <c r="H27" s="31"/>
      <c r="I27" s="32">
        <v>2154.7337299999999</v>
      </c>
      <c r="J27" s="31"/>
      <c r="K27" s="30">
        <v>-2258.5509200000006</v>
      </c>
      <c r="L27" s="31"/>
      <c r="M27" s="32">
        <v>3349.2306500000004</v>
      </c>
      <c r="N27" s="31"/>
      <c r="O27" s="30">
        <v>598.89881000000014</v>
      </c>
      <c r="P27" s="31"/>
      <c r="Q27" s="32">
        <v>-762.01614000000018</v>
      </c>
      <c r="R27" s="31"/>
      <c r="S27" s="30">
        <v>1399.9109799999994</v>
      </c>
      <c r="T27" s="31"/>
      <c r="U27" s="32">
        <v>2665.0848099999998</v>
      </c>
      <c r="V27" s="31"/>
      <c r="W27" s="30">
        <v>1583.1112200000002</v>
      </c>
      <c r="X27" s="31"/>
      <c r="Y27" s="32">
        <v>1895.0273299999999</v>
      </c>
      <c r="Z27" s="31"/>
    </row>
    <row r="28" spans="1:31">
      <c r="A28" s="6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31">
      <c r="A29" s="6">
        <v>21</v>
      </c>
      <c r="B29" s="18" t="s">
        <v>26</v>
      </c>
      <c r="C29" s="35">
        <v>1.6570176367928551E-2</v>
      </c>
      <c r="D29" s="36">
        <v>0.59706584111971439</v>
      </c>
      <c r="E29" s="37">
        <v>7.3551489138645679E-3</v>
      </c>
      <c r="F29" s="38">
        <v>0.60586114431525007</v>
      </c>
      <c r="G29" s="35">
        <v>5.4523046831631841E-4</v>
      </c>
      <c r="H29" s="36">
        <v>0.60830803884580587</v>
      </c>
      <c r="I29" s="37">
        <v>7.0644503985893732E-3</v>
      </c>
      <c r="J29" s="38">
        <v>0.60675149475926493</v>
      </c>
      <c r="K29" s="35">
        <v>1.5357390858111868E-4</v>
      </c>
      <c r="L29" s="36">
        <v>0.62679118769313436</v>
      </c>
      <c r="M29" s="37">
        <v>6.6584658837931417E-3</v>
      </c>
      <c r="N29" s="38">
        <v>0.74995695195211187</v>
      </c>
      <c r="O29" s="35">
        <v>7.5962953848244938E-3</v>
      </c>
      <c r="P29" s="36">
        <v>0.7372022718939909</v>
      </c>
      <c r="Q29" s="37">
        <v>-6.2852184356952353E-4</v>
      </c>
      <c r="R29" s="38">
        <v>0.74566793815855203</v>
      </c>
      <c r="S29" s="35">
        <v>7.8704584728660279E-3</v>
      </c>
      <c r="T29" s="36">
        <v>0.73712758821538127</v>
      </c>
      <c r="U29" s="37">
        <v>3.2190306032856388E-3</v>
      </c>
      <c r="V29" s="38">
        <v>0.7303652408338086</v>
      </c>
      <c r="W29" s="35">
        <v>4.7450169514137676E-3</v>
      </c>
      <c r="X29" s="36">
        <v>0.70760427223473066</v>
      </c>
      <c r="Y29" s="37">
        <v>-4.6846957263870908E-4</v>
      </c>
      <c r="Z29" s="38">
        <v>0.69892607395591932</v>
      </c>
    </row>
    <row r="30" spans="1:31">
      <c r="A30" s="6">
        <v>22</v>
      </c>
      <c r="B30" s="23" t="s">
        <v>27</v>
      </c>
      <c r="C30" s="19">
        <v>1.4939868742071455E-2</v>
      </c>
      <c r="D30" s="20">
        <v>0.40293415888028561</v>
      </c>
      <c r="E30" s="21">
        <v>4.4612887461354328E-3</v>
      </c>
      <c r="F30" s="22">
        <v>0.39413885568474999</v>
      </c>
      <c r="G30" s="19">
        <v>8.1507885516836805E-3</v>
      </c>
      <c r="H30" s="20">
        <v>0.39169196115419408</v>
      </c>
      <c r="I30" s="21">
        <v>8.9018062114106285E-3</v>
      </c>
      <c r="J30" s="22">
        <v>0.39324850524073496</v>
      </c>
      <c r="K30" s="19">
        <v>-1.6071236308581118E-2</v>
      </c>
      <c r="L30" s="20">
        <v>0.37320881230686559</v>
      </c>
      <c r="M30" s="21">
        <v>1.6582701796206856E-2</v>
      </c>
      <c r="N30" s="22">
        <v>0.25004304804788813</v>
      </c>
      <c r="O30" s="19">
        <v>-3.6302508648244944E-3</v>
      </c>
      <c r="P30" s="20">
        <v>0.26279772810600904</v>
      </c>
      <c r="Q30" s="21">
        <v>-4.3482330764304756E-3</v>
      </c>
      <c r="R30" s="22">
        <v>0.25433206184144791</v>
      </c>
      <c r="S30" s="19">
        <v>8.5976127713397387E-4</v>
      </c>
      <c r="T30" s="20">
        <v>0.26287241178461873</v>
      </c>
      <c r="U30" s="21">
        <v>1.2617728476714359E-2</v>
      </c>
      <c r="V30" s="22">
        <v>0.2696347591661914</v>
      </c>
      <c r="W30" s="19">
        <v>4.2224088185862339E-3</v>
      </c>
      <c r="X30" s="20">
        <v>0.29239572776526934</v>
      </c>
      <c r="Y30" s="21">
        <v>1.0900923082638708E-2</v>
      </c>
      <c r="Z30" s="22">
        <v>0.30107392604408068</v>
      </c>
    </row>
    <row r="31" spans="1:31">
      <c r="A31" s="6">
        <v>20</v>
      </c>
      <c r="B31" s="24" t="s">
        <v>24</v>
      </c>
      <c r="C31" s="25">
        <v>3.1510045110000003E-2</v>
      </c>
      <c r="D31" s="26">
        <v>0.99999999999999978</v>
      </c>
      <c r="E31" s="27">
        <v>1.181643766E-2</v>
      </c>
      <c r="F31" s="28">
        <v>1</v>
      </c>
      <c r="G31" s="25">
        <v>8.6960190199999992E-3</v>
      </c>
      <c r="H31" s="26">
        <v>1</v>
      </c>
      <c r="I31" s="27">
        <v>1.596625661E-2</v>
      </c>
      <c r="J31" s="28">
        <v>1.0000000000000002</v>
      </c>
      <c r="K31" s="25">
        <v>-1.5917662400000001E-2</v>
      </c>
      <c r="L31" s="26">
        <v>1</v>
      </c>
      <c r="M31" s="27">
        <v>2.3241167680000001E-2</v>
      </c>
      <c r="N31" s="28">
        <v>1</v>
      </c>
      <c r="O31" s="25">
        <v>3.9660445199999998E-3</v>
      </c>
      <c r="P31" s="26">
        <v>0.99999999999999978</v>
      </c>
      <c r="Q31" s="27">
        <v>-4.9767549199999997E-3</v>
      </c>
      <c r="R31" s="28">
        <v>0.99999999999999978</v>
      </c>
      <c r="S31" s="25">
        <v>8.7302197500000005E-3</v>
      </c>
      <c r="T31" s="26">
        <v>0.99999999999999978</v>
      </c>
      <c r="U31" s="27">
        <v>1.5836759079999999E-2</v>
      </c>
      <c r="V31" s="28">
        <v>1.0000000000000002</v>
      </c>
      <c r="W31" s="25">
        <v>8.9674257700000006E-3</v>
      </c>
      <c r="X31" s="26">
        <v>1.0000000000000002</v>
      </c>
      <c r="Y31" s="27">
        <v>1.043245351E-2</v>
      </c>
      <c r="Z31" s="28">
        <v>0.99999999999999989</v>
      </c>
    </row>
    <row r="32" spans="1:31">
      <c r="A32" s="6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>
      <c r="A33" s="6">
        <v>23</v>
      </c>
      <c r="B33" s="18" t="s">
        <v>28</v>
      </c>
      <c r="C33" s="35">
        <v>2.633858813361788E-2</v>
      </c>
      <c r="D33" s="36">
        <v>0.98381819209551369</v>
      </c>
      <c r="E33" s="37">
        <v>1.0159598359264206E-2</v>
      </c>
      <c r="F33" s="38">
        <v>0.979667918445706</v>
      </c>
      <c r="G33" s="35">
        <v>1.0246810399641306E-2</v>
      </c>
      <c r="H33" s="36">
        <v>0.97717526009001687</v>
      </c>
      <c r="I33" s="37">
        <v>1.4802266644337772E-2</v>
      </c>
      <c r="J33" s="38">
        <v>0.97085614484853078</v>
      </c>
      <c r="K33" s="35">
        <v>-1.5373826801752399E-2</v>
      </c>
      <c r="L33" s="36">
        <v>0.9663044534559001</v>
      </c>
      <c r="M33" s="37">
        <v>2.2616845059716971E-2</v>
      </c>
      <c r="N33" s="38">
        <v>0.96312520127804757</v>
      </c>
      <c r="O33" s="35">
        <v>2.6629239062035226E-3</v>
      </c>
      <c r="P33" s="36">
        <v>0.96303631228741293</v>
      </c>
      <c r="Q33" s="37">
        <v>-4.5332617456851397E-3</v>
      </c>
      <c r="R33" s="38">
        <v>0.96070018469165019</v>
      </c>
      <c r="S33" s="35">
        <v>7.7025645491632291E-3</v>
      </c>
      <c r="T33" s="36">
        <v>0.9603459189075918</v>
      </c>
      <c r="U33" s="37">
        <v>1.6957982834169306E-2</v>
      </c>
      <c r="V33" s="38">
        <v>0.95230272784005077</v>
      </c>
      <c r="W33" s="35">
        <v>7.7593607522542397E-3</v>
      </c>
      <c r="X33" s="36">
        <v>0.9418517635234388</v>
      </c>
      <c r="Y33" s="37">
        <v>1.0387633754225597E-2</v>
      </c>
      <c r="Z33" s="38">
        <v>0.93845948630497866</v>
      </c>
    </row>
    <row r="34" spans="1:26">
      <c r="A34" s="6">
        <v>24</v>
      </c>
      <c r="B34" s="23" t="s">
        <v>29</v>
      </c>
      <c r="C34" s="19">
        <v>5.1714569763821249E-3</v>
      </c>
      <c r="D34" s="20">
        <v>1.6181807904486315E-2</v>
      </c>
      <c r="E34" s="21">
        <v>1.6568393007357935E-3</v>
      </c>
      <c r="F34" s="22">
        <v>2.0332081554294029E-2</v>
      </c>
      <c r="G34" s="19">
        <v>-1.5507913796413057E-3</v>
      </c>
      <c r="H34" s="20">
        <v>2.2824739909983145E-2</v>
      </c>
      <c r="I34" s="21">
        <v>1.1639899656622297E-3</v>
      </c>
      <c r="J34" s="22">
        <v>2.9143855151469122E-2</v>
      </c>
      <c r="K34" s="19">
        <v>-5.438355982476025E-4</v>
      </c>
      <c r="L34" s="20">
        <v>3.3695546544099945E-2</v>
      </c>
      <c r="M34" s="21">
        <v>6.2432262028303139E-4</v>
      </c>
      <c r="N34" s="22">
        <v>3.6874798721952456E-2</v>
      </c>
      <c r="O34" s="19">
        <v>1.3031206137964775E-3</v>
      </c>
      <c r="P34" s="20">
        <v>3.6963687712587137E-2</v>
      </c>
      <c r="Q34" s="21">
        <v>-4.4349317431485914E-4</v>
      </c>
      <c r="R34" s="22">
        <v>3.9299815308349771E-2</v>
      </c>
      <c r="S34" s="19">
        <v>1.0276552008367725E-3</v>
      </c>
      <c r="T34" s="20">
        <v>3.96540810924082E-2</v>
      </c>
      <c r="U34" s="21">
        <v>-1.1212237541693071E-3</v>
      </c>
      <c r="V34" s="22">
        <v>4.7697272159949254E-2</v>
      </c>
      <c r="W34" s="19">
        <v>1.2080650177457622E-3</v>
      </c>
      <c r="X34" s="20">
        <v>5.8148236476561137E-2</v>
      </c>
      <c r="Y34" s="21">
        <v>4.4819755774404295E-5</v>
      </c>
      <c r="Z34" s="22">
        <v>6.1540513695021379E-2</v>
      </c>
    </row>
    <row r="35" spans="1:26">
      <c r="A35" s="6">
        <v>20</v>
      </c>
      <c r="B35" s="24" t="s">
        <v>24</v>
      </c>
      <c r="C35" s="25">
        <v>3.1510045110000003E-2</v>
      </c>
      <c r="D35" s="26">
        <v>0.99999999999999978</v>
      </c>
      <c r="E35" s="27">
        <v>1.181643766E-2</v>
      </c>
      <c r="F35" s="28">
        <v>1</v>
      </c>
      <c r="G35" s="25">
        <v>8.6960190199999992E-3</v>
      </c>
      <c r="H35" s="26">
        <v>1</v>
      </c>
      <c r="I35" s="27">
        <v>1.596625661E-2</v>
      </c>
      <c r="J35" s="28">
        <v>1.0000000000000002</v>
      </c>
      <c r="K35" s="25">
        <v>-1.5917662400000001E-2</v>
      </c>
      <c r="L35" s="26">
        <v>1</v>
      </c>
      <c r="M35" s="27">
        <v>2.3241167680000001E-2</v>
      </c>
      <c r="N35" s="28">
        <v>1</v>
      </c>
      <c r="O35" s="25">
        <v>3.9660445199999998E-3</v>
      </c>
      <c r="P35" s="26">
        <v>0.99999999999999978</v>
      </c>
      <c r="Q35" s="27">
        <v>-4.9767549199999997E-3</v>
      </c>
      <c r="R35" s="28">
        <v>0.99999999999999978</v>
      </c>
      <c r="S35" s="25">
        <v>8.7302197500000005E-3</v>
      </c>
      <c r="T35" s="26">
        <v>0.99999999999999978</v>
      </c>
      <c r="U35" s="27">
        <v>1.5836759079999999E-2</v>
      </c>
      <c r="V35" s="28">
        <v>1.0000000000000002</v>
      </c>
      <c r="W35" s="25">
        <v>8.9674257700000006E-3</v>
      </c>
      <c r="X35" s="26">
        <v>1.0000000000000002</v>
      </c>
      <c r="Y35" s="27">
        <v>1.043245351E-2</v>
      </c>
      <c r="Z35" s="28">
        <v>0.99999999999999989</v>
      </c>
    </row>
    <row r="37" spans="1:26">
      <c r="C37" s="39"/>
      <c r="D37" s="39"/>
      <c r="E37" s="42"/>
      <c r="F37" s="42"/>
      <c r="G37" s="39"/>
      <c r="H37" s="39"/>
      <c r="I37" s="40"/>
      <c r="J37" s="40"/>
    </row>
    <row r="38" spans="1:26" ht="15.75">
      <c r="B38" s="7" t="s">
        <v>30</v>
      </c>
      <c r="C38" s="43" t="s">
        <v>31</v>
      </c>
      <c r="D38" s="44"/>
      <c r="E38" s="45" t="s">
        <v>32</v>
      </c>
      <c r="F38" s="46"/>
      <c r="G38" s="43" t="s">
        <v>33</v>
      </c>
      <c r="H38" s="44"/>
      <c r="I38" s="45" t="s">
        <v>34</v>
      </c>
      <c r="J38" s="46"/>
    </row>
    <row r="39" spans="1:26" ht="30">
      <c r="B39" s="13"/>
      <c r="C39" s="14" t="s">
        <v>3</v>
      </c>
      <c r="D39" s="15" t="s">
        <v>4</v>
      </c>
      <c r="E39" s="16" t="s">
        <v>3</v>
      </c>
      <c r="F39" s="17" t="s">
        <v>4</v>
      </c>
      <c r="G39" s="14" t="s">
        <v>3</v>
      </c>
      <c r="H39" s="15" t="s">
        <v>4</v>
      </c>
      <c r="I39" s="16" t="s">
        <v>3</v>
      </c>
      <c r="J39" s="17" t="s">
        <v>4</v>
      </c>
    </row>
    <row r="40" spans="1:26">
      <c r="B40" s="18" t="s">
        <v>5</v>
      </c>
      <c r="C40" s="19">
        <v>-2.3266629496186239E-4</v>
      </c>
      <c r="D40" s="20">
        <v>7.2457414558409095E-2</v>
      </c>
      <c r="E40" s="21">
        <v>-7.4928947428117053E-4</v>
      </c>
      <c r="F40" s="22">
        <v>9.2927230262170646E-2</v>
      </c>
      <c r="G40" s="19">
        <v>-1.6662355532535544E-3</v>
      </c>
      <c r="H40" s="20">
        <v>0.11424543420606557</v>
      </c>
      <c r="I40" s="21">
        <v>-1.3905457715328526E-3</v>
      </c>
      <c r="J40" s="22">
        <v>0.11929677938152698</v>
      </c>
      <c r="M40" s="41"/>
    </row>
    <row r="41" spans="1:26">
      <c r="B41" s="23" t="s">
        <v>6</v>
      </c>
      <c r="C41" s="19">
        <v>4.4932824325347419E-3</v>
      </c>
      <c r="D41" s="20">
        <v>0.1534915178106929</v>
      </c>
      <c r="E41" s="21">
        <v>6.7967555048253255E-3</v>
      </c>
      <c r="F41" s="22">
        <v>0.15702904871049875</v>
      </c>
      <c r="G41" s="19">
        <v>1.2033925776092337E-2</v>
      </c>
      <c r="H41" s="20">
        <v>0.16689092052008142</v>
      </c>
      <c r="I41" s="21">
        <v>1.3620246689206372E-2</v>
      </c>
      <c r="J41" s="22">
        <v>0.16780048714755025</v>
      </c>
      <c r="M41" s="41"/>
    </row>
    <row r="42" spans="1:26">
      <c r="B42" s="23" t="s">
        <v>7</v>
      </c>
      <c r="C42" s="19">
        <v>0</v>
      </c>
      <c r="D42" s="20">
        <v>0</v>
      </c>
      <c r="E42" s="21">
        <v>0</v>
      </c>
      <c r="F42" s="22">
        <v>0</v>
      </c>
      <c r="G42" s="19">
        <v>0</v>
      </c>
      <c r="H42" s="20">
        <v>0</v>
      </c>
      <c r="I42" s="21">
        <v>0</v>
      </c>
      <c r="J42" s="22">
        <v>0</v>
      </c>
      <c r="M42" s="41"/>
    </row>
    <row r="43" spans="1:26">
      <c r="B43" s="23" t="s">
        <v>8</v>
      </c>
      <c r="C43" s="19">
        <v>0</v>
      </c>
      <c r="D43" s="20">
        <v>0</v>
      </c>
      <c r="E43" s="21">
        <v>0</v>
      </c>
      <c r="F43" s="22">
        <v>0</v>
      </c>
      <c r="G43" s="19">
        <v>0</v>
      </c>
      <c r="H43" s="20">
        <v>0</v>
      </c>
      <c r="I43" s="21">
        <v>0</v>
      </c>
      <c r="J43" s="22">
        <v>0</v>
      </c>
      <c r="M43" s="41"/>
    </row>
    <row r="44" spans="1:26">
      <c r="B44" s="23" t="s">
        <v>9</v>
      </c>
      <c r="C44" s="19">
        <v>7.8136685690249029E-3</v>
      </c>
      <c r="D44" s="20">
        <v>0.23596370169865008</v>
      </c>
      <c r="E44" s="21">
        <v>1.3892989212795095E-2</v>
      </c>
      <c r="F44" s="22">
        <v>0.2557006819036155</v>
      </c>
      <c r="G44" s="19">
        <v>1.7795508881209607E-2</v>
      </c>
      <c r="H44" s="20">
        <v>0.26560208520557765</v>
      </c>
      <c r="I44" s="21">
        <v>2.0246408177893589E-2</v>
      </c>
      <c r="J44" s="22">
        <v>0.27049053093538339</v>
      </c>
      <c r="M44" s="41"/>
    </row>
    <row r="45" spans="1:26">
      <c r="B45" s="23" t="s">
        <v>10</v>
      </c>
      <c r="C45" s="19">
        <v>2.6622726839515431E-4</v>
      </c>
      <c r="D45" s="20">
        <v>4.2828525840419409E-3</v>
      </c>
      <c r="E45" s="21">
        <v>3.9755489659188829E-4</v>
      </c>
      <c r="F45" s="22">
        <v>4.1189867279297398E-3</v>
      </c>
      <c r="G45" s="19">
        <v>5.2021967393309589E-4</v>
      </c>
      <c r="H45" s="20">
        <v>4.0358755768701753E-3</v>
      </c>
      <c r="I45" s="21">
        <v>6.0537314919931326E-4</v>
      </c>
      <c r="J45" s="22">
        <v>4.053862172155291E-3</v>
      </c>
      <c r="M45" s="41"/>
    </row>
    <row r="46" spans="1:26">
      <c r="B46" s="23" t="s">
        <v>11</v>
      </c>
      <c r="C46" s="19">
        <v>8.3186747734416994E-3</v>
      </c>
      <c r="D46" s="20">
        <v>0.13381873923025311</v>
      </c>
      <c r="E46" s="21">
        <v>1.6623170171956941E-2</v>
      </c>
      <c r="F46" s="22">
        <v>0.13894768616468586</v>
      </c>
      <c r="G46" s="19">
        <v>1.9586398747290273E-2</v>
      </c>
      <c r="H46" s="20">
        <v>0.14904395028919745</v>
      </c>
      <c r="I46" s="21">
        <v>2.9891510507525591E-2</v>
      </c>
      <c r="J46" s="22">
        <v>0.1557645167634121</v>
      </c>
      <c r="M46" s="41"/>
    </row>
    <row r="47" spans="1:26">
      <c r="B47" s="23" t="s">
        <v>12</v>
      </c>
      <c r="C47" s="19">
        <v>2.648794964832937E-2</v>
      </c>
      <c r="D47" s="20">
        <v>0.37086585886032669</v>
      </c>
      <c r="E47" s="21">
        <v>2.4575259247687706E-2</v>
      </c>
      <c r="F47" s="22">
        <v>0.30506842878952611</v>
      </c>
      <c r="G47" s="19">
        <v>2.0220210810480345E-2</v>
      </c>
      <c r="H47" s="20">
        <v>0.24311918737082841</v>
      </c>
      <c r="I47" s="21">
        <v>3.1036085777712767E-2</v>
      </c>
      <c r="J47" s="22">
        <v>0.21599492026540687</v>
      </c>
      <c r="M47" s="41"/>
    </row>
    <row r="48" spans="1:26">
      <c r="B48" s="23" t="s">
        <v>13</v>
      </c>
      <c r="C48" s="19">
        <v>3.7984309673960834E-4</v>
      </c>
      <c r="D48" s="20">
        <v>1.3544727448228225E-2</v>
      </c>
      <c r="E48" s="21">
        <v>1.553794984141483E-3</v>
      </c>
      <c r="F48" s="22">
        <v>2.5643840773386772E-2</v>
      </c>
      <c r="G48" s="19">
        <v>-5.2478173762786145E-4</v>
      </c>
      <c r="H48" s="20">
        <v>3.2912179458084112E-2</v>
      </c>
      <c r="I48" s="21">
        <v>2.1283438512582557E-3</v>
      </c>
      <c r="J48" s="22">
        <v>3.6267601701061712E-2</v>
      </c>
      <c r="M48" s="41"/>
    </row>
    <row r="49" spans="2:13">
      <c r="B49" s="23" t="s">
        <v>14</v>
      </c>
      <c r="C49" s="19">
        <v>-4.9081204609630562E-5</v>
      </c>
      <c r="D49" s="20">
        <v>1.5520934642892312E-3</v>
      </c>
      <c r="E49" s="21">
        <v>-9.3683831342406039E-6</v>
      </c>
      <c r="F49" s="22">
        <v>1.850893036100066E-3</v>
      </c>
      <c r="G49" s="19">
        <v>-1.629403397645667E-4</v>
      </c>
      <c r="H49" s="20">
        <v>2.1632243998443716E-3</v>
      </c>
      <c r="I49" s="21">
        <v>-3.1182640922086625E-4</v>
      </c>
      <c r="J49" s="22">
        <v>4.65541805147937E-3</v>
      </c>
      <c r="M49" s="41"/>
    </row>
    <row r="50" spans="2:13">
      <c r="B50" s="23" t="s">
        <v>15</v>
      </c>
      <c r="C50" s="19">
        <v>1.2614855733263982E-6</v>
      </c>
      <c r="D50" s="20">
        <v>3.5176315526646969E-6</v>
      </c>
      <c r="E50" s="21">
        <v>6.754343422367638E-7</v>
      </c>
      <c r="F50" s="22">
        <v>2.720650815768217E-6</v>
      </c>
      <c r="G50" s="19">
        <v>9.6761329768990575E-6</v>
      </c>
      <c r="H50" s="20">
        <v>4.6385925432754057E-6</v>
      </c>
      <c r="I50" s="21">
        <v>1.2148952271779009E-5</v>
      </c>
      <c r="J50" s="22">
        <v>6.6999822847961296E-6</v>
      </c>
      <c r="M50" s="41"/>
    </row>
    <row r="51" spans="2:13">
      <c r="B51" s="23" t="s">
        <v>16</v>
      </c>
      <c r="C51" s="19">
        <v>5.024642827824331E-3</v>
      </c>
      <c r="D51" s="20">
        <v>-5.5943003358735191E-3</v>
      </c>
      <c r="E51" s="21">
        <v>1.3244007033495262E-2</v>
      </c>
      <c r="F51" s="22">
        <v>-3.5348699214812315E-3</v>
      </c>
      <c r="G51" s="19">
        <v>1.7136467722634632E-2</v>
      </c>
      <c r="H51" s="20">
        <v>-1.1169882215325425E-3</v>
      </c>
      <c r="I51" s="21">
        <v>2.8537827656326207E-2</v>
      </c>
      <c r="J51" s="22">
        <v>5.9311262450118247E-5</v>
      </c>
      <c r="M51" s="41"/>
    </row>
    <row r="52" spans="2:13">
      <c r="B52" s="23" t="s">
        <v>17</v>
      </c>
      <c r="C52" s="19">
        <v>0</v>
      </c>
      <c r="D52" s="20">
        <v>0</v>
      </c>
      <c r="E52" s="21">
        <v>-1.5625647508156457E-4</v>
      </c>
      <c r="F52" s="22">
        <v>6.9021576984229968E-5</v>
      </c>
      <c r="G52" s="19">
        <v>-7.8790066863783446E-4</v>
      </c>
      <c r="H52" s="20">
        <v>3.5884071117877475E-4</v>
      </c>
      <c r="I52" s="21">
        <v>-2.1223001617989411E-3</v>
      </c>
      <c r="J52" s="22">
        <v>4.2223158015307306E-4</v>
      </c>
      <c r="M52" s="41"/>
    </row>
    <row r="53" spans="2:13">
      <c r="B53" s="23" t="s">
        <v>18</v>
      </c>
      <c r="C53" s="19">
        <v>2.7152622736560578E-5</v>
      </c>
      <c r="D53" s="20">
        <v>2.113040447656615E-4</v>
      </c>
      <c r="E53" s="21">
        <v>2.7201039677378637E-5</v>
      </c>
      <c r="F53" s="22">
        <v>1.0565202238283075E-4</v>
      </c>
      <c r="G53" s="19">
        <v>2.7182658296909722E-5</v>
      </c>
      <c r="H53" s="20">
        <v>7.0434681588553836E-5</v>
      </c>
      <c r="I53" s="21">
        <v>2.7291801701687543E-5</v>
      </c>
      <c r="J53" s="22">
        <v>5.2826011191415374E-5</v>
      </c>
      <c r="M53" s="41"/>
    </row>
    <row r="54" spans="2:13">
      <c r="B54" s="23" t="s">
        <v>19</v>
      </c>
      <c r="C54" s="19">
        <v>2.4388881205989656E-4</v>
      </c>
      <c r="D54" s="20">
        <v>1.9402573004663946E-2</v>
      </c>
      <c r="E54" s="21">
        <v>8.2431489864392157E-4</v>
      </c>
      <c r="F54" s="22">
        <v>2.1854753680395484E-2</v>
      </c>
      <c r="G54" s="19">
        <v>1.164969247848108E-3</v>
      </c>
      <c r="H54" s="20">
        <v>2.2283933059719527E-2</v>
      </c>
      <c r="I54" s="21">
        <v>1.7415173587328849E-3</v>
      </c>
      <c r="J54" s="22">
        <v>2.3094798129549881E-2</v>
      </c>
      <c r="M54" s="41"/>
    </row>
    <row r="55" spans="2:13">
      <c r="B55" s="23" t="s">
        <v>20</v>
      </c>
      <c r="C55" s="19">
        <v>0</v>
      </c>
      <c r="D55" s="20">
        <v>0</v>
      </c>
      <c r="E55" s="21">
        <v>0</v>
      </c>
      <c r="F55" s="22">
        <v>0</v>
      </c>
      <c r="G55" s="19">
        <v>0</v>
      </c>
      <c r="H55" s="20">
        <v>0</v>
      </c>
      <c r="I55" s="21">
        <v>0</v>
      </c>
      <c r="J55" s="22">
        <v>0</v>
      </c>
      <c r="M55" s="41"/>
    </row>
    <row r="56" spans="2:13">
      <c r="B56" s="23" t="s">
        <v>21</v>
      </c>
      <c r="C56" s="19">
        <v>0</v>
      </c>
      <c r="D56" s="20">
        <v>0</v>
      </c>
      <c r="E56" s="21">
        <v>0</v>
      </c>
      <c r="F56" s="22">
        <v>0</v>
      </c>
      <c r="G56" s="19">
        <v>0</v>
      </c>
      <c r="H56" s="20">
        <v>0</v>
      </c>
      <c r="I56" s="21">
        <v>0</v>
      </c>
      <c r="J56" s="22">
        <v>0</v>
      </c>
      <c r="M56" s="41"/>
    </row>
    <row r="57" spans="2:13">
      <c r="B57" s="23" t="s">
        <v>22</v>
      </c>
      <c r="C57" s="19">
        <v>0</v>
      </c>
      <c r="D57" s="20">
        <v>0</v>
      </c>
      <c r="E57" s="21">
        <v>3.2404582269749169E-7</v>
      </c>
      <c r="F57" s="22">
        <v>2.1592562298951171E-4</v>
      </c>
      <c r="G57" s="19">
        <v>-4.8441717958989914E-5</v>
      </c>
      <c r="H57" s="20">
        <v>3.8628414995321551E-4</v>
      </c>
      <c r="I57" s="21">
        <v>-3.8768286541630063E-5</v>
      </c>
      <c r="J57" s="22">
        <v>2.0400166163947429E-3</v>
      </c>
      <c r="M57" s="41"/>
    </row>
    <row r="58" spans="2:13">
      <c r="B58" s="23" t="s">
        <v>23</v>
      </c>
      <c r="C58" s="19">
        <v>0</v>
      </c>
      <c r="D58" s="20">
        <v>0</v>
      </c>
      <c r="E58" s="21">
        <v>0</v>
      </c>
      <c r="F58" s="22">
        <v>0</v>
      </c>
      <c r="G58" s="19">
        <v>0</v>
      </c>
      <c r="H58" s="20">
        <v>0</v>
      </c>
      <c r="I58" s="21">
        <v>0</v>
      </c>
      <c r="J58" s="22">
        <v>0</v>
      </c>
      <c r="M58" s="41"/>
    </row>
    <row r="59" spans="2:13">
      <c r="B59" s="24" t="s">
        <v>35</v>
      </c>
      <c r="C59" s="25">
        <v>5.2774844037088098E-2</v>
      </c>
      <c r="D59" s="26">
        <v>1</v>
      </c>
      <c r="E59" s="27">
        <v>7.7021132137482962E-2</v>
      </c>
      <c r="F59" s="28">
        <v>1</v>
      </c>
      <c r="G59" s="25">
        <v>8.5304259633519397E-2</v>
      </c>
      <c r="H59" s="26">
        <v>1</v>
      </c>
      <c r="I59" s="27">
        <v>0.12398331329273415</v>
      </c>
      <c r="J59" s="28">
        <v>0.99999999999999989</v>
      </c>
      <c r="M59" s="41"/>
    </row>
    <row r="60" spans="2:13">
      <c r="B60" s="29" t="s">
        <v>25</v>
      </c>
      <c r="C60" s="30">
        <v>6191.7639799999997</v>
      </c>
      <c r="D60" s="31"/>
      <c r="E60" s="32">
        <v>9437.1774399999995</v>
      </c>
      <c r="F60" s="31"/>
      <c r="G60" s="30">
        <v>10673.971089999999</v>
      </c>
      <c r="H60" s="31"/>
      <c r="I60" s="32">
        <v>16817.194449999999</v>
      </c>
      <c r="J60" s="31"/>
    </row>
    <row r="61" spans="2:13">
      <c r="B61" s="33"/>
      <c r="C61" s="34"/>
      <c r="D61" s="34"/>
      <c r="E61" s="34"/>
      <c r="F61" s="34"/>
      <c r="G61" s="34"/>
      <c r="H61" s="34"/>
      <c r="I61" s="34"/>
      <c r="J61" s="34"/>
    </row>
    <row r="62" spans="2:13">
      <c r="B62" s="18" t="s">
        <v>26</v>
      </c>
      <c r="C62" s="35">
        <v>2.4842226755178699E-2</v>
      </c>
      <c r="D62" s="36">
        <v>0.60374500809359011</v>
      </c>
      <c r="E62" s="37">
        <v>3.9485382485972921E-2</v>
      </c>
      <c r="F62" s="38">
        <v>0.6324557764475468</v>
      </c>
      <c r="G62" s="35">
        <v>5.511420128105611E-2</v>
      </c>
      <c r="H62" s="36">
        <v>0.6683036063281339</v>
      </c>
      <c r="I62" s="37">
        <v>6.4367693220290623E-2</v>
      </c>
      <c r="J62" s="38">
        <v>0.67930233699813869</v>
      </c>
    </row>
    <row r="63" spans="2:13">
      <c r="B63" s="23" t="s">
        <v>27</v>
      </c>
      <c r="C63" s="19">
        <v>2.7932617281909398E-2</v>
      </c>
      <c r="D63" s="20">
        <v>0.39625499190640984</v>
      </c>
      <c r="E63" s="21">
        <v>3.7535749651510041E-2</v>
      </c>
      <c r="F63" s="22">
        <v>0.36754422355245309</v>
      </c>
      <c r="G63" s="19">
        <v>3.0190058352463287E-2</v>
      </c>
      <c r="H63" s="20">
        <v>0.33169639367186599</v>
      </c>
      <c r="I63" s="21">
        <v>5.9615620072443531E-2</v>
      </c>
      <c r="J63" s="22">
        <v>0.32069766300186131</v>
      </c>
    </row>
    <row r="64" spans="2:13">
      <c r="B64" s="24" t="s">
        <v>35</v>
      </c>
      <c r="C64" s="25">
        <v>5.2774844037088098E-2</v>
      </c>
      <c r="D64" s="26">
        <v>1</v>
      </c>
      <c r="E64" s="27">
        <v>7.7021132137482962E-2</v>
      </c>
      <c r="F64" s="28">
        <v>0.99999999999999989</v>
      </c>
      <c r="G64" s="25">
        <v>8.5304259633519397E-2</v>
      </c>
      <c r="H64" s="26">
        <v>0.99999999999999989</v>
      </c>
      <c r="I64" s="27">
        <v>0.12398331329273415</v>
      </c>
      <c r="J64" s="28">
        <v>1</v>
      </c>
    </row>
    <row r="65" spans="2:10">
      <c r="B65" s="33"/>
      <c r="C65" s="34"/>
      <c r="D65" s="34"/>
      <c r="E65" s="34"/>
      <c r="F65" s="34"/>
      <c r="G65" s="34"/>
      <c r="H65" s="34"/>
      <c r="I65" s="34"/>
      <c r="J65" s="34"/>
    </row>
    <row r="66" spans="2:10">
      <c r="B66" s="18" t="s">
        <v>28</v>
      </c>
      <c r="C66" s="35">
        <v>4.7497196577221748E-2</v>
      </c>
      <c r="D66" s="36">
        <v>0.98022045687707893</v>
      </c>
      <c r="E66" s="37">
        <v>7.0487634344864006E-2</v>
      </c>
      <c r="F66" s="38">
        <v>0.97349119503561921</v>
      </c>
      <c r="G66" s="35">
        <v>7.6864561989282126E-2</v>
      </c>
      <c r="H66" s="36">
        <v>0.96944773178892996</v>
      </c>
      <c r="I66" s="37">
        <v>0.11539688315449338</v>
      </c>
      <c r="J66" s="38">
        <v>0.96313696364740309</v>
      </c>
    </row>
    <row r="67" spans="2:10">
      <c r="B67" s="23" t="s">
        <v>29</v>
      </c>
      <c r="C67" s="19">
        <v>5.2776474598663515E-3</v>
      </c>
      <c r="D67" s="20">
        <v>1.9779543122921159E-2</v>
      </c>
      <c r="E67" s="21">
        <v>6.5334977926189541E-3</v>
      </c>
      <c r="F67" s="22">
        <v>2.6508804964380836E-2</v>
      </c>
      <c r="G67" s="19">
        <v>8.4396976442372741E-3</v>
      </c>
      <c r="H67" s="20">
        <v>3.055226821107002E-2</v>
      </c>
      <c r="I67" s="21">
        <v>8.5864301382407703E-3</v>
      </c>
      <c r="J67" s="22">
        <v>3.6863036352596829E-2</v>
      </c>
    </row>
    <row r="68" spans="2:10">
      <c r="B68" s="24" t="s">
        <v>35</v>
      </c>
      <c r="C68" s="25">
        <v>5.2774844037088098E-2</v>
      </c>
      <c r="D68" s="26">
        <v>1</v>
      </c>
      <c r="E68" s="27">
        <v>7.7021132137482962E-2</v>
      </c>
      <c r="F68" s="28">
        <v>1</v>
      </c>
      <c r="G68" s="25">
        <v>8.5304259633519397E-2</v>
      </c>
      <c r="H68" s="26">
        <v>1</v>
      </c>
      <c r="I68" s="27">
        <v>0.12398331329273415</v>
      </c>
      <c r="J68" s="28">
        <v>0.99999999999999989</v>
      </c>
    </row>
    <row r="100" spans="2:13" ht="15.75" hidden="1">
      <c r="B100" s="7" t="s">
        <v>36</v>
      </c>
      <c r="C100" s="43" t="s">
        <v>37</v>
      </c>
      <c r="D100" s="44"/>
      <c r="E100" s="45" t="s">
        <v>38</v>
      </c>
      <c r="F100" s="46"/>
      <c r="G100" s="43" t="s">
        <v>39</v>
      </c>
      <c r="H100" s="44"/>
      <c r="I100" s="45" t="s">
        <v>40</v>
      </c>
      <c r="J100" s="46"/>
    </row>
    <row r="101" spans="2:13" ht="30" hidden="1">
      <c r="B101" s="13"/>
      <c r="C101" s="14" t="s">
        <v>3</v>
      </c>
      <c r="D101" s="15"/>
      <c r="E101" s="16" t="s">
        <v>3</v>
      </c>
      <c r="F101" s="17"/>
      <c r="G101" s="14" t="s">
        <v>3</v>
      </c>
      <c r="H101" s="15"/>
      <c r="I101" s="16" t="s">
        <v>3</v>
      </c>
      <c r="J101" s="17"/>
    </row>
    <row r="102" spans="2:13" hidden="1">
      <c r="B102" s="18" t="s">
        <v>5</v>
      </c>
      <c r="C102" s="19">
        <f>(1+C7)*(1+E7)*(1+G7)-1</f>
        <v>-2.7043330582254832E-4</v>
      </c>
      <c r="D102" s="20"/>
      <c r="E102" s="21">
        <f>(1+C7)*(1+E7)*(1+G7)*(1+I7)*(1+K7)*(1+M7)-1</f>
        <v>-8.8874805434402404E-4</v>
      </c>
      <c r="F102" s="22"/>
      <c r="G102" s="19">
        <f>(1+C7)*(1+E7)*(1+G7)*(1+I7)*(1+K7)*(1+M7)*(1+O7)*(1+Q7)*(1+S7)-1</f>
        <v>-1.8935979920197132E-3</v>
      </c>
      <c r="H102" s="20"/>
      <c r="I102" s="21">
        <f>(1+C7)*(1+E7)*(1+G7)*(1+I7)*(1+K7)*(1+M7)*(1+O7)*(1+Q7)*(1+S7)*(1+U7)*(1+W7)*(1+Y7)-1</f>
        <v>-1.9535775535152178E-3</v>
      </c>
      <c r="J102" s="22"/>
      <c r="M102" s="41"/>
    </row>
    <row r="103" spans="2:13" hidden="1">
      <c r="B103" s="23" t="s">
        <v>6</v>
      </c>
      <c r="C103" s="19">
        <f t="shared" ref="C103:C120" si="0">(1+C8)*(1+E8)*(1+G8)-1</f>
        <v>4.413277979498309E-3</v>
      </c>
      <c r="D103" s="20"/>
      <c r="E103" s="21">
        <f t="shared" ref="E103:E120" si="1">(1+C8)*(1+E8)*(1+G8)*(1+I8)*(1+K8)*(1+M8)-1</f>
        <v>6.5610974732666083E-3</v>
      </c>
      <c r="F103" s="22"/>
      <c r="G103" s="19">
        <f t="shared" ref="G103:G120" si="2">(1+C8)*(1+E8)*(1+G8)*(1+I8)*(1+K8)*(1+M8)*(1+O8)*(1+Q8)*(1+S8)-1</f>
        <v>1.1701792356835217E-2</v>
      </c>
      <c r="H103" s="20"/>
      <c r="I103" s="21">
        <f t="shared" ref="I103:I120" si="3">(1+C8)*(1+E8)*(1+G8)*(1+I8)*(1+K8)*(1+M8)*(1+O8)*(1+Q8)*(1+S8)*(1+U8)*(1+W8)*(1+Y8)-1</f>
        <v>1.2828297335787164E-2</v>
      </c>
      <c r="J103" s="22"/>
      <c r="M103" s="41"/>
    </row>
    <row r="104" spans="2:13" hidden="1">
      <c r="B104" s="23" t="s">
        <v>7</v>
      </c>
      <c r="C104" s="19">
        <f t="shared" si="0"/>
        <v>0</v>
      </c>
      <c r="D104" s="20"/>
      <c r="E104" s="21">
        <f t="shared" si="1"/>
        <v>0</v>
      </c>
      <c r="F104" s="22"/>
      <c r="G104" s="19">
        <f t="shared" si="2"/>
        <v>0</v>
      </c>
      <c r="H104" s="20"/>
      <c r="I104" s="21">
        <f t="shared" si="3"/>
        <v>0</v>
      </c>
      <c r="J104" s="22"/>
      <c r="M104" s="41"/>
    </row>
    <row r="105" spans="2:13" hidden="1">
      <c r="B105" s="23" t="s">
        <v>8</v>
      </c>
      <c r="C105" s="19">
        <f t="shared" si="0"/>
        <v>0</v>
      </c>
      <c r="D105" s="20"/>
      <c r="E105" s="21">
        <f t="shared" si="1"/>
        <v>0</v>
      </c>
      <c r="F105" s="22"/>
      <c r="G105" s="19">
        <f t="shared" si="2"/>
        <v>0</v>
      </c>
      <c r="H105" s="20"/>
      <c r="I105" s="21">
        <f t="shared" si="3"/>
        <v>0</v>
      </c>
      <c r="J105" s="22"/>
      <c r="M105" s="41"/>
    </row>
    <row r="106" spans="2:13" hidden="1">
      <c r="B106" s="23" t="s">
        <v>9</v>
      </c>
      <c r="C106" s="19">
        <f t="shared" si="0"/>
        <v>7.6906771023945719E-3</v>
      </c>
      <c r="D106" s="20"/>
      <c r="E106" s="21">
        <f t="shared" si="1"/>
        <v>1.35092518096811E-2</v>
      </c>
      <c r="F106" s="22"/>
      <c r="G106" s="19">
        <f t="shared" si="2"/>
        <v>1.7266928126509207E-2</v>
      </c>
      <c r="H106" s="20"/>
      <c r="I106" s="21">
        <f t="shared" si="3"/>
        <v>1.8969804011113478E-2</v>
      </c>
      <c r="J106" s="22"/>
      <c r="M106" s="41"/>
    </row>
    <row r="107" spans="2:13" hidden="1">
      <c r="B107" s="23" t="s">
        <v>10</v>
      </c>
      <c r="C107" s="19">
        <f t="shared" si="0"/>
        <v>2.6399491521167384E-4</v>
      </c>
      <c r="D107" s="20"/>
      <c r="E107" s="21">
        <f t="shared" si="1"/>
        <v>3.9137341417005977E-4</v>
      </c>
      <c r="F107" s="22"/>
      <c r="G107" s="19">
        <f t="shared" si="2"/>
        <v>5.1218778609363191E-4</v>
      </c>
      <c r="H107" s="20"/>
      <c r="I107" s="21">
        <f t="shared" si="3"/>
        <v>5.8624058539891166E-4</v>
      </c>
      <c r="J107" s="22"/>
      <c r="M107" s="41"/>
    </row>
    <row r="108" spans="2:13" hidden="1">
      <c r="B108" s="23" t="s">
        <v>11</v>
      </c>
      <c r="C108" s="19">
        <f t="shared" si="0"/>
        <v>8.2489243716550309E-3</v>
      </c>
      <c r="D108" s="20"/>
      <c r="E108" s="21">
        <f t="shared" si="1"/>
        <v>1.6414647363724333E-2</v>
      </c>
      <c r="F108" s="22"/>
      <c r="G108" s="19">
        <f t="shared" si="2"/>
        <v>1.9289782989675208E-2</v>
      </c>
      <c r="H108" s="20"/>
      <c r="I108" s="21">
        <f t="shared" si="3"/>
        <v>2.9156365988976196E-2</v>
      </c>
      <c r="J108" s="22"/>
      <c r="M108" s="41"/>
    </row>
    <row r="109" spans="2:13" hidden="1">
      <c r="B109" s="23" t="s">
        <v>12</v>
      </c>
      <c r="C109" s="19">
        <f t="shared" si="0"/>
        <v>2.6294643069495471E-2</v>
      </c>
      <c r="D109" s="20"/>
      <c r="E109" s="21">
        <f t="shared" si="1"/>
        <v>2.4117434240088054E-2</v>
      </c>
      <c r="F109" s="22"/>
      <c r="G109" s="19">
        <f t="shared" si="2"/>
        <v>1.9736373782457184E-2</v>
      </c>
      <c r="H109" s="20"/>
      <c r="I109" s="21">
        <f t="shared" si="3"/>
        <v>3.0016678502121197E-2</v>
      </c>
      <c r="J109" s="22"/>
      <c r="M109" s="41"/>
    </row>
    <row r="110" spans="2:13" hidden="1">
      <c r="B110" s="23" t="s">
        <v>13</v>
      </c>
      <c r="C110" s="19">
        <f t="shared" si="0"/>
        <v>3.727831723445707E-4</v>
      </c>
      <c r="D110" s="20"/>
      <c r="E110" s="21">
        <f t="shared" si="1"/>
        <v>1.5153105311827009E-3</v>
      </c>
      <c r="F110" s="22"/>
      <c r="G110" s="19">
        <f t="shared" si="2"/>
        <v>-5.9028101502744956E-4</v>
      </c>
      <c r="H110" s="20"/>
      <c r="I110" s="21">
        <f t="shared" si="3"/>
        <v>1.9571756728729017E-3</v>
      </c>
      <c r="J110" s="22"/>
      <c r="M110" s="41"/>
    </row>
    <row r="111" spans="2:13" hidden="1">
      <c r="B111" s="23" t="s">
        <v>14</v>
      </c>
      <c r="C111" s="19">
        <f t="shared" si="0"/>
        <v>-4.9890202985847232E-5</v>
      </c>
      <c r="D111" s="20"/>
      <c r="E111" s="21">
        <f t="shared" si="1"/>
        <v>-1.214607180455296E-5</v>
      </c>
      <c r="F111" s="22"/>
      <c r="G111" s="19">
        <f t="shared" si="2"/>
        <v>-1.6724542187629421E-4</v>
      </c>
      <c r="H111" s="20"/>
      <c r="I111" s="21">
        <f t="shared" si="3"/>
        <v>-3.3379806960420755E-4</v>
      </c>
      <c r="J111" s="22"/>
      <c r="M111" s="41"/>
    </row>
    <row r="112" spans="2:13" hidden="1">
      <c r="B112" s="23" t="s">
        <v>15</v>
      </c>
      <c r="C112" s="19">
        <f t="shared" si="0"/>
        <v>1.2596520766461339E-6</v>
      </c>
      <c r="D112" s="20"/>
      <c r="E112" s="21">
        <f t="shared" si="1"/>
        <v>6.7135138293039631E-7</v>
      </c>
      <c r="F112" s="22"/>
      <c r="G112" s="19">
        <f t="shared" si="2"/>
        <v>9.6669016083072989E-6</v>
      </c>
      <c r="H112" s="20"/>
      <c r="I112" s="21">
        <f t="shared" si="3"/>
        <v>1.2117331108285612E-5</v>
      </c>
      <c r="J112" s="22"/>
      <c r="M112" s="41"/>
    </row>
    <row r="113" spans="2:13" hidden="1">
      <c r="B113" s="23" t="s">
        <v>16</v>
      </c>
      <c r="C113" s="19">
        <f t="shared" si="0"/>
        <v>5.0275587475108185E-3</v>
      </c>
      <c r="D113" s="20"/>
      <c r="E113" s="21">
        <f t="shared" si="1"/>
        <v>1.3249311914944606E-2</v>
      </c>
      <c r="F113" s="22"/>
      <c r="G113" s="19">
        <f t="shared" si="2"/>
        <v>1.7138690666316236E-2</v>
      </c>
      <c r="H113" s="20"/>
      <c r="I113" s="21">
        <f t="shared" si="3"/>
        <v>2.8537547731537272E-2</v>
      </c>
      <c r="J113" s="22"/>
      <c r="M113" s="41"/>
    </row>
    <row r="114" spans="2:13" hidden="1">
      <c r="B114" s="23" t="s">
        <v>17</v>
      </c>
      <c r="C114" s="19">
        <f t="shared" si="0"/>
        <v>0</v>
      </c>
      <c r="D114" s="20"/>
      <c r="E114" s="21">
        <f t="shared" si="1"/>
        <v>-1.5636005775687689E-4</v>
      </c>
      <c r="F114" s="22"/>
      <c r="G114" s="19">
        <f t="shared" si="2"/>
        <v>-7.8861480570413534E-4</v>
      </c>
      <c r="H114" s="20"/>
      <c r="I114" s="21">
        <f t="shared" si="3"/>
        <v>-2.1242929213706185E-3</v>
      </c>
      <c r="J114" s="22"/>
      <c r="M114" s="41"/>
    </row>
    <row r="115" spans="2:13" hidden="1">
      <c r="B115" s="23" t="s">
        <v>18</v>
      </c>
      <c r="C115" s="19">
        <f t="shared" si="0"/>
        <v>2.7042484634032249E-5</v>
      </c>
      <c r="D115" s="20"/>
      <c r="E115" s="21">
        <f t="shared" si="1"/>
        <v>2.7042484634032249E-5</v>
      </c>
      <c r="F115" s="22"/>
      <c r="G115" s="19">
        <f t="shared" si="2"/>
        <v>2.7042484634032249E-5</v>
      </c>
      <c r="H115" s="20"/>
      <c r="I115" s="21">
        <f t="shared" si="3"/>
        <v>2.7042484634032249E-5</v>
      </c>
      <c r="J115" s="22"/>
      <c r="M115" s="41"/>
    </row>
    <row r="116" spans="2:13" hidden="1">
      <c r="B116" s="23" t="s">
        <v>19</v>
      </c>
      <c r="C116" s="19">
        <f t="shared" si="0"/>
        <v>2.3377560018422727E-4</v>
      </c>
      <c r="D116" s="20"/>
      <c r="E116" s="21">
        <f t="shared" si="1"/>
        <v>7.9151683819067564E-4</v>
      </c>
      <c r="F116" s="22"/>
      <c r="G116" s="19">
        <f t="shared" si="2"/>
        <v>1.1206214854979635E-3</v>
      </c>
      <c r="H116" s="20"/>
      <c r="I116" s="21">
        <f t="shared" si="3"/>
        <v>1.6325194007593691E-3</v>
      </c>
      <c r="J116" s="22"/>
      <c r="M116" s="41"/>
    </row>
    <row r="117" spans="2:13" hidden="1">
      <c r="B117" s="23" t="s">
        <v>20</v>
      </c>
      <c r="C117" s="19">
        <f t="shared" si="0"/>
        <v>0</v>
      </c>
      <c r="D117" s="20"/>
      <c r="E117" s="21">
        <f t="shared" si="1"/>
        <v>0</v>
      </c>
      <c r="F117" s="22"/>
      <c r="G117" s="19">
        <f t="shared" si="2"/>
        <v>0</v>
      </c>
      <c r="H117" s="20"/>
      <c r="I117" s="21">
        <f t="shared" si="3"/>
        <v>0</v>
      </c>
      <c r="J117" s="22"/>
      <c r="M117" s="41"/>
    </row>
    <row r="118" spans="2:13" hidden="1">
      <c r="B118" s="23" t="s">
        <v>21</v>
      </c>
      <c r="C118" s="19">
        <f t="shared" si="0"/>
        <v>0</v>
      </c>
      <c r="D118" s="20"/>
      <c r="E118" s="21">
        <f t="shared" si="1"/>
        <v>0</v>
      </c>
      <c r="F118" s="22"/>
      <c r="G118" s="19">
        <f t="shared" si="2"/>
        <v>0</v>
      </c>
      <c r="H118" s="20"/>
      <c r="I118" s="21">
        <f t="shared" si="3"/>
        <v>0</v>
      </c>
      <c r="J118" s="22"/>
      <c r="M118" s="41"/>
    </row>
    <row r="119" spans="2:13" hidden="1">
      <c r="B119" s="23" t="s">
        <v>22</v>
      </c>
      <c r="C119" s="19">
        <f t="shared" si="0"/>
        <v>0</v>
      </c>
      <c r="D119" s="20"/>
      <c r="E119" s="21">
        <f t="shared" si="1"/>
        <v>0</v>
      </c>
      <c r="F119" s="22"/>
      <c r="G119" s="19">
        <f t="shared" si="2"/>
        <v>-4.921047083739083E-5</v>
      </c>
      <c r="H119" s="20"/>
      <c r="I119" s="21">
        <f t="shared" si="3"/>
        <v>-4.8396326768340714E-5</v>
      </c>
      <c r="J119" s="22"/>
      <c r="M119" s="41"/>
    </row>
    <row r="120" spans="2:13" hidden="1">
      <c r="B120" s="23" t="s">
        <v>23</v>
      </c>
      <c r="C120" s="19">
        <f t="shared" si="0"/>
        <v>0</v>
      </c>
      <c r="D120" s="20"/>
      <c r="E120" s="21">
        <f t="shared" si="1"/>
        <v>0</v>
      </c>
      <c r="F120" s="22"/>
      <c r="G120" s="19">
        <f t="shared" si="2"/>
        <v>0</v>
      </c>
      <c r="H120" s="20"/>
      <c r="I120" s="21">
        <f t="shared" si="3"/>
        <v>0</v>
      </c>
      <c r="J120" s="22"/>
      <c r="M120" s="41"/>
    </row>
    <row r="121" spans="2:13" hidden="1">
      <c r="B121" s="24" t="s">
        <v>35</v>
      </c>
      <c r="C121" s="25">
        <f>SUM(C102:C120)</f>
        <v>5.2253613586196956E-2</v>
      </c>
      <c r="D121" s="26"/>
      <c r="E121" s="27">
        <f>SUM(E102:E120)</f>
        <v>7.5520403237359646E-2</v>
      </c>
      <c r="F121" s="28"/>
      <c r="G121" s="25">
        <f>SUM(G102:G120)</f>
        <v>8.3314136874162004E-2</v>
      </c>
      <c r="H121" s="26"/>
      <c r="I121" s="27">
        <f>SUM(I102:I120)</f>
        <v>0.11926372417305042</v>
      </c>
      <c r="J121" s="28"/>
      <c r="M121" s="41"/>
    </row>
    <row r="122" spans="2:13" hidden="1">
      <c r="B122" s="29"/>
      <c r="C122" s="30"/>
      <c r="D122" s="31"/>
      <c r="E122" s="32"/>
      <c r="F122" s="31"/>
      <c r="G122" s="30"/>
      <c r="H122" s="31"/>
      <c r="I122" s="32"/>
      <c r="J122" s="31"/>
    </row>
    <row r="123" spans="2:13" hidden="1">
      <c r="B123" s="33"/>
      <c r="C123" s="34"/>
      <c r="D123" s="34"/>
      <c r="E123" s="34"/>
      <c r="F123" s="34"/>
      <c r="G123" s="34"/>
      <c r="H123" s="34"/>
      <c r="I123" s="34"/>
      <c r="J123" s="34"/>
    </row>
    <row r="124" spans="2:13" hidden="1">
      <c r="B124" s="18" t="s">
        <v>26</v>
      </c>
      <c r="C124" s="35">
        <f>(1+C29)*(1+E29)*(1+G29)-1</f>
        <v>2.4605543131703378E-2</v>
      </c>
      <c r="D124" s="36"/>
      <c r="E124" s="37">
        <f t="shared" ref="E124:E125" si="4">(1+C29)*(1+E29)*(1+G29)*(1+I29)*(1+K29)*(1+M29)-1</f>
        <v>3.8873834447218147E-2</v>
      </c>
      <c r="F124" s="38"/>
      <c r="G124" s="35">
        <f>(1+C29)*(1+E29)*(1+G29)*(1+I29)*(1+K29)*(1+M29)*(1+O29)*(1+Q29)*(1+S29)-1</f>
        <v>5.4340857756854266E-2</v>
      </c>
      <c r="H124" s="36"/>
      <c r="I124" s="37">
        <f t="shared" ref="I124:I125" si="5">(1+C29)*(1+E29)*(1+G29)*(1+I29)*(1+K29)*(1+M29)*(1+O29)*(1+Q29)*(1+S29)*(1+U29)*(1+W29)*(1+Y29)-1</f>
        <v>6.2255915052734423E-2</v>
      </c>
      <c r="J124" s="38"/>
    </row>
    <row r="125" spans="2:13" hidden="1">
      <c r="B125" s="23" t="s">
        <v>27</v>
      </c>
      <c r="C125" s="19">
        <f t="shared" ref="C125" si="6">(1+C30)*(1+E30)*(1+G30)-1</f>
        <v>2.7777275099287069E-2</v>
      </c>
      <c r="D125" s="20"/>
      <c r="E125" s="21">
        <f t="shared" si="4"/>
        <v>3.7180355713404722E-2</v>
      </c>
      <c r="F125" s="22"/>
      <c r="G125" s="19">
        <f t="shared" ref="G125" si="7">(1+C30)*(1+E30)*(1+G30)*(1+I30)*(1+K30)*(1+M30)*(1+O30)*(1+Q30)*(1+S30)-1</f>
        <v>2.9806227926264306E-2</v>
      </c>
      <c r="H125" s="20"/>
      <c r="I125" s="21">
        <f t="shared" si="5"/>
        <v>5.8618652615940459E-2</v>
      </c>
      <c r="J125" s="22"/>
    </row>
    <row r="126" spans="2:13" hidden="1">
      <c r="B126" s="24" t="s">
        <v>35</v>
      </c>
      <c r="C126" s="25">
        <f>SUM(C124:C125)</f>
        <v>5.2382818230990447E-2</v>
      </c>
      <c r="D126" s="26"/>
      <c r="E126" s="27">
        <f>SUM(E124:E125)</f>
        <v>7.605419016062287E-2</v>
      </c>
      <c r="F126" s="28"/>
      <c r="G126" s="25">
        <f>SUM(G124:G125)</f>
        <v>8.4147085683118572E-2</v>
      </c>
      <c r="H126" s="26"/>
      <c r="I126" s="27">
        <f>SUM(I124:I125)</f>
        <v>0.12087456766867488</v>
      </c>
      <c r="J126" s="28"/>
    </row>
    <row r="127" spans="2:13" hidden="1">
      <c r="B127" s="33"/>
      <c r="C127" s="34"/>
      <c r="D127" s="34"/>
      <c r="E127" s="34"/>
      <c r="F127" s="34"/>
      <c r="G127" s="34"/>
      <c r="H127" s="34"/>
      <c r="I127" s="34"/>
      <c r="J127" s="34"/>
    </row>
    <row r="128" spans="2:13" hidden="1">
      <c r="B128" s="18" t="s">
        <v>28</v>
      </c>
      <c r="C128" s="35">
        <f t="shared" ref="C128:C129" si="8">(1+C33)*(1+E33)*(1+G33)-1</f>
        <v>4.7389318304867922E-2</v>
      </c>
      <c r="D128" s="36"/>
      <c r="E128" s="37">
        <f t="shared" ref="E128:E129" si="9">(1+C33)*(1+E33)*(1+G33)*(1+I33)*(1+K33)*(1+M33)-1</f>
        <v>7.0222032230399023E-2</v>
      </c>
      <c r="F128" s="38"/>
      <c r="G128" s="35">
        <f t="shared" ref="G128:G129" si="10">(1+C33)*(1+E33)*(1+G33)*(1+I33)*(1+K33)*(1+M33)*(1+O33)*(1+Q33)*(1+S33)-1</f>
        <v>7.6435372762257758E-2</v>
      </c>
      <c r="H128" s="36"/>
      <c r="I128" s="37">
        <f t="shared" ref="I128:I129" si="11">(1+C33)*(1+E33)*(1+G33)*(1+I33)*(1+K33)*(1+M33)*(1+O33)*(1+Q33)*(1+S33)*(1+U33)*(1+W33)*(1+Y33)-1</f>
        <v>0.11464310400851896</v>
      </c>
      <c r="J128" s="38"/>
    </row>
    <row r="129" spans="2:10" hidden="1">
      <c r="B129" s="23" t="s">
        <v>29</v>
      </c>
      <c r="C129" s="19">
        <f t="shared" si="8"/>
        <v>5.2754706200288659E-3</v>
      </c>
      <c r="D129" s="20"/>
      <c r="E129" s="21">
        <f t="shared" si="9"/>
        <v>6.5262652725033288E-3</v>
      </c>
      <c r="F129" s="22"/>
      <c r="G129" s="19">
        <f t="shared" si="10"/>
        <v>8.4261716913185403E-3</v>
      </c>
      <c r="H129" s="20"/>
      <c r="I129" s="21">
        <f t="shared" si="11"/>
        <v>8.5575800482653452E-3</v>
      </c>
      <c r="J129" s="22"/>
    </row>
    <row r="130" spans="2:10" hidden="1">
      <c r="B130" s="24" t="s">
        <v>35</v>
      </c>
      <c r="C130" s="25">
        <f>SUM(C128:C129)</f>
        <v>5.2664788924896788E-2</v>
      </c>
      <c r="D130" s="26"/>
      <c r="E130" s="27">
        <f>SUM(E128:E129)</f>
        <v>7.6748297502902352E-2</v>
      </c>
      <c r="F130" s="28"/>
      <c r="G130" s="25">
        <f>SUM(G128:G129)</f>
        <v>8.4861544453576299E-2</v>
      </c>
      <c r="H130" s="26"/>
      <c r="I130" s="27">
        <f>SUM(I128:I129)</f>
        <v>0.1232006840567843</v>
      </c>
      <c r="J130" s="28"/>
    </row>
  </sheetData>
  <sheetProtection password="CCFD" sheet="1" objects="1" scenarios="1"/>
  <mergeCells count="9">
    <mergeCell ref="C100:D100"/>
    <mergeCell ref="E100:F100"/>
    <mergeCell ref="G100:H100"/>
    <mergeCell ref="I100:J100"/>
    <mergeCell ref="E37:F37"/>
    <mergeCell ref="C38:D38"/>
    <mergeCell ref="E38:F38"/>
    <mergeCell ref="G38:H38"/>
    <mergeCell ref="I38:J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אפיק עד גיל 50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איילת משה</dc:creator>
  <cp:lastModifiedBy>אולה קלוקוב</cp:lastModifiedBy>
  <dcterms:created xsi:type="dcterms:W3CDTF">2020-01-15T09:58:01Z</dcterms:created>
  <dcterms:modified xsi:type="dcterms:W3CDTF">2020-01-16T12:24:39Z</dcterms:modified>
</cp:coreProperties>
</file>