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60" windowHeight="10170"/>
  </bookViews>
  <sheets>
    <sheet name="2102 כללי" sheetId="1" r:id="rId1"/>
  </sheets>
  <definedNames>
    <definedName name="Years">#REF!</definedName>
  </definedNames>
  <calcPr calcId="145621"/>
</workbook>
</file>

<file path=xl/calcChain.xml><?xml version="1.0" encoding="utf-8"?>
<calcChain xmlns="http://schemas.openxmlformats.org/spreadsheetml/2006/main">
  <c r="I129" i="1" l="1"/>
  <c r="I128" i="1"/>
  <c r="I125" i="1"/>
  <c r="I124" i="1"/>
  <c r="I126" i="1" s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Y5" i="1"/>
  <c r="W5" i="1"/>
  <c r="U5" i="1"/>
  <c r="S5" i="1"/>
  <c r="Q5" i="1"/>
  <c r="O5" i="1"/>
  <c r="M5" i="1"/>
  <c r="K5" i="1"/>
  <c r="I5" i="1"/>
  <c r="G5" i="1"/>
  <c r="E5" i="1"/>
  <c r="C5" i="1"/>
  <c r="I121" i="1" l="1"/>
  <c r="I130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4" i="1"/>
  <c r="C125" i="1"/>
  <c r="C128" i="1"/>
  <c r="C129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4" i="1"/>
  <c r="E125" i="1"/>
  <c r="E128" i="1"/>
  <c r="E12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5" i="1"/>
  <c r="G128" i="1"/>
  <c r="G129" i="1"/>
  <c r="E126" i="1" l="1"/>
  <c r="G126" i="1"/>
  <c r="C130" i="1"/>
  <c r="C121" i="1"/>
  <c r="G121" i="1"/>
  <c r="E130" i="1"/>
  <c r="C126" i="1"/>
  <c r="G130" i="1"/>
  <c r="E121" i="1"/>
</calcChain>
</file>

<file path=xl/sharedStrings.xml><?xml version="1.0" encoding="utf-8"?>
<sst xmlns="http://schemas.openxmlformats.org/spreadsheetml/2006/main" count="130" uniqueCount="42">
  <si>
    <t>פירוט תרומת אפיקי ההשקעה לתשואה הכוללת</t>
  </si>
  <si>
    <t>מגדל מקפת אישית (מספר אוצר 162)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</si>
  <si>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</si>
  <si>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</si>
  <si>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</si>
  <si>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</si>
  <si>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</si>
  <si>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</si>
  <si>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</si>
  <si>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</si>
  <si>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</si>
  <si>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</si>
  <si>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</si>
  <si>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</si>
  <si>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</si>
  <si>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</si>
  <si>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</si>
  <si>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</si>
  <si>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</si>
  <si>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</si>
  <si>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</si>
  <si>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</si>
  <si>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</si>
  <si>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</si>
  <si>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</si>
  <si>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</si>
  <si>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</si>
  <si>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</si>
  <si>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</si>
  <si>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</si>
  <si>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</si>
  <si>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</si>
  <si>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</si>
  <si>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</si>
  <si>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</si>
  <si>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</si>
  <si>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</si>
  <si>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</si>
  <si>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</si>
  <si>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</si>
  <si>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</si>
  <si>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>מסלול כללי ( מספר אוצר :2102)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</si>
</sst>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 * #,##0.00_ ;_ * \-#,##0.00_ ;_ * &quot;-&quot;??_ ;_ @_ "/>
    <numFmt numFmtId="164" formatCode="0.0000%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_(* #,##0_);_(* \(#,##0\);_(* &quot;-&quot;_);_(@_)"/>
    <numFmt numFmtId="174" formatCode="#,##0.0"/>
    <numFmt numFmtId="175" formatCode="&quot;₪&quot;#,##0.00;[Red]&quot;₪&quot;\-#,##0.00"/>
    <numFmt numFmtId="176" formatCode="_-&quot;₪&quot;* #,##0_-;\-&quot;₪&quot;* #,##0_-;_-&quot;₪&quot;* &quot;-&quot;_-;_-@_-"/>
    <numFmt numFmtId="177" formatCode="_ [$€-2]\ * #,##0.00_ ;_ [$€-2]\ * \-#,##0.00_ ;_ [$€-2]\ * &quot;-&quot;??_ "/>
    <numFmt numFmtId="178" formatCode="mmmm\ yyyy"/>
  </numFmts>
  <fonts count="4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family val="2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5" fontId="25" fillId="0" borderId="0">
      <alignment horizontal="right"/>
      <protection hidden="1"/>
    </xf>
    <xf numFmtId="166" fontId="25" fillId="0" borderId="0">
      <alignment horizontal="right"/>
      <protection hidden="1"/>
    </xf>
    <xf numFmtId="165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7" fontId="25" fillId="0" borderId="0">
      <alignment horizontal="right"/>
      <protection hidden="1"/>
    </xf>
    <xf numFmtId="168" fontId="25" fillId="0" borderId="0">
      <alignment horizontal="right"/>
      <protection locked="0"/>
    </xf>
    <xf numFmtId="169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2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70" fontId="25" fillId="0" borderId="0">
      <alignment horizontal="right"/>
      <protection hidden="1"/>
    </xf>
    <xf numFmtId="170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7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2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3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4" fillId="72" borderId="31" applyBorder="0"/>
    <xf numFmtId="4" fontId="45" fillId="79" borderId="29" applyNumberFormat="0" applyProtection="0">
      <alignment vertical="center"/>
    </xf>
    <xf numFmtId="4" fontId="42" fillId="80" borderId="21" applyNumberFormat="0" applyProtection="0">
      <alignment vertical="center"/>
    </xf>
    <xf numFmtId="4" fontId="45" fillId="75" borderId="29" applyNumberFormat="0" applyProtection="0">
      <alignment horizontal="left" vertical="center" indent="1"/>
    </xf>
    <xf numFmtId="0" fontId="45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2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5" fillId="73" borderId="29" applyNumberFormat="0" applyProtection="0">
      <alignment horizontal="left" vertical="top" indent="1"/>
    </xf>
    <xf numFmtId="4" fontId="46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7" fillId="78" borderId="28" applyNumberFormat="0" applyProtection="0">
      <alignment horizontal="right" vertical="center"/>
    </xf>
    <xf numFmtId="0" fontId="48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7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10" fontId="18" fillId="0" borderId="0" xfId="1" applyNumberFormat="1" applyFont="1"/>
    <xf numFmtId="10" fontId="18" fillId="0" borderId="0" xfId="0" applyNumberFormat="1" applyFont="1"/>
    <xf numFmtId="164" fontId="18" fillId="0" borderId="0" xfId="1" applyNumberFormat="1" applyFont="1"/>
    <xf numFmtId="10" fontId="23" fillId="0" borderId="0" xfId="1" applyNumberFormat="1" applyFont="1" applyFill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0"/>
  <sheetViews>
    <sheetView rightToLeft="1" tabSelected="1" workbookViewId="0">
      <pane xSplit="2" ySplit="6" topLeftCell="N16" activePane="bottomRight" state="frozen"/>
      <selection pane="topRight" activeCell="C1" sqref="C1"/>
      <selection pane="bottomLeft" activeCell="A7" sqref="A7"/>
      <selection pane="bottomRight" activeCell="C18" sqref="C18"/>
    </sheetView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1</v>
      </c>
      <c r="E2" s="4"/>
    </row>
    <row r="3" spans="1:31" ht="18.75">
      <c r="B3" s="5" t="s">
        <v>41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2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3</v>
      </c>
      <c r="D6" s="15" t="s">
        <v>4</v>
      </c>
      <c r="E6" s="16" t="s">
        <v>3</v>
      </c>
      <c r="F6" s="17" t="s">
        <v>4</v>
      </c>
      <c r="G6" s="14" t="s">
        <v>3</v>
      </c>
      <c r="H6" s="15" t="s">
        <v>4</v>
      </c>
      <c r="I6" s="16" t="s">
        <v>3</v>
      </c>
      <c r="J6" s="17" t="s">
        <v>4</v>
      </c>
      <c r="K6" s="14" t="s">
        <v>3</v>
      </c>
      <c r="L6" s="15" t="s">
        <v>4</v>
      </c>
      <c r="M6" s="16" t="s">
        <v>3</v>
      </c>
      <c r="N6" s="17" t="s">
        <v>4</v>
      </c>
      <c r="O6" s="14" t="s">
        <v>3</v>
      </c>
      <c r="P6" s="15" t="s">
        <v>4</v>
      </c>
      <c r="Q6" s="16" t="s">
        <v>3</v>
      </c>
      <c r="R6" s="17" t="s">
        <v>4</v>
      </c>
      <c r="S6" s="14" t="s">
        <v>3</v>
      </c>
      <c r="T6" s="15" t="s">
        <v>4</v>
      </c>
      <c r="U6" s="16" t="s">
        <v>3</v>
      </c>
      <c r="V6" s="17" t="s">
        <v>4</v>
      </c>
      <c r="W6" s="14" t="s">
        <v>3</v>
      </c>
      <c r="X6" s="15" t="s">
        <v>4</v>
      </c>
      <c r="Y6" s="16" t="s">
        <v>3</v>
      </c>
      <c r="Z6" s="17" t="s">
        <v>4</v>
      </c>
      <c r="AE6" s="12"/>
    </row>
    <row r="7" spans="1:31">
      <c r="A7" s="6">
        <v>1</v>
      </c>
      <c r="B7" s="18" t="s">
        <v>5</v>
      </c>
      <c r="C7" s="19">
        <v>-5.8072397550296584E-4</v>
      </c>
      <c r="D7" s="20">
        <v>8.7690504453507179E-2</v>
      </c>
      <c r="E7" s="21">
        <v>-2.9198647615250311E-4</v>
      </c>
      <c r="F7" s="22">
        <v>9.4009441773542549E-2</v>
      </c>
      <c r="G7" s="19">
        <v>1.5281818769450345E-4</v>
      </c>
      <c r="H7" s="20">
        <v>8.3817670180503262E-2</v>
      </c>
      <c r="I7" s="21">
        <v>-4.5190860575921714E-4</v>
      </c>
      <c r="J7" s="22">
        <v>9.2676852662163856E-2</v>
      </c>
      <c r="K7" s="19">
        <v>9.23271380499494E-5</v>
      </c>
      <c r="L7" s="20">
        <v>9.8589092695838168E-2</v>
      </c>
      <c r="M7" s="21">
        <v>-4.1440034058785766E-4</v>
      </c>
      <c r="N7" s="22">
        <v>0.10800461880065292</v>
      </c>
      <c r="O7" s="19">
        <v>-5.0000000000000001E-4</v>
      </c>
      <c r="P7" s="20">
        <v>0.10604967011565318</v>
      </c>
      <c r="Q7" s="21">
        <v>2.2159002303589971E-4</v>
      </c>
      <c r="R7" s="22">
        <v>9.9387444393860713E-2</v>
      </c>
      <c r="S7" s="19">
        <v>-3.28056027237967E-4</v>
      </c>
      <c r="T7" s="20">
        <v>9.4369563826020131E-2</v>
      </c>
      <c r="U7" s="21">
        <v>3.7463801182345492E-4</v>
      </c>
      <c r="V7" s="22">
        <v>8.3344517184971989E-2</v>
      </c>
      <c r="W7" s="19">
        <v>-2.9799634852252066E-4</v>
      </c>
      <c r="X7" s="20">
        <v>7.6439228736259815E-2</v>
      </c>
      <c r="Y7" s="21">
        <v>-1.1313918214142688E-4</v>
      </c>
      <c r="Z7" s="22">
        <v>7.6763361365923918E-2</v>
      </c>
      <c r="AE7" s="12"/>
    </row>
    <row r="8" spans="1:31">
      <c r="A8" s="6">
        <v>2</v>
      </c>
      <c r="B8" s="23" t="s">
        <v>6</v>
      </c>
      <c r="C8" s="19">
        <v>1.0532075660587162E-3</v>
      </c>
      <c r="D8" s="20">
        <v>0.32506734052286812</v>
      </c>
      <c r="E8" s="21">
        <v>1.2097629807130235E-3</v>
      </c>
      <c r="F8" s="22">
        <v>0.32022435554191131</v>
      </c>
      <c r="G8" s="19">
        <v>1.5592815148586553E-3</v>
      </c>
      <c r="H8" s="20">
        <v>0.32778912460990461</v>
      </c>
      <c r="I8" s="21">
        <v>2.5950618278605185E-3</v>
      </c>
      <c r="J8" s="22">
        <v>0.32371028469359597</v>
      </c>
      <c r="K8" s="19">
        <v>2.0506485522400809E-3</v>
      </c>
      <c r="L8" s="20">
        <v>0.3305856466877054</v>
      </c>
      <c r="M8" s="21">
        <v>3.2915455234081062E-3</v>
      </c>
      <c r="N8" s="22">
        <v>0.32948779162556024</v>
      </c>
      <c r="O8" s="19">
        <v>0</v>
      </c>
      <c r="P8" s="20">
        <v>0.32691845685695897</v>
      </c>
      <c r="Q8" s="21">
        <v>6.838137996612784E-4</v>
      </c>
      <c r="R8" s="22">
        <v>0.33178854993896056</v>
      </c>
      <c r="S8" s="19">
        <v>1.5587923600453764E-3</v>
      </c>
      <c r="T8" s="20">
        <v>0.32378170791276323</v>
      </c>
      <c r="U8" s="21">
        <v>6.8903563233650277E-4</v>
      </c>
      <c r="V8" s="22">
        <v>0.3231953657196841</v>
      </c>
      <c r="W8" s="19">
        <v>2.1594389693656941E-3</v>
      </c>
      <c r="X8" s="20">
        <v>0.32267742282992201</v>
      </c>
      <c r="Y8" s="21">
        <v>1.0001133870254777E-4</v>
      </c>
      <c r="Z8" s="22">
        <v>0.32169626862823913</v>
      </c>
      <c r="AE8" s="12"/>
    </row>
    <row r="9" spans="1:31">
      <c r="A9" s="6">
        <v>3</v>
      </c>
      <c r="B9" s="23" t="s">
        <v>7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>
        <v>0</v>
      </c>
      <c r="V9" s="22">
        <v>0</v>
      </c>
      <c r="W9" s="19">
        <v>0</v>
      </c>
      <c r="X9" s="20">
        <v>0</v>
      </c>
      <c r="Y9" s="21">
        <v>0</v>
      </c>
      <c r="Z9" s="22">
        <v>0</v>
      </c>
      <c r="AE9" s="12"/>
    </row>
    <row r="10" spans="1:31">
      <c r="A10" s="6">
        <v>4</v>
      </c>
      <c r="B10" s="23" t="s">
        <v>8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>
        <v>0</v>
      </c>
      <c r="V10" s="22">
        <v>0</v>
      </c>
      <c r="W10" s="19">
        <v>0</v>
      </c>
      <c r="X10" s="20">
        <v>0</v>
      </c>
      <c r="Y10" s="21">
        <v>0</v>
      </c>
      <c r="Z10" s="22">
        <v>0</v>
      </c>
      <c r="AE10" s="12"/>
    </row>
    <row r="11" spans="1:31">
      <c r="A11" s="6">
        <v>5</v>
      </c>
      <c r="B11" s="23" t="s">
        <v>9</v>
      </c>
      <c r="C11" s="19">
        <v>9.7574953722540287E-4</v>
      </c>
      <c r="D11" s="20">
        <v>0.12147826451159717</v>
      </c>
      <c r="E11" s="21">
        <v>7.0073716085882517E-4</v>
      </c>
      <c r="F11" s="22">
        <v>0.11498853813887619</v>
      </c>
      <c r="G11" s="19">
        <v>1.6998711372466912E-3</v>
      </c>
      <c r="H11" s="20">
        <v>0.11497856549274042</v>
      </c>
      <c r="I11" s="21">
        <v>7.0989962899888287E-4</v>
      </c>
      <c r="J11" s="22">
        <v>0.10412595992005448</v>
      </c>
      <c r="K11" s="19">
        <v>2.6858457495070655E-4</v>
      </c>
      <c r="L11" s="20">
        <v>0.10291564186310062</v>
      </c>
      <c r="M11" s="21">
        <v>1.115262754268699E-3</v>
      </c>
      <c r="N11" s="22">
        <v>0.10189843273081037</v>
      </c>
      <c r="O11" s="19">
        <v>0</v>
      </c>
      <c r="P11" s="20">
        <v>0.10107885904734785</v>
      </c>
      <c r="Q11" s="21">
        <v>8.6398439936776275E-4</v>
      </c>
      <c r="R11" s="22">
        <v>0.10158601454474063</v>
      </c>
      <c r="S11" s="19">
        <v>1.4632899800003338E-4</v>
      </c>
      <c r="T11" s="20">
        <v>0.10104498225698334</v>
      </c>
      <c r="U11" s="21">
        <v>1.0210096861942785E-3</v>
      </c>
      <c r="V11" s="22">
        <v>0.10152840331475432</v>
      </c>
      <c r="W11" s="19">
        <v>-2.5190160810430699E-4</v>
      </c>
      <c r="X11" s="20">
        <v>9.4284227414171279E-2</v>
      </c>
      <c r="Y11" s="21">
        <v>8.6067072921073776E-5</v>
      </c>
      <c r="Z11" s="22">
        <v>9.0903628210664E-2</v>
      </c>
      <c r="AE11" s="12"/>
    </row>
    <row r="12" spans="1:31">
      <c r="A12" s="6">
        <v>6</v>
      </c>
      <c r="B12" s="23" t="s">
        <v>10</v>
      </c>
      <c r="C12" s="19">
        <v>4.0720066986251521E-4</v>
      </c>
      <c r="D12" s="20">
        <v>2.273168791767043E-2</v>
      </c>
      <c r="E12" s="21">
        <v>1.8850673117908493E-4</v>
      </c>
      <c r="F12" s="22">
        <v>2.2098915539448129E-2</v>
      </c>
      <c r="G12" s="19">
        <v>2.4555001307305103E-4</v>
      </c>
      <c r="H12" s="20">
        <v>2.2034774655213772E-2</v>
      </c>
      <c r="I12" s="21">
        <v>2.2178012119157309E-4</v>
      </c>
      <c r="J12" s="22">
        <v>2.1493679996916825E-2</v>
      </c>
      <c r="K12" s="19">
        <v>8.4105015599926728E-5</v>
      </c>
      <c r="L12" s="20">
        <v>1.9873691205145441E-2</v>
      </c>
      <c r="M12" s="21">
        <v>2.6619261806663796E-4</v>
      </c>
      <c r="N12" s="22">
        <v>2.0263155764810241E-2</v>
      </c>
      <c r="O12" s="19">
        <v>2.0000000000000001E-4</v>
      </c>
      <c r="P12" s="20">
        <v>2.0047864841924761E-2</v>
      </c>
      <c r="Q12" s="21">
        <v>6.4980515784920204E-5</v>
      </c>
      <c r="R12" s="22">
        <v>2.0285551482732197E-2</v>
      </c>
      <c r="S12" s="19">
        <v>5.2003263130398204E-5</v>
      </c>
      <c r="T12" s="20">
        <v>1.922612368602759E-2</v>
      </c>
      <c r="U12" s="21">
        <v>9.5126105792314711E-5</v>
      </c>
      <c r="V12" s="22">
        <v>1.9369727662680029E-2</v>
      </c>
      <c r="W12" s="19">
        <v>5.4245898699923324E-5</v>
      </c>
      <c r="X12" s="20">
        <v>1.9091926777941463E-2</v>
      </c>
      <c r="Y12" s="21">
        <v>5.7745537755038765E-5</v>
      </c>
      <c r="Z12" s="22">
        <v>1.9079548224875689E-2</v>
      </c>
      <c r="AE12" s="12"/>
    </row>
    <row r="13" spans="1:31">
      <c r="A13" s="6">
        <v>7</v>
      </c>
      <c r="B13" s="23" t="s">
        <v>11</v>
      </c>
      <c r="C13" s="19">
        <v>6.8238148968711044E-3</v>
      </c>
      <c r="D13" s="20">
        <v>0.14104754457515081</v>
      </c>
      <c r="E13" s="21">
        <v>2.0513711026223934E-3</v>
      </c>
      <c r="F13" s="22">
        <v>0.14208565409823459</v>
      </c>
      <c r="G13" s="19">
        <v>-5.4628065305517808E-4</v>
      </c>
      <c r="H13" s="20">
        <v>0.14032341840108375</v>
      </c>
      <c r="I13" s="21">
        <v>4.215521695954994E-3</v>
      </c>
      <c r="J13" s="22">
        <v>0.14089639654272751</v>
      </c>
      <c r="K13" s="19">
        <v>-1.8695259924403644E-3</v>
      </c>
      <c r="L13" s="20">
        <v>0.13990046109773943</v>
      </c>
      <c r="M13" s="21">
        <v>3.8543085921323981E-3</v>
      </c>
      <c r="N13" s="22">
        <v>0.14175841400358966</v>
      </c>
      <c r="O13" s="19">
        <v>6.9999999999999999E-4</v>
      </c>
      <c r="P13" s="20">
        <v>0.14459826949733851</v>
      </c>
      <c r="Q13" s="21">
        <v>-1.5161588729979772E-3</v>
      </c>
      <c r="R13" s="22">
        <v>0.14848853555115804</v>
      </c>
      <c r="S13" s="19">
        <v>2.3322802784582633E-3</v>
      </c>
      <c r="T13" s="20">
        <v>0.1556829418618022</v>
      </c>
      <c r="U13" s="21">
        <v>4.8098775381307307E-3</v>
      </c>
      <c r="V13" s="22">
        <v>0.15997817463430758</v>
      </c>
      <c r="W13" s="19">
        <v>2.6565472323641765E-3</v>
      </c>
      <c r="X13" s="20">
        <v>0.16157450089792139</v>
      </c>
      <c r="Y13" s="21">
        <v>1.5789077325112735E-3</v>
      </c>
      <c r="Z13" s="22">
        <v>0.16254142365374016</v>
      </c>
      <c r="AE13" s="12"/>
    </row>
    <row r="14" spans="1:31">
      <c r="A14" s="6">
        <v>8</v>
      </c>
      <c r="B14" s="23" t="s">
        <v>12</v>
      </c>
      <c r="C14" s="19">
        <v>5.1029245974518181E-3</v>
      </c>
      <c r="D14" s="20">
        <v>9.7715486675818128E-2</v>
      </c>
      <c r="E14" s="21">
        <v>9.4811380515878241E-4</v>
      </c>
      <c r="F14" s="22">
        <v>9.8144821007217192E-2</v>
      </c>
      <c r="G14" s="19">
        <v>1.2172430054015208E-3</v>
      </c>
      <c r="H14" s="20">
        <v>0.10540472184179904</v>
      </c>
      <c r="I14" s="21">
        <v>2.3535173289683554E-3</v>
      </c>
      <c r="J14" s="22">
        <v>0.1074141274837036</v>
      </c>
      <c r="K14" s="19">
        <v>-5.3709346699578626E-3</v>
      </c>
      <c r="L14" s="20">
        <v>0.10009325800944913</v>
      </c>
      <c r="M14" s="21">
        <v>3.9419216774859295E-3</v>
      </c>
      <c r="N14" s="22">
        <v>9.1113694508858187E-2</v>
      </c>
      <c r="O14" s="19">
        <v>-2.2000000000000001E-3</v>
      </c>
      <c r="P14" s="20">
        <v>9.3713489036585509E-2</v>
      </c>
      <c r="Q14" s="21">
        <v>-1.7622097149471438E-3</v>
      </c>
      <c r="R14" s="22">
        <v>9.2393869295328904E-2</v>
      </c>
      <c r="S14" s="19">
        <v>4.5732590121067566E-4</v>
      </c>
      <c r="T14" s="20">
        <v>9.9386345337409809E-2</v>
      </c>
      <c r="U14" s="21">
        <v>4.1838022118947885E-3</v>
      </c>
      <c r="V14" s="22">
        <v>0.1048160986745813</v>
      </c>
      <c r="W14" s="19">
        <v>7.5744412472358706E-4</v>
      </c>
      <c r="X14" s="20">
        <v>0.1107519642202377</v>
      </c>
      <c r="Y14" s="21">
        <v>3.7771957049116461E-3</v>
      </c>
      <c r="Z14" s="22">
        <v>0.1141218703571953</v>
      </c>
      <c r="AE14" s="12"/>
    </row>
    <row r="15" spans="1:31">
      <c r="A15" s="6">
        <v>9</v>
      </c>
      <c r="B15" s="23" t="s">
        <v>13</v>
      </c>
      <c r="C15" s="19">
        <v>5.7972245361482936E-4</v>
      </c>
      <c r="D15" s="20">
        <v>5.3966343347289551E-2</v>
      </c>
      <c r="E15" s="21">
        <v>1.8010006608998479E-4</v>
      </c>
      <c r="F15" s="22">
        <v>5.287722724615157E-2</v>
      </c>
      <c r="G15" s="19">
        <v>4.0544731643017099E-4</v>
      </c>
      <c r="H15" s="20">
        <v>5.2357115602948749E-2</v>
      </c>
      <c r="I15" s="21">
        <v>4.2355451843046715E-4</v>
      </c>
      <c r="J15" s="22">
        <v>4.8591114483526418E-2</v>
      </c>
      <c r="K15" s="19">
        <v>-9.324002964832067E-4</v>
      </c>
      <c r="L15" s="20">
        <v>4.5773497626215763E-2</v>
      </c>
      <c r="M15" s="21">
        <v>5.8912388751850692E-4</v>
      </c>
      <c r="N15" s="22">
        <v>4.5261380385483586E-2</v>
      </c>
      <c r="O15" s="19">
        <v>-1.1999999999999999E-3</v>
      </c>
      <c r="P15" s="20">
        <v>4.3175544915121412E-2</v>
      </c>
      <c r="Q15" s="21">
        <v>-3.9072447920491003E-4</v>
      </c>
      <c r="R15" s="22">
        <v>4.1579588881087148E-2</v>
      </c>
      <c r="S15" s="19">
        <v>-1.3422884176417813E-4</v>
      </c>
      <c r="T15" s="20">
        <v>4.1266669512246112E-2</v>
      </c>
      <c r="U15" s="21">
        <v>1.6805973407316576E-3</v>
      </c>
      <c r="V15" s="22">
        <v>4.0625638665951043E-2</v>
      </c>
      <c r="W15" s="19">
        <v>-6.4681178434709331E-4</v>
      </c>
      <c r="X15" s="20">
        <v>3.7661971183623334E-2</v>
      </c>
      <c r="Y15" s="21">
        <v>1.107258681539203E-3</v>
      </c>
      <c r="Z15" s="22">
        <v>3.6206980948206284E-2</v>
      </c>
      <c r="AE15" s="12"/>
    </row>
    <row r="16" spans="1:31">
      <c r="A16" s="6">
        <v>10</v>
      </c>
      <c r="B16" s="23" t="s">
        <v>14</v>
      </c>
      <c r="C16" s="19">
        <v>-9.9108633693703032E-4</v>
      </c>
      <c r="D16" s="20">
        <v>3.9728831994582686E-2</v>
      </c>
      <c r="E16" s="21">
        <v>-2.962962412161479E-4</v>
      </c>
      <c r="F16" s="22">
        <v>3.9367074333343827E-2</v>
      </c>
      <c r="G16" s="19">
        <v>5.4387538178314501E-4</v>
      </c>
      <c r="H16" s="20">
        <v>3.987042541243755E-2</v>
      </c>
      <c r="I16" s="21">
        <v>-4.5412476892725816E-4</v>
      </c>
      <c r="J16" s="22">
        <v>4.0919127181707725E-2</v>
      </c>
      <c r="K16" s="19">
        <v>6.8156974497408831E-4</v>
      </c>
      <c r="L16" s="20">
        <v>4.2532662393329319E-2</v>
      </c>
      <c r="M16" s="21">
        <v>-1.0085129421378815E-4</v>
      </c>
      <c r="N16" s="22">
        <v>4.3728631752121758E-2</v>
      </c>
      <c r="O16" s="19">
        <v>-1.1000000000000001E-3</v>
      </c>
      <c r="P16" s="20">
        <v>4.4305288426465833E-2</v>
      </c>
      <c r="Q16" s="21">
        <v>6.9895318483964792E-4</v>
      </c>
      <c r="R16" s="22">
        <v>4.5002798337882156E-2</v>
      </c>
      <c r="S16" s="19">
        <v>3.504627231925176E-4</v>
      </c>
      <c r="T16" s="20">
        <v>4.6140801432234695E-2</v>
      </c>
      <c r="U16" s="21">
        <v>9.223182103864049E-4</v>
      </c>
      <c r="V16" s="22">
        <v>4.9852174288889863E-2</v>
      </c>
      <c r="W16" s="19">
        <v>-2.3818440062250707E-4</v>
      </c>
      <c r="X16" s="20">
        <v>5.453378371051374E-2</v>
      </c>
      <c r="Y16" s="21">
        <v>4.450799777113351E-4</v>
      </c>
      <c r="Z16" s="22">
        <v>5.6044629000210087E-2</v>
      </c>
      <c r="AE16" s="12"/>
    </row>
    <row r="17" spans="1:31">
      <c r="A17" s="6">
        <v>11</v>
      </c>
      <c r="B17" s="23" t="s">
        <v>15</v>
      </c>
      <c r="C17" s="19">
        <v>3.6214035281979404E-6</v>
      </c>
      <c r="D17" s="20">
        <v>3.7807442811160436E-6</v>
      </c>
      <c r="E17" s="21">
        <v>-3.2717785060881244E-6</v>
      </c>
      <c r="F17" s="22">
        <v>5.5704738771236603E-6</v>
      </c>
      <c r="G17" s="19">
        <v>3.8487171830173258E-7</v>
      </c>
      <c r="H17" s="20">
        <v>3.322210058266391E-6</v>
      </c>
      <c r="I17" s="21">
        <v>-1.0198826540088898E-6</v>
      </c>
      <c r="J17" s="22">
        <v>3.0453663109739317E-6</v>
      </c>
      <c r="K17" s="19">
        <v>-6.4073318193133723E-7</v>
      </c>
      <c r="L17" s="20">
        <v>2.4444562693494415E-6</v>
      </c>
      <c r="M17" s="21">
        <v>-4.7701293416859519E-7</v>
      </c>
      <c r="N17" s="22">
        <v>1.8163121225812649E-6</v>
      </c>
      <c r="O17" s="19">
        <v>0</v>
      </c>
      <c r="P17" s="20">
        <v>3.6463222117594603E-6</v>
      </c>
      <c r="Q17" s="21">
        <v>4.7264900790129373E-6</v>
      </c>
      <c r="R17" s="22">
        <v>6.5748519067292481E-6</v>
      </c>
      <c r="S17" s="19">
        <v>1.7539472584603514E-6</v>
      </c>
      <c r="T17" s="20">
        <v>1.0888973678660614E-5</v>
      </c>
      <c r="U17" s="21">
        <v>-4.168376973505794E-7</v>
      </c>
      <c r="V17" s="22">
        <v>1.0712613608250153E-5</v>
      </c>
      <c r="W17" s="19">
        <v>5.5866473492174932E-7</v>
      </c>
      <c r="X17" s="20">
        <v>1.0563478588991996E-5</v>
      </c>
      <c r="Y17" s="21">
        <v>1.9436837979452491E-6</v>
      </c>
      <c r="Z17" s="22">
        <v>1.1402974958988461E-5</v>
      </c>
      <c r="AE17" s="12"/>
    </row>
    <row r="18" spans="1:31">
      <c r="A18" s="6">
        <v>12</v>
      </c>
      <c r="B18" s="23" t="s">
        <v>16</v>
      </c>
      <c r="C18" s="19">
        <v>1.2767440365492926E-2</v>
      </c>
      <c r="D18" s="20">
        <v>-2.5511749136260444E-3</v>
      </c>
      <c r="E18" s="21">
        <v>4.6419643264556144E-3</v>
      </c>
      <c r="F18" s="22">
        <v>7.0633496784845672E-3</v>
      </c>
      <c r="G18" s="19">
        <v>1.4864577190397965E-3</v>
      </c>
      <c r="H18" s="20">
        <v>4.1850683772559896E-3</v>
      </c>
      <c r="I18" s="21">
        <v>5.1146450256602128E-3</v>
      </c>
      <c r="J18" s="22">
        <v>6.454111114702816E-3</v>
      </c>
      <c r="K18" s="19">
        <v>-7.7125489184248748E-3</v>
      </c>
      <c r="L18" s="20">
        <v>3.1374432723429552E-3</v>
      </c>
      <c r="M18" s="21">
        <v>8.7822946669557419E-3</v>
      </c>
      <c r="N18" s="22">
        <v>1.064807976136484E-3</v>
      </c>
      <c r="O18" s="19">
        <v>4.0000000000000001E-3</v>
      </c>
      <c r="P18" s="20">
        <v>6.5639208075590726E-3</v>
      </c>
      <c r="Q18" s="21">
        <v>-3.3787535768313752E-3</v>
      </c>
      <c r="R18" s="22">
        <v>2.8853455013081162E-3</v>
      </c>
      <c r="S18" s="19">
        <v>4.4515684039685456E-3</v>
      </c>
      <c r="T18" s="20">
        <v>3.0339675876953787E-3</v>
      </c>
      <c r="U18" s="21">
        <v>-4.9793184636918238E-4</v>
      </c>
      <c r="V18" s="22">
        <v>2.2455962251336829E-4</v>
      </c>
      <c r="W18" s="19">
        <v>6.4290957444867328E-3</v>
      </c>
      <c r="X18" s="20">
        <v>6.439982707672545E-3</v>
      </c>
      <c r="Y18" s="21">
        <v>3.1452126945605012E-3</v>
      </c>
      <c r="Z18" s="22">
        <v>5.1804158244799512E-3</v>
      </c>
      <c r="AE18" s="12"/>
    </row>
    <row r="19" spans="1:31">
      <c r="A19" s="6">
        <v>13</v>
      </c>
      <c r="B19" s="23" t="s">
        <v>17</v>
      </c>
      <c r="C19" s="19">
        <v>0</v>
      </c>
      <c r="D19" s="20">
        <v>0</v>
      </c>
      <c r="E19" s="21">
        <v>-1.8883925768441862E-4</v>
      </c>
      <c r="F19" s="22">
        <v>2.5741048826416073E-4</v>
      </c>
      <c r="G19" s="19">
        <v>-1.2066975706212065E-4</v>
      </c>
      <c r="H19" s="20">
        <v>1.9528014208838491E-4</v>
      </c>
      <c r="I19" s="21">
        <v>0</v>
      </c>
      <c r="J19" s="22">
        <v>0</v>
      </c>
      <c r="K19" s="19">
        <v>-8.1912944306216546E-6</v>
      </c>
      <c r="L19" s="20">
        <v>-1.0874678846271647E-6</v>
      </c>
      <c r="M19" s="21">
        <v>-1.2865192312177983E-4</v>
      </c>
      <c r="N19" s="22">
        <v>3.4774463820061349E-4</v>
      </c>
      <c r="O19" s="19">
        <v>-2.0000000000000001E-4</v>
      </c>
      <c r="P19" s="20">
        <v>6.351583149257653E-4</v>
      </c>
      <c r="Q19" s="21">
        <v>5.5774497412978321E-6</v>
      </c>
      <c r="R19" s="22">
        <v>1.1236437764751855E-3</v>
      </c>
      <c r="S19" s="19">
        <v>-3.0771359436894522E-4</v>
      </c>
      <c r="T19" s="20">
        <v>5.9740350276146889E-4</v>
      </c>
      <c r="U19" s="21">
        <v>-3.7775135731079907E-4</v>
      </c>
      <c r="V19" s="22">
        <v>8.4669649939537995E-4</v>
      </c>
      <c r="W19" s="19">
        <v>-5.3855593825265973E-4</v>
      </c>
      <c r="X19" s="20">
        <v>5.2278979684556464E-4</v>
      </c>
      <c r="Y19" s="21">
        <v>-2.6415571447370369E-4</v>
      </c>
      <c r="Z19" s="22">
        <v>2.1495933260046139E-4</v>
      </c>
      <c r="AE19" s="12"/>
    </row>
    <row r="20" spans="1:31">
      <c r="A20" s="6">
        <v>14</v>
      </c>
      <c r="B20" s="23" t="s">
        <v>18</v>
      </c>
      <c r="C20" s="19">
        <v>-1.5899135970564248E-10</v>
      </c>
      <c r="D20" s="20">
        <v>6.346635972444906E-9</v>
      </c>
      <c r="E20" s="21">
        <v>8.8062843730273725E-6</v>
      </c>
      <c r="F20" s="22">
        <v>2.0515332535807543E-4</v>
      </c>
      <c r="G20" s="19">
        <v>-5.271807320081483E-11</v>
      </c>
      <c r="H20" s="20">
        <v>5.988513718718153E-9</v>
      </c>
      <c r="I20" s="21">
        <v>-5.0696186945322863E-11</v>
      </c>
      <c r="J20" s="22">
        <v>5.8397295699985864E-9</v>
      </c>
      <c r="K20" s="19">
        <v>7.986413745750231E-12</v>
      </c>
      <c r="L20" s="20">
        <v>5.8308536684842457E-9</v>
      </c>
      <c r="M20" s="21">
        <v>1.8623076337014444E-11</v>
      </c>
      <c r="N20" s="22">
        <v>5.8343024625415222E-9</v>
      </c>
      <c r="O20" s="19">
        <v>0</v>
      </c>
      <c r="P20" s="20">
        <v>5.6477077400662663E-9</v>
      </c>
      <c r="Q20" s="21">
        <v>5.041356225901137E-12</v>
      </c>
      <c r="R20" s="22">
        <v>5.6106392254555475E-9</v>
      </c>
      <c r="S20" s="19">
        <v>-1.39411576763064E-10</v>
      </c>
      <c r="T20" s="20">
        <v>5.5286678613674686E-9</v>
      </c>
      <c r="U20" s="21">
        <v>1.889826905945342E-10</v>
      </c>
      <c r="V20" s="22">
        <v>5.4777831325087025E-9</v>
      </c>
      <c r="W20" s="19">
        <v>-1.5153717868602026E-10</v>
      </c>
      <c r="X20" s="20">
        <v>5.3697592400778813E-9</v>
      </c>
      <c r="Y20" s="21">
        <v>-5.3801696053101086E-9</v>
      </c>
      <c r="Z20" s="22">
        <v>5.3550768112106807E-9</v>
      </c>
    </row>
    <row r="21" spans="1:31">
      <c r="A21" s="6">
        <v>15</v>
      </c>
      <c r="B21" s="23" t="s">
        <v>19</v>
      </c>
      <c r="C21" s="19">
        <v>4.0651990805405316E-4</v>
      </c>
      <c r="D21" s="20">
        <v>7.835805282246798E-2</v>
      </c>
      <c r="E21" s="21">
        <v>3.7399379963144849E-4</v>
      </c>
      <c r="F21" s="22">
        <v>7.8807743606398084E-2</v>
      </c>
      <c r="G21" s="19">
        <v>9.841437695606841E-4</v>
      </c>
      <c r="H21" s="20">
        <v>8.1610052101506597E-2</v>
      </c>
      <c r="I21" s="21">
        <v>4.9527631206698424E-4</v>
      </c>
      <c r="J21" s="22">
        <v>8.6464488579528778E-2</v>
      </c>
      <c r="K21" s="19">
        <v>5.15166717753103E-4</v>
      </c>
      <c r="L21" s="20">
        <v>8.9251054692151E-2</v>
      </c>
      <c r="M21" s="21">
        <v>4.7111272522309668E-4</v>
      </c>
      <c r="N21" s="22">
        <v>8.9543570741806466E-2</v>
      </c>
      <c r="O21" s="19">
        <v>-1E-4</v>
      </c>
      <c r="P21" s="20">
        <v>8.6199020747020474E-2</v>
      </c>
      <c r="Q21" s="21">
        <v>6.3770382103622131E-4</v>
      </c>
      <c r="R21" s="22">
        <v>8.8501251999281258E-2</v>
      </c>
      <c r="S21" s="19">
        <v>-4.3666536194523323E-5</v>
      </c>
      <c r="T21" s="20">
        <v>8.8122059563695204E-2</v>
      </c>
      <c r="U21" s="21">
        <v>1.2527441474818205E-3</v>
      </c>
      <c r="V21" s="22">
        <v>8.5111953567057017E-2</v>
      </c>
      <c r="W21" s="19">
        <v>-2.2232906138370894E-4</v>
      </c>
      <c r="X21" s="20">
        <v>8.2980465165126013E-2</v>
      </c>
      <c r="Y21" s="21">
        <v>1.6844930428648093E-4</v>
      </c>
      <c r="Z21" s="22">
        <v>8.4640479863586304E-2</v>
      </c>
    </row>
    <row r="22" spans="1:31">
      <c r="A22" s="6">
        <v>16</v>
      </c>
      <c r="B22" s="23" t="s">
        <v>20</v>
      </c>
      <c r="C22" s="19">
        <v>5.6150475567709815E-5</v>
      </c>
      <c r="D22" s="20">
        <v>1.1195367740550636E-2</v>
      </c>
      <c r="E22" s="21">
        <v>3.2977302078512269E-5</v>
      </c>
      <c r="F22" s="22">
        <v>6.7254815244829694E-3</v>
      </c>
      <c r="G22" s="19">
        <v>2.6576693599402299E-5</v>
      </c>
      <c r="H22" s="20">
        <v>4.4714601355116106E-3</v>
      </c>
      <c r="I22" s="21">
        <v>3.2336810173368582E-5</v>
      </c>
      <c r="J22" s="22">
        <v>4.4376646167206234E-3</v>
      </c>
      <c r="K22" s="19">
        <v>7.5745621978197664E-6</v>
      </c>
      <c r="L22" s="20">
        <v>4.3976137973545382E-3</v>
      </c>
      <c r="M22" s="21">
        <v>2.9115338176735724E-5</v>
      </c>
      <c r="N22" s="22">
        <v>4.2052064414857095E-3</v>
      </c>
      <c r="O22" s="19">
        <v>0</v>
      </c>
      <c r="P22" s="20">
        <v>3.6333204484620446E-3</v>
      </c>
      <c r="Q22" s="21">
        <v>-2.8024740370143331E-5</v>
      </c>
      <c r="R22" s="22">
        <v>3.5932008670248212E-3</v>
      </c>
      <c r="S22" s="19">
        <v>1.9270105568241327E-5</v>
      </c>
      <c r="T22" s="20">
        <v>3.5659294310828914E-3</v>
      </c>
      <c r="U22" s="21">
        <v>-4.6951038612187315E-6</v>
      </c>
      <c r="V22" s="22">
        <v>3.4915306124778398E-3</v>
      </c>
      <c r="W22" s="19">
        <v>-4.6376108000266922E-6</v>
      </c>
      <c r="X22" s="20">
        <v>3.4112612852600305E-3</v>
      </c>
      <c r="Y22" s="21">
        <v>-1.083712939923789E-5</v>
      </c>
      <c r="Z22" s="22">
        <v>3.3788209456957641E-3</v>
      </c>
    </row>
    <row r="23" spans="1:31">
      <c r="A23" s="6">
        <v>17</v>
      </c>
      <c r="B23" s="23" t="s">
        <v>21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>
        <v>0</v>
      </c>
      <c r="V23" s="22">
        <v>0</v>
      </c>
      <c r="W23" s="19">
        <v>0</v>
      </c>
      <c r="X23" s="20">
        <v>0</v>
      </c>
      <c r="Y23" s="21">
        <v>0</v>
      </c>
      <c r="Z23" s="22">
        <v>0</v>
      </c>
    </row>
    <row r="24" spans="1:31">
      <c r="A24" s="6">
        <v>18</v>
      </c>
      <c r="B24" s="23" t="s">
        <v>22</v>
      </c>
      <c r="C24" s="19">
        <v>1.0900129770408257E-4</v>
      </c>
      <c r="D24" s="20">
        <v>2.35679632612062E-2</v>
      </c>
      <c r="E24" s="21">
        <v>1.2705975439846235E-4</v>
      </c>
      <c r="F24" s="22">
        <v>2.3139263224409602E-2</v>
      </c>
      <c r="G24" s="19">
        <v>2.3046630242944956E-4</v>
      </c>
      <c r="H24" s="20">
        <v>2.2958994848434399E-2</v>
      </c>
      <c r="I24" s="21">
        <v>1.2026935873131176E-4</v>
      </c>
      <c r="J24" s="22">
        <v>2.2813141518610847E-2</v>
      </c>
      <c r="K24" s="19">
        <v>1.1235508116677331E-4</v>
      </c>
      <c r="L24" s="20">
        <v>2.2948573840389647E-2</v>
      </c>
      <c r="M24" s="21">
        <v>1.2409351899866141E-4</v>
      </c>
      <c r="N24" s="22">
        <v>2.3320728484058684E-2</v>
      </c>
      <c r="O24" s="19">
        <v>2.9999999999999997E-4</v>
      </c>
      <c r="P24" s="20">
        <v>2.3077484974716837E-2</v>
      </c>
      <c r="Q24" s="21">
        <v>1.2218496576415122E-4</v>
      </c>
      <c r="R24" s="22">
        <v>2.3377624967614474E-2</v>
      </c>
      <c r="S24" s="19">
        <v>1.1779606814467974E-4</v>
      </c>
      <c r="T24" s="20">
        <v>2.3770609586931345E-2</v>
      </c>
      <c r="U24" s="21">
        <v>1.1212798148390806E-4</v>
      </c>
      <c r="V24" s="22">
        <v>2.7604441461344557E-2</v>
      </c>
      <c r="W24" s="19">
        <v>1.1890780919496824E-4</v>
      </c>
      <c r="X24" s="20">
        <v>2.961990642615701E-2</v>
      </c>
      <c r="Y24" s="21">
        <v>8.3167930748693185E-4</v>
      </c>
      <c r="Z24" s="22">
        <v>2.9216205314547137E-2</v>
      </c>
    </row>
    <row r="25" spans="1:31">
      <c r="A25" s="6">
        <v>19</v>
      </c>
      <c r="B25" s="23" t="s">
        <v>23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>
        <v>0</v>
      </c>
      <c r="V25" s="22">
        <v>0</v>
      </c>
      <c r="W25" s="19">
        <v>0</v>
      </c>
      <c r="X25" s="20">
        <v>0</v>
      </c>
      <c r="Y25" s="21">
        <v>0</v>
      </c>
      <c r="Z25" s="22">
        <v>0</v>
      </c>
    </row>
    <row r="26" spans="1:31">
      <c r="A26" s="6">
        <v>20</v>
      </c>
      <c r="B26" s="24" t="s">
        <v>24</v>
      </c>
      <c r="C26" s="25">
        <v>2.6713542699999999E-2</v>
      </c>
      <c r="D26" s="26">
        <v>1</v>
      </c>
      <c r="E26" s="27">
        <v>9.6829995600000007E-3</v>
      </c>
      <c r="F26" s="28">
        <v>0.99999999999999989</v>
      </c>
      <c r="G26" s="25">
        <v>7.8851654500000003E-3</v>
      </c>
      <c r="H26" s="26">
        <v>1</v>
      </c>
      <c r="I26" s="27">
        <v>1.537480932E-2</v>
      </c>
      <c r="J26" s="28">
        <v>1.0000000000000002</v>
      </c>
      <c r="K26" s="25">
        <v>-1.208191051E-2</v>
      </c>
      <c r="L26" s="26">
        <v>1</v>
      </c>
      <c r="M26" s="27">
        <v>2.182059075E-2</v>
      </c>
      <c r="N26" s="28">
        <v>1</v>
      </c>
      <c r="O26" s="25">
        <v>-1E-4</v>
      </c>
      <c r="P26" s="26">
        <v>0.99999999999999978</v>
      </c>
      <c r="Q26" s="27">
        <v>-3.7723567299999998E-3</v>
      </c>
      <c r="R26" s="28">
        <v>1</v>
      </c>
      <c r="S26" s="25">
        <v>8.6739169099999992E-3</v>
      </c>
      <c r="T26" s="26">
        <v>1</v>
      </c>
      <c r="U26" s="27">
        <v>1.4260481909999999E-2</v>
      </c>
      <c r="V26" s="28">
        <v>0.99999999999999989</v>
      </c>
      <c r="W26" s="25">
        <v>9.9758215400000006E-3</v>
      </c>
      <c r="X26" s="26">
        <v>1.0000000000000002</v>
      </c>
      <c r="Y26" s="27">
        <v>1.091141363E-2</v>
      </c>
      <c r="Z26" s="28">
        <v>0.99999999999999989</v>
      </c>
    </row>
    <row r="27" spans="1:31">
      <c r="A27" s="6">
        <v>20</v>
      </c>
      <c r="B27" s="29" t="s">
        <v>25</v>
      </c>
      <c r="C27" s="30">
        <v>1401613.3979899997</v>
      </c>
      <c r="D27" s="31"/>
      <c r="E27" s="32">
        <v>523056.39084000007</v>
      </c>
      <c r="F27" s="31"/>
      <c r="G27" s="30">
        <v>429741.47372999991</v>
      </c>
      <c r="H27" s="31"/>
      <c r="I27" s="32">
        <v>843918.23927000002</v>
      </c>
      <c r="J27" s="31"/>
      <c r="K27" s="30">
        <v>-672260.26063000003</v>
      </c>
      <c r="L27" s="31"/>
      <c r="M27" s="32">
        <v>1199139.3693499998</v>
      </c>
      <c r="N27" s="31"/>
      <c r="O27" s="30">
        <v>-4716.1929600000458</v>
      </c>
      <c r="P27" s="31"/>
      <c r="Q27" s="32">
        <v>-211177.56894999987</v>
      </c>
      <c r="R27" s="31"/>
      <c r="S27" s="30">
        <v>484504.13543999998</v>
      </c>
      <c r="T27" s="31"/>
      <c r="U27" s="32">
        <v>807462.85562999989</v>
      </c>
      <c r="V27" s="31"/>
      <c r="W27" s="30">
        <v>570285.11797999998</v>
      </c>
      <c r="X27" s="31"/>
      <c r="Y27" s="32">
        <v>627793.43851999997</v>
      </c>
      <c r="Z27" s="31"/>
    </row>
    <row r="28" spans="1:31">
      <c r="A28" s="6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>
      <c r="A29" s="6">
        <v>21</v>
      </c>
      <c r="B29" s="18" t="s">
        <v>26</v>
      </c>
      <c r="C29" s="35">
        <v>1.0485207775502089E-2</v>
      </c>
      <c r="D29" s="36">
        <v>0.68068836573841562</v>
      </c>
      <c r="E29" s="37">
        <v>5.302273855631489E-3</v>
      </c>
      <c r="F29" s="38">
        <v>0.67759985052240135</v>
      </c>
      <c r="G29" s="35">
        <v>1.7384236254230007E-3</v>
      </c>
      <c r="H29" s="36">
        <v>0.67932131760609671</v>
      </c>
      <c r="I29" s="37">
        <v>7.5929068520039222E-3</v>
      </c>
      <c r="J29" s="38">
        <v>0.68550007666658785</v>
      </c>
      <c r="K29" s="35">
        <v>2.0842596055996691E-3</v>
      </c>
      <c r="L29" s="36">
        <v>0.70130739768359085</v>
      </c>
      <c r="M29" s="37">
        <v>8.3020022551809364E-3</v>
      </c>
      <c r="N29" s="38">
        <v>0.70795314742478888</v>
      </c>
      <c r="O29" s="35">
        <v>4.5999999999999999E-3</v>
      </c>
      <c r="P29" s="36">
        <v>0.70013379995295066</v>
      </c>
      <c r="Q29" s="37">
        <v>-1.5514847855492709E-3</v>
      </c>
      <c r="R29" s="38">
        <v>0.70571902772864203</v>
      </c>
      <c r="S29" s="35">
        <v>7.586389270048597E-3</v>
      </c>
      <c r="T29" s="36">
        <v>0.69471653474176409</v>
      </c>
      <c r="U29" s="37">
        <v>1.4548795750451077E-3</v>
      </c>
      <c r="V29" s="38">
        <v>0.68853485229489209</v>
      </c>
      <c r="W29" s="35">
        <v>6.8081788983176345E-3</v>
      </c>
      <c r="X29" s="36">
        <v>0.68083019025515901</v>
      </c>
      <c r="Y29" s="37">
        <v>3.2061117684181501E-4</v>
      </c>
      <c r="Z29" s="38">
        <v>0.68000446900328526</v>
      </c>
    </row>
    <row r="30" spans="1:31">
      <c r="A30" s="6">
        <v>22</v>
      </c>
      <c r="B30" s="23" t="s">
        <v>27</v>
      </c>
      <c r="C30" s="19">
        <v>1.6228334924497913E-2</v>
      </c>
      <c r="D30" s="20">
        <v>0.31931163426158438</v>
      </c>
      <c r="E30" s="21">
        <v>4.3807257043685125E-3</v>
      </c>
      <c r="F30" s="22">
        <v>0.32240014947759865</v>
      </c>
      <c r="G30" s="19">
        <v>6.1467418245769977E-3</v>
      </c>
      <c r="H30" s="20">
        <v>0.32067868239390324</v>
      </c>
      <c r="I30" s="21">
        <v>7.7819024679960762E-3</v>
      </c>
      <c r="J30" s="22">
        <v>0.31449992333341226</v>
      </c>
      <c r="K30" s="19">
        <v>-1.4166170115599669E-2</v>
      </c>
      <c r="L30" s="20">
        <v>0.29869260231640915</v>
      </c>
      <c r="M30" s="21">
        <v>1.3518588494819059E-2</v>
      </c>
      <c r="N30" s="22">
        <v>0.29204685257521101</v>
      </c>
      <c r="O30" s="19">
        <v>-4.7000000000000002E-3</v>
      </c>
      <c r="P30" s="20">
        <v>0.29986620004704923</v>
      </c>
      <c r="Q30" s="21">
        <v>-2.2208719444507291E-3</v>
      </c>
      <c r="R30" s="22">
        <v>0.29428097227135797</v>
      </c>
      <c r="S30" s="19">
        <v>1.0875276399514022E-3</v>
      </c>
      <c r="T30" s="20">
        <v>0.30528346525823585</v>
      </c>
      <c r="U30" s="21">
        <v>1.2805602334954891E-2</v>
      </c>
      <c r="V30" s="22">
        <v>0.31146514770510797</v>
      </c>
      <c r="W30" s="19">
        <v>3.1676426416823653E-3</v>
      </c>
      <c r="X30" s="20">
        <v>0.31916980974484094</v>
      </c>
      <c r="Y30" s="21">
        <v>1.0590802453158186E-2</v>
      </c>
      <c r="Z30" s="22">
        <v>0.31999553099671474</v>
      </c>
    </row>
    <row r="31" spans="1:31">
      <c r="A31" s="6">
        <v>20</v>
      </c>
      <c r="B31" s="24" t="s">
        <v>24</v>
      </c>
      <c r="C31" s="25">
        <v>2.6713542699999999E-2</v>
      </c>
      <c r="D31" s="26">
        <v>1</v>
      </c>
      <c r="E31" s="27">
        <v>9.6829995600000007E-3</v>
      </c>
      <c r="F31" s="28">
        <v>0.99999999999999989</v>
      </c>
      <c r="G31" s="25">
        <v>7.8851654500000003E-3</v>
      </c>
      <c r="H31" s="26">
        <v>1</v>
      </c>
      <c r="I31" s="27">
        <v>1.537480932E-2</v>
      </c>
      <c r="J31" s="28">
        <v>1.0000000000000002</v>
      </c>
      <c r="K31" s="25">
        <v>-1.208191051E-2</v>
      </c>
      <c r="L31" s="26">
        <v>1</v>
      </c>
      <c r="M31" s="27">
        <v>2.182059075E-2</v>
      </c>
      <c r="N31" s="28">
        <v>1</v>
      </c>
      <c r="O31" s="25">
        <v>-1E-4</v>
      </c>
      <c r="P31" s="26">
        <v>0.99999999999999978</v>
      </c>
      <c r="Q31" s="27">
        <v>-3.7723567299999998E-3</v>
      </c>
      <c r="R31" s="28">
        <v>1</v>
      </c>
      <c r="S31" s="25">
        <v>8.6739169099999992E-3</v>
      </c>
      <c r="T31" s="26">
        <v>1</v>
      </c>
      <c r="U31" s="27">
        <v>1.4260481909999999E-2</v>
      </c>
      <c r="V31" s="28">
        <v>0.99999999999999989</v>
      </c>
      <c r="W31" s="25">
        <v>9.9758215400000006E-3</v>
      </c>
      <c r="X31" s="26">
        <v>1.0000000000000002</v>
      </c>
      <c r="Y31" s="27">
        <v>1.091141363E-2</v>
      </c>
      <c r="Z31" s="28">
        <v>0.99999999999999989</v>
      </c>
    </row>
    <row r="32" spans="1:31">
      <c r="A32" s="6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6">
        <v>23</v>
      </c>
      <c r="B33" s="18" t="s">
        <v>28</v>
      </c>
      <c r="C33" s="35">
        <v>2.3523385337565123E-2</v>
      </c>
      <c r="D33" s="36">
        <v>0.53117009829250839</v>
      </c>
      <c r="E33" s="37">
        <v>7.2012326219316868E-3</v>
      </c>
      <c r="F33" s="38">
        <v>0.53841658772887979</v>
      </c>
      <c r="G33" s="35">
        <v>5.1797594490245059E-3</v>
      </c>
      <c r="H33" s="36">
        <v>0.53583556758446127</v>
      </c>
      <c r="I33" s="37">
        <v>1.1661045905963533E-2</v>
      </c>
      <c r="J33" s="38">
        <v>0.53152614556717714</v>
      </c>
      <c r="K33" s="35">
        <v>-1.4994868751553349E-2</v>
      </c>
      <c r="L33" s="36">
        <v>0.52144825662230876</v>
      </c>
      <c r="M33" s="37">
        <v>1.6863214212459829E-2</v>
      </c>
      <c r="N33" s="38">
        <v>0.52249339254232074</v>
      </c>
      <c r="O33" s="35">
        <v>-1.1000000000000001E-3</v>
      </c>
      <c r="P33" s="36">
        <v>0.52708162149642956</v>
      </c>
      <c r="Q33" s="37">
        <v>-4.5133279013429934E-3</v>
      </c>
      <c r="R33" s="38">
        <v>0.51914994402751125</v>
      </c>
      <c r="S33" s="35">
        <v>5.1462988963314584E-3</v>
      </c>
      <c r="T33" s="36">
        <v>0.52520439614089964</v>
      </c>
      <c r="U33" s="37">
        <v>1.3969620988733215E-2</v>
      </c>
      <c r="V33" s="38">
        <v>0.52088248596756759</v>
      </c>
      <c r="W33" s="35">
        <v>6.1051960200367876E-3</v>
      </c>
      <c r="X33" s="36">
        <v>0.51404387669964724</v>
      </c>
      <c r="Y33" s="37">
        <v>8.9123017350166596E-3</v>
      </c>
      <c r="Z33" s="38">
        <v>0.51265915087963043</v>
      </c>
    </row>
    <row r="34" spans="1:26">
      <c r="A34" s="6">
        <v>24</v>
      </c>
      <c r="B34" s="23" t="s">
        <v>29</v>
      </c>
      <c r="C34" s="19">
        <v>3.1901573624348763E-3</v>
      </c>
      <c r="D34" s="20">
        <v>0.46882990170749173</v>
      </c>
      <c r="E34" s="21">
        <v>2.4817669380683143E-3</v>
      </c>
      <c r="F34" s="22">
        <v>0.46158341227112015</v>
      </c>
      <c r="G34" s="19">
        <v>2.7054060009754936E-3</v>
      </c>
      <c r="H34" s="20">
        <v>0.46416443241553873</v>
      </c>
      <c r="I34" s="21">
        <v>3.7137634140364676E-3</v>
      </c>
      <c r="J34" s="22">
        <v>0.4684738544328228</v>
      </c>
      <c r="K34" s="19">
        <v>2.9129582415533465E-3</v>
      </c>
      <c r="L34" s="20">
        <v>0.47855174337769124</v>
      </c>
      <c r="M34" s="21">
        <v>4.9573765375401698E-3</v>
      </c>
      <c r="N34" s="22">
        <v>0.47750660745767931</v>
      </c>
      <c r="O34" s="19">
        <v>1E-3</v>
      </c>
      <c r="P34" s="20">
        <v>0.47291837850357032</v>
      </c>
      <c r="Q34" s="21">
        <v>7.4097117134299284E-4</v>
      </c>
      <c r="R34" s="22">
        <v>0.48085005597248875</v>
      </c>
      <c r="S34" s="19">
        <v>3.5276180136685409E-3</v>
      </c>
      <c r="T34" s="20">
        <v>0.47479560385910036</v>
      </c>
      <c r="U34" s="21">
        <v>2.9086092126678366E-4</v>
      </c>
      <c r="V34" s="22">
        <v>0.47911751403243247</v>
      </c>
      <c r="W34" s="19">
        <v>3.8706255199632135E-3</v>
      </c>
      <c r="X34" s="20">
        <v>0.48595612330035282</v>
      </c>
      <c r="Y34" s="21">
        <v>1.9991118949833401E-3</v>
      </c>
      <c r="Z34" s="22">
        <v>0.48734084912036968</v>
      </c>
    </row>
    <row r="35" spans="1:26">
      <c r="A35" s="6">
        <v>20</v>
      </c>
      <c r="B35" s="24" t="s">
        <v>24</v>
      </c>
      <c r="C35" s="25">
        <v>2.6713542699999999E-2</v>
      </c>
      <c r="D35" s="26">
        <v>1</v>
      </c>
      <c r="E35" s="27">
        <v>9.6829995600000007E-3</v>
      </c>
      <c r="F35" s="28">
        <v>0.99999999999999989</v>
      </c>
      <c r="G35" s="25">
        <v>7.8851654500000003E-3</v>
      </c>
      <c r="H35" s="26">
        <v>1</v>
      </c>
      <c r="I35" s="27">
        <v>1.537480932E-2</v>
      </c>
      <c r="J35" s="28">
        <v>1.0000000000000002</v>
      </c>
      <c r="K35" s="25">
        <v>-1.208191051E-2</v>
      </c>
      <c r="L35" s="26">
        <v>1</v>
      </c>
      <c r="M35" s="27">
        <v>2.182059075E-2</v>
      </c>
      <c r="N35" s="28">
        <v>1</v>
      </c>
      <c r="O35" s="25">
        <v>-1E-4</v>
      </c>
      <c r="P35" s="26">
        <v>0.99999999999999978</v>
      </c>
      <c r="Q35" s="27">
        <v>-3.7723567299999998E-3</v>
      </c>
      <c r="R35" s="28">
        <v>1</v>
      </c>
      <c r="S35" s="25">
        <v>8.6739169099999992E-3</v>
      </c>
      <c r="T35" s="26">
        <v>1</v>
      </c>
      <c r="U35" s="27">
        <v>1.4260481909999999E-2</v>
      </c>
      <c r="V35" s="28">
        <v>0.99999999999999989</v>
      </c>
      <c r="W35" s="25">
        <v>9.9758215400000006E-3</v>
      </c>
      <c r="X35" s="26">
        <v>1.0000000000000002</v>
      </c>
      <c r="Y35" s="27">
        <v>1.091141363E-2</v>
      </c>
      <c r="Z35" s="28">
        <v>0.99999999999999989</v>
      </c>
    </row>
    <row r="37" spans="1:26">
      <c r="C37" s="39"/>
      <c r="D37" s="39"/>
      <c r="E37" s="45"/>
      <c r="F37" s="45"/>
      <c r="G37" s="39"/>
      <c r="H37" s="39"/>
      <c r="I37" s="40"/>
      <c r="J37" s="40"/>
    </row>
    <row r="38" spans="1:26" ht="15.75">
      <c r="B38" s="7" t="s">
        <v>30</v>
      </c>
      <c r="C38" s="46" t="s">
        <v>31</v>
      </c>
      <c r="D38" s="47"/>
      <c r="E38" s="48" t="s">
        <v>32</v>
      </c>
      <c r="F38" s="49"/>
      <c r="G38" s="46" t="s">
        <v>33</v>
      </c>
      <c r="H38" s="47"/>
      <c r="I38" s="48" t="s">
        <v>34</v>
      </c>
      <c r="J38" s="49"/>
    </row>
    <row r="39" spans="1:26" ht="30">
      <c r="B39" s="13"/>
      <c r="C39" s="14" t="s">
        <v>3</v>
      </c>
      <c r="D39" s="15" t="s">
        <v>4</v>
      </c>
      <c r="E39" s="16" t="s">
        <v>3</v>
      </c>
      <c r="F39" s="17" t="s">
        <v>4</v>
      </c>
      <c r="G39" s="14" t="s">
        <v>3</v>
      </c>
      <c r="H39" s="15" t="s">
        <v>4</v>
      </c>
      <c r="I39" s="16" t="s">
        <v>3</v>
      </c>
      <c r="J39" s="17" t="s">
        <v>4</v>
      </c>
    </row>
    <row r="40" spans="1:26">
      <c r="B40" s="18" t="s">
        <v>5</v>
      </c>
      <c r="C40" s="19">
        <v>-6.8166620804413719E-4</v>
      </c>
      <c r="D40" s="20">
        <v>8.8505872135850996E-2</v>
      </c>
      <c r="E40" s="21">
        <v>-1.3724593087072979E-3</v>
      </c>
      <c r="F40" s="22">
        <v>9.4131363427701328E-2</v>
      </c>
      <c r="G40" s="19">
        <v>-1.9600774716921729E-3</v>
      </c>
      <c r="H40" s="20">
        <v>9.6066095433526885E-2</v>
      </c>
      <c r="I40" s="21">
        <v>-1.7048253063651E-3</v>
      </c>
      <c r="J40" s="22">
        <v>9.176183051574148E-2</v>
      </c>
      <c r="M40" s="41"/>
    </row>
    <row r="41" spans="1:26">
      <c r="B41" s="23" t="s">
        <v>6</v>
      </c>
      <c r="C41" s="19">
        <v>3.9670165919773988E-3</v>
      </c>
      <c r="D41" s="20">
        <v>0.324360273558228</v>
      </c>
      <c r="E41" s="21">
        <v>1.2233646135875119E-2</v>
      </c>
      <c r="F41" s="22">
        <v>0.32614409061359095</v>
      </c>
      <c r="G41" s="19">
        <v>1.4557035233563631E-2</v>
      </c>
      <c r="H41" s="20">
        <v>0.3265948064878032</v>
      </c>
      <c r="I41" s="21">
        <v>1.8371771050039631E-2</v>
      </c>
      <c r="J41" s="22">
        <v>0.32557685963067279</v>
      </c>
      <c r="M41" s="41"/>
    </row>
    <row r="42" spans="1:26">
      <c r="B42" s="23" t="s">
        <v>7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>
        <v>0</v>
      </c>
      <c r="J42" s="22">
        <v>0</v>
      </c>
      <c r="M42" s="41"/>
    </row>
    <row r="43" spans="1:26">
      <c r="B43" s="23" t="s">
        <v>8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>
        <v>0</v>
      </c>
      <c r="J43" s="22">
        <v>0</v>
      </c>
      <c r="M43" s="41"/>
    </row>
    <row r="44" spans="1:26">
      <c r="B44" s="23" t="s">
        <v>9</v>
      </c>
      <c r="C44" s="19">
        <v>3.4304415142985441E-3</v>
      </c>
      <c r="D44" s="20">
        <v>0.11714845604773794</v>
      </c>
      <c r="E44" s="21">
        <v>5.623149118805985E-3</v>
      </c>
      <c r="F44" s="22">
        <v>0.11006423377619655</v>
      </c>
      <c r="G44" s="19">
        <v>6.6526167923905508E-3</v>
      </c>
      <c r="H44" s="20">
        <v>0.10712169538958344</v>
      </c>
      <c r="I44" s="21">
        <v>7.7729192185935153E-3</v>
      </c>
      <c r="J44" s="22">
        <v>0.10423429312048671</v>
      </c>
      <c r="M44" s="41"/>
    </row>
    <row r="45" spans="1:26">
      <c r="B45" s="23" t="s">
        <v>10</v>
      </c>
      <c r="C45" s="19">
        <v>8.510978255479426E-4</v>
      </c>
      <c r="D45" s="20">
        <v>2.2288459370777447E-2</v>
      </c>
      <c r="E45" s="21">
        <v>1.4416036626281694E-3</v>
      </c>
      <c r="F45" s="22">
        <v>2.1415984179867478E-2</v>
      </c>
      <c r="G45" s="19">
        <v>1.761761601927998E-3</v>
      </c>
      <c r="H45" s="20">
        <v>2.0895049454432154E-2</v>
      </c>
      <c r="I45" s="21">
        <v>2.0204555616875567E-3</v>
      </c>
      <c r="J45" s="22">
        <v>2.0466387312948881E-2</v>
      </c>
      <c r="M45" s="41"/>
    </row>
    <row r="46" spans="1:26">
      <c r="B46" s="23" t="s">
        <v>11</v>
      </c>
      <c r="C46" s="19">
        <v>8.3989539907344309E-3</v>
      </c>
      <c r="D46" s="20">
        <v>0.1411522056914897</v>
      </c>
      <c r="E46" s="21">
        <v>1.4772011564182024E-2</v>
      </c>
      <c r="F46" s="22">
        <v>0.14100198145308762</v>
      </c>
      <c r="G46" s="19">
        <v>1.6334098522336332E-2</v>
      </c>
      <c r="H46" s="20">
        <v>0.1438646261809805</v>
      </c>
      <c r="I46" s="21">
        <v>2.5931954839926483E-2</v>
      </c>
      <c r="J46" s="22">
        <v>0.14823964456789948</v>
      </c>
      <c r="M46" s="41"/>
    </row>
    <row r="47" spans="1:26">
      <c r="B47" s="23" t="s">
        <v>12</v>
      </c>
      <c r="C47" s="19">
        <v>7.3238224759575379E-3</v>
      </c>
      <c r="D47" s="20">
        <v>0.10042167650827812</v>
      </c>
      <c r="E47" s="21">
        <v>8.3151781488381912E-3</v>
      </c>
      <c r="F47" s="22">
        <v>9.998101825447421E-2</v>
      </c>
      <c r="G47" s="19">
        <v>4.79747737228986E-3</v>
      </c>
      <c r="H47" s="20">
        <v>9.837553479957438E-2</v>
      </c>
      <c r="I47" s="21">
        <v>1.3839001310797516E-2</v>
      </c>
      <c r="J47" s="22">
        <v>0.10125581220401531</v>
      </c>
      <c r="M47" s="41"/>
    </row>
    <row r="48" spans="1:26">
      <c r="B48" s="23" t="s">
        <v>13</v>
      </c>
      <c r="C48" s="19">
        <v>1.1885804492680625E-3</v>
      </c>
      <c r="D48" s="20">
        <v>5.306689539879663E-2</v>
      </c>
      <c r="E48" s="21">
        <v>1.3092275778612732E-3</v>
      </c>
      <c r="F48" s="22">
        <v>4.9804446448602609E-2</v>
      </c>
      <c r="G48" s="19">
        <v>-4.129168730903802E-4</v>
      </c>
      <c r="H48" s="20">
        <v>4.7205386888896708E-2</v>
      </c>
      <c r="I48" s="21">
        <v>1.8376966799498427E-3</v>
      </c>
      <c r="J48" s="22">
        <v>4.4945256066487582E-2</v>
      </c>
      <c r="L48" s="42"/>
      <c r="M48" s="41"/>
    </row>
    <row r="49" spans="2:13">
      <c r="B49" s="23" t="s">
        <v>14</v>
      </c>
      <c r="C49" s="19">
        <v>-7.2680243536913628E-4</v>
      </c>
      <c r="D49" s="20">
        <v>3.9655443913454685E-2</v>
      </c>
      <c r="E49" s="21">
        <v>-5.6513641918414144E-4</v>
      </c>
      <c r="F49" s="22">
        <v>4.1024458844587143E-2</v>
      </c>
      <c r="G49" s="19">
        <v>-6.0800252468264538E-4</v>
      </c>
      <c r="H49" s="20">
        <v>4.2399515696011733E-2</v>
      </c>
      <c r="I49" s="21">
        <v>6.3890955470718839E-4</v>
      </c>
      <c r="J49" s="22">
        <v>4.5168852355309951E-2</v>
      </c>
      <c r="M49" s="41"/>
    </row>
    <row r="50" spans="2:13">
      <c r="B50" s="23" t="s">
        <v>15</v>
      </c>
      <c r="C50" s="19">
        <v>7.3630786623688081E-7</v>
      </c>
      <c r="D50" s="20">
        <v>4.224476072168698E-6</v>
      </c>
      <c r="E50" s="21">
        <v>-1.3988735661975782E-6</v>
      </c>
      <c r="F50" s="22">
        <v>3.3299271532351217E-6</v>
      </c>
      <c r="G50" s="19">
        <v>5.0838832097125505E-6</v>
      </c>
      <c r="H50" s="20">
        <v>4.5655234129511167E-6</v>
      </c>
      <c r="I50" s="21">
        <v>7.1872539578809324E-6</v>
      </c>
      <c r="J50" s="22">
        <v>6.1473981560658876E-6</v>
      </c>
      <c r="M50" s="41"/>
    </row>
    <row r="51" spans="2:13">
      <c r="B51" s="23" t="s">
        <v>16</v>
      </c>
      <c r="C51" s="19">
        <v>1.8982345792788655E-2</v>
      </c>
      <c r="D51" s="20">
        <v>2.8990810473715038E-3</v>
      </c>
      <c r="E51" s="21">
        <v>2.5223211321655697E-2</v>
      </c>
      <c r="F51" s="22">
        <v>3.2256009175494608E-3</v>
      </c>
      <c r="G51" s="19">
        <v>3.0413845503857225E-2</v>
      </c>
      <c r="H51" s="20">
        <v>3.537426600206593E-3</v>
      </c>
      <c r="I51" s="21">
        <v>3.9791501808236956E-2</v>
      </c>
      <c r="J51" s="22">
        <v>3.6401497963770998E-3</v>
      </c>
      <c r="M51" s="41"/>
    </row>
    <row r="52" spans="2:13">
      <c r="B52" s="23" t="s">
        <v>17</v>
      </c>
      <c r="C52" s="19">
        <v>-3.094211163263923E-4</v>
      </c>
      <c r="D52" s="20">
        <v>1.5089687678418188E-4</v>
      </c>
      <c r="E52" s="21">
        <v>-4.4611519311372658E-4</v>
      </c>
      <c r="F52" s="22">
        <v>1.3322463344475532E-4</v>
      </c>
      <c r="G52" s="19">
        <v>-9.4763327182531825E-4</v>
      </c>
      <c r="H52" s="20">
        <v>3.5061704387010574E-4</v>
      </c>
      <c r="I52" s="21">
        <v>-2.1254677819029792E-3</v>
      </c>
      <c r="J52" s="22">
        <v>3.9499991863936314E-4</v>
      </c>
      <c r="M52" s="41"/>
    </row>
    <row r="53" spans="2:13">
      <c r="B53" s="23" t="s">
        <v>18</v>
      </c>
      <c r="C53" s="19">
        <v>8.8355819738236611E-6</v>
      </c>
      <c r="D53" s="20">
        <v>6.8388553502588865E-5</v>
      </c>
      <c r="E53" s="21">
        <v>8.8499030918624643E-6</v>
      </c>
      <c r="F53" s="22">
        <v>3.4197194232244605E-5</v>
      </c>
      <c r="G53" s="19">
        <v>8.8388270460816701E-6</v>
      </c>
      <c r="H53" s="20">
        <v>2.2799994712032723E-5</v>
      </c>
      <c r="I53" s="21">
        <v>8.8685601793502758E-6</v>
      </c>
      <c r="J53" s="22">
        <v>1.7101346252289855E-5</v>
      </c>
      <c r="M53" s="41"/>
    </row>
    <row r="54" spans="2:13">
      <c r="B54" s="23" t="s">
        <v>19</v>
      </c>
      <c r="C54" s="19">
        <v>1.7999213208296533E-3</v>
      </c>
      <c r="D54" s="20">
        <v>7.959194951012423E-2</v>
      </c>
      <c r="E54" s="21">
        <v>3.3582111104311532E-3</v>
      </c>
      <c r="F54" s="22">
        <v>8.4005827090643151E-2</v>
      </c>
      <c r="G54" s="19">
        <v>3.8690368800902977E-3</v>
      </c>
      <c r="H54" s="20">
        <v>8.5206366094872879E-2</v>
      </c>
      <c r="I54" s="21">
        <v>5.2870809448732764E-3</v>
      </c>
      <c r="J54" s="22">
        <v>8.4965849454135434E-2</v>
      </c>
      <c r="M54" s="41"/>
    </row>
    <row r="55" spans="2:13">
      <c r="B55" s="23" t="s">
        <v>20</v>
      </c>
      <c r="C55" s="19">
        <v>1.1892941414620655E-4</v>
      </c>
      <c r="D55" s="20">
        <v>7.4641031335150711E-3</v>
      </c>
      <c r="E55" s="21">
        <v>1.9231797169012193E-4</v>
      </c>
      <c r="F55" s="22">
        <v>5.9054657093510141E-3</v>
      </c>
      <c r="G55" s="19">
        <v>1.8340225641487218E-4</v>
      </c>
      <c r="H55" s="20">
        <v>5.1361383336306502E-3</v>
      </c>
      <c r="I55" s="21">
        <v>1.7453563025130164E-4</v>
      </c>
      <c r="J55" s="22">
        <v>4.7089048205091232E-3</v>
      </c>
      <c r="M55" s="41"/>
    </row>
    <row r="56" spans="2:13">
      <c r="B56" s="23" t="s">
        <v>21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>
        <v>0</v>
      </c>
      <c r="J56" s="22">
        <v>0</v>
      </c>
      <c r="M56" s="41"/>
    </row>
    <row r="57" spans="2:13">
      <c r="B57" s="23" t="s">
        <v>22</v>
      </c>
      <c r="C57" s="19">
        <v>4.7661581793315404E-4</v>
      </c>
      <c r="D57" s="20">
        <v>2.3222073778016734E-2</v>
      </c>
      <c r="E57" s="21">
        <v>8.5317765346547682E-4</v>
      </c>
      <c r="F57" s="22">
        <v>2.312477752951823E-2</v>
      </c>
      <c r="G57" s="19">
        <v>1.397552837287232E-3</v>
      </c>
      <c r="H57" s="20">
        <v>2.321937607848578E-2</v>
      </c>
      <c r="I57" s="21">
        <v>2.526276931891122E-3</v>
      </c>
      <c r="J57" s="22">
        <v>2.4617911492368399E-2</v>
      </c>
      <c r="M57" s="41"/>
    </row>
    <row r="58" spans="2:13">
      <c r="B58" s="23" t="s">
        <v>23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>
        <v>0</v>
      </c>
      <c r="J58" s="22">
        <v>0</v>
      </c>
      <c r="M58" s="41"/>
    </row>
    <row r="59" spans="2:13">
      <c r="B59" s="24" t="s">
        <v>35</v>
      </c>
      <c r="C59" s="25">
        <v>4.4829407323581982E-2</v>
      </c>
      <c r="D59" s="26">
        <v>0.99999999999999989</v>
      </c>
      <c r="E59" s="27">
        <v>7.094547437395371E-2</v>
      </c>
      <c r="F59" s="28">
        <v>1</v>
      </c>
      <c r="G59" s="25">
        <v>7.6052119569123278E-2</v>
      </c>
      <c r="H59" s="26">
        <v>1</v>
      </c>
      <c r="I59" s="27">
        <v>0.114412209032552</v>
      </c>
      <c r="J59" s="28">
        <v>0.99999999999999989</v>
      </c>
      <c r="M59" s="43"/>
    </row>
    <row r="60" spans="2:13">
      <c r="B60" s="29" t="s">
        <v>25</v>
      </c>
      <c r="C60" s="30">
        <v>2354411.2625599997</v>
      </c>
      <c r="D60" s="31"/>
      <c r="E60" s="32">
        <v>3725208.6105499994</v>
      </c>
      <c r="F60" s="31"/>
      <c r="G60" s="30">
        <v>3993818.9840799994</v>
      </c>
      <c r="H60" s="31"/>
      <c r="I60" s="32">
        <v>5999360.396209999</v>
      </c>
      <c r="J60" s="31"/>
      <c r="M60" s="42"/>
    </row>
    <row r="61" spans="2:13">
      <c r="B61" s="33"/>
      <c r="C61" s="34"/>
      <c r="D61" s="34"/>
      <c r="E61" s="34"/>
      <c r="F61" s="34"/>
      <c r="G61" s="34"/>
      <c r="H61" s="34"/>
      <c r="I61" s="34"/>
      <c r="J61" s="34"/>
    </row>
    <row r="62" spans="2:13">
      <c r="B62" s="18" t="s">
        <v>26</v>
      </c>
      <c r="C62" s="35">
        <v>1.7789951670885349E-2</v>
      </c>
      <c r="D62" s="36">
        <v>0.67920317795563789</v>
      </c>
      <c r="E62" s="37">
        <v>3.6598838757042833E-2</v>
      </c>
      <c r="F62" s="38">
        <v>0.68872835927364695</v>
      </c>
      <c r="G62" s="35">
        <v>4.7706705407465688E-2</v>
      </c>
      <c r="H62" s="36">
        <v>0.69254883534058209</v>
      </c>
      <c r="I62" s="37">
        <v>5.7902026609381783E-2</v>
      </c>
      <c r="J62" s="38">
        <v>0.69019241913488116</v>
      </c>
    </row>
    <row r="63" spans="2:13">
      <c r="B63" s="23" t="s">
        <v>27</v>
      </c>
      <c r="C63" s="19">
        <v>2.7039455652696633E-2</v>
      </c>
      <c r="D63" s="20">
        <v>0.32079682204436205</v>
      </c>
      <c r="E63" s="21">
        <v>3.4346635616910877E-2</v>
      </c>
      <c r="F63" s="22">
        <v>0.3112716407263531</v>
      </c>
      <c r="G63" s="19">
        <v>2.8345414161657589E-2</v>
      </c>
      <c r="H63" s="20">
        <v>0.30745116465941791</v>
      </c>
      <c r="I63" s="21">
        <v>5.6510182423170303E-2</v>
      </c>
      <c r="J63" s="22">
        <v>0.30980758086511873</v>
      </c>
    </row>
    <row r="64" spans="2:13">
      <c r="B64" s="24" t="s">
        <v>35</v>
      </c>
      <c r="C64" s="25">
        <v>4.4829407323581982E-2</v>
      </c>
      <c r="D64" s="26">
        <v>1</v>
      </c>
      <c r="E64" s="27">
        <v>7.094547437395371E-2</v>
      </c>
      <c r="F64" s="28">
        <v>1</v>
      </c>
      <c r="G64" s="25">
        <v>7.6052119569123278E-2</v>
      </c>
      <c r="H64" s="26">
        <v>1</v>
      </c>
      <c r="I64" s="27">
        <v>0.114412209032552</v>
      </c>
      <c r="J64" s="28">
        <v>0.99999999999999989</v>
      </c>
    </row>
    <row r="65" spans="2:10">
      <c r="B65" s="33"/>
      <c r="C65" s="44"/>
      <c r="D65" s="34"/>
      <c r="E65" s="34"/>
      <c r="F65" s="34"/>
      <c r="G65" s="34"/>
      <c r="H65" s="34"/>
      <c r="I65" s="34"/>
      <c r="J65" s="34"/>
    </row>
    <row r="66" spans="2:10">
      <c r="B66" s="18" t="s">
        <v>28</v>
      </c>
      <c r="C66" s="35">
        <v>3.6338148208753078E-2</v>
      </c>
      <c r="D66" s="36">
        <v>0.53514075120194982</v>
      </c>
      <c r="E66" s="37">
        <v>5.0439506779884222E-2</v>
      </c>
      <c r="F66" s="38">
        <v>0.53014834138960931</v>
      </c>
      <c r="G66" s="35">
        <v>5.0049300129342618E-2</v>
      </c>
      <c r="H66" s="36">
        <v>0.52803622333361078</v>
      </c>
      <c r="I66" s="37">
        <v>8.1493208387514393E-2</v>
      </c>
      <c r="J66" s="38">
        <v>0.5249926269624452</v>
      </c>
    </row>
    <row r="67" spans="2:10">
      <c r="B67" s="23" t="s">
        <v>29</v>
      </c>
      <c r="C67" s="19">
        <v>8.4912591148289043E-3</v>
      </c>
      <c r="D67" s="20">
        <v>0.46485924879805024</v>
      </c>
      <c r="E67" s="21">
        <v>2.0505967594069488E-2</v>
      </c>
      <c r="F67" s="22">
        <v>0.46985165861039069</v>
      </c>
      <c r="G67" s="19">
        <v>2.600281943978066E-2</v>
      </c>
      <c r="H67" s="20">
        <v>0.47196377666638928</v>
      </c>
      <c r="I67" s="21">
        <v>3.2919000645037721E-2</v>
      </c>
      <c r="J67" s="22">
        <v>0.4750073730375548</v>
      </c>
    </row>
    <row r="68" spans="2:10">
      <c r="B68" s="24" t="s">
        <v>35</v>
      </c>
      <c r="C68" s="25">
        <v>4.4829407323581982E-2</v>
      </c>
      <c r="D68" s="26">
        <v>1</v>
      </c>
      <c r="E68" s="27">
        <v>7.094547437395371E-2</v>
      </c>
      <c r="F68" s="28">
        <v>1</v>
      </c>
      <c r="G68" s="25">
        <v>7.6052119569123278E-2</v>
      </c>
      <c r="H68" s="26">
        <v>1</v>
      </c>
      <c r="I68" s="27">
        <v>0.114412209032552</v>
      </c>
      <c r="J68" s="28">
        <v>1</v>
      </c>
    </row>
    <row r="100" spans="2:13" ht="15.75" hidden="1">
      <c r="B100" s="7" t="s">
        <v>36</v>
      </c>
      <c r="C100" s="50" t="s">
        <v>37</v>
      </c>
      <c r="D100" s="51"/>
      <c r="E100" s="52" t="s">
        <v>38</v>
      </c>
      <c r="F100" s="53"/>
      <c r="G100" s="50" t="s">
        <v>39</v>
      </c>
      <c r="H100" s="51"/>
      <c r="I100" s="52" t="s">
        <v>40</v>
      </c>
      <c r="J100" s="53"/>
    </row>
    <row r="101" spans="2:13" ht="30" hidden="1">
      <c r="B101" s="13"/>
      <c r="C101" s="14" t="s">
        <v>3</v>
      </c>
      <c r="D101" s="15"/>
      <c r="E101" s="16" t="s">
        <v>3</v>
      </c>
      <c r="F101" s="17"/>
      <c r="G101" s="14" t="s">
        <v>3</v>
      </c>
      <c r="H101" s="15"/>
      <c r="I101" s="16" t="s">
        <v>3</v>
      </c>
      <c r="J101" s="17"/>
    </row>
    <row r="102" spans="2:13" hidden="1">
      <c r="B102" s="18" t="s">
        <v>5</v>
      </c>
      <c r="C102" s="19">
        <f>(1+C7)*(1+E7)*(1+G7)-1</f>
        <v>-7.1985604053104169E-4</v>
      </c>
      <c r="D102" s="20"/>
      <c r="E102" s="21">
        <f>(1+C7)*(1+E7)*(1+G7)*(1+I7)*(1+K7)*(1+M7)-1</f>
        <v>-1.4931734660472706E-3</v>
      </c>
      <c r="F102" s="22"/>
      <c r="G102" s="19">
        <f>(1+C7)*(1+E7)*(1+G7)*(1+I7)*(1+K7)*(1+M7)*(1+O7)*(1+Q7)*(1+S7)-1</f>
        <v>-2.0987533068932418E-3</v>
      </c>
      <c r="H102" s="20"/>
      <c r="I102" s="21">
        <f>(1+C7)*(1+E7)*(1+G7)*(1+I7)*(1+K7)*(1+M7)*(1+O7)*(1+Q7)*(1+S7)*(1+U7)*(1+W7)*(1+Y7)-1</f>
        <v>-2.1352942732706381E-3</v>
      </c>
      <c r="J102" s="22"/>
      <c r="M102" s="42"/>
    </row>
    <row r="103" spans="2:13" hidden="1">
      <c r="B103" s="23" t="s">
        <v>6</v>
      </c>
      <c r="C103" s="19">
        <f t="shared" ref="C103:C120" si="0">(1+C8)*(1+E8)*(1+G8)-1</f>
        <v>3.8270567880269724E-3</v>
      </c>
      <c r="D103" s="20"/>
      <c r="E103" s="21">
        <f t="shared" ref="E103:E120" si="1">(1+C8)*(1+E8)*(1+G8)*(1+I8)*(1+K8)*(1+M8)-1</f>
        <v>1.181539861840375E-2</v>
      </c>
      <c r="F103" s="22"/>
      <c r="G103" s="19">
        <f t="shared" ref="G103:G120" si="2">(1+C8)*(1+E8)*(1+G8)*(1+I8)*(1+K8)*(1+M8)*(1+O8)*(1+Q8)*(1+S8)-1</f>
        <v>1.4085580581871593E-2</v>
      </c>
      <c r="H103" s="20"/>
      <c r="I103" s="21">
        <f t="shared" ref="I103:I120" si="3">(1+C8)*(1+E8)*(1+G8)*(1+I8)*(1+K8)*(1+M8)*(1+O8)*(1+Q8)*(1+S8)*(1+U8)*(1+W8)*(1+Y8)-1</f>
        <v>1.7077395590704869E-2</v>
      </c>
      <c r="J103" s="22"/>
      <c r="M103" s="42"/>
    </row>
    <row r="104" spans="2:13" hidden="1">
      <c r="B104" s="23" t="s">
        <v>7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>
        <f t="shared" si="3"/>
        <v>0</v>
      </c>
      <c r="J104" s="22"/>
      <c r="M104" s="42"/>
    </row>
    <row r="105" spans="2:13" hidden="1">
      <c r="B105" s="23" t="s">
        <v>8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>
        <f t="shared" si="3"/>
        <v>0</v>
      </c>
      <c r="J105" s="22"/>
      <c r="M105" s="42"/>
    </row>
    <row r="106" spans="2:13" hidden="1">
      <c r="B106" s="23" t="s">
        <v>9</v>
      </c>
      <c r="C106" s="19">
        <f t="shared" si="0"/>
        <v>3.3798925529178181E-3</v>
      </c>
      <c r="D106" s="20"/>
      <c r="E106" s="21">
        <f t="shared" si="1"/>
        <v>5.4820026321329429E-3</v>
      </c>
      <c r="F106" s="22"/>
      <c r="G106" s="19">
        <f t="shared" si="2"/>
        <v>6.4979816892434261E-3</v>
      </c>
      <c r="H106" s="20"/>
      <c r="I106" s="21">
        <f t="shared" si="3"/>
        <v>7.358521490237413E-3</v>
      </c>
      <c r="J106" s="22"/>
      <c r="M106" s="42"/>
    </row>
    <row r="107" spans="2:13" hidden="1">
      <c r="B107" s="23" t="s">
        <v>10</v>
      </c>
      <c r="C107" s="19">
        <f t="shared" si="0"/>
        <v>8.4148046899046314E-4</v>
      </c>
      <c r="D107" s="20"/>
      <c r="E107" s="21">
        <f t="shared" si="1"/>
        <v>1.4141397824745106E-3</v>
      </c>
      <c r="F107" s="22"/>
      <c r="G107" s="19">
        <f t="shared" si="2"/>
        <v>1.7315986352581803E-3</v>
      </c>
      <c r="H107" s="20"/>
      <c r="I107" s="21">
        <f t="shared" si="3"/>
        <v>1.9390886318966238E-3</v>
      </c>
      <c r="J107" s="22"/>
      <c r="M107" s="42"/>
    </row>
    <row r="108" spans="2:13" hidden="1">
      <c r="B108" s="23" t="s">
        <v>11</v>
      </c>
      <c r="C108" s="19">
        <f t="shared" si="0"/>
        <v>8.3380475337906379E-3</v>
      </c>
      <c r="D108" s="20"/>
      <c r="E108" s="21">
        <f t="shared" si="1"/>
        <v>1.4591190478046911E-2</v>
      </c>
      <c r="F108" s="22"/>
      <c r="G108" s="19">
        <f t="shared" si="2"/>
        <v>1.612642330558578E-2</v>
      </c>
      <c r="H108" s="20"/>
      <c r="I108" s="21">
        <f t="shared" si="3"/>
        <v>2.5342607801421169E-2</v>
      </c>
      <c r="J108" s="22"/>
      <c r="M108" s="42"/>
    </row>
    <row r="109" spans="2:13" hidden="1">
      <c r="B109" s="23" t="s">
        <v>12</v>
      </c>
      <c r="C109" s="19">
        <f t="shared" si="0"/>
        <v>7.280491034649117E-3</v>
      </c>
      <c r="D109" s="20"/>
      <c r="E109" s="21">
        <f t="shared" si="1"/>
        <v>8.186962388127883E-3</v>
      </c>
      <c r="F109" s="22"/>
      <c r="G109" s="19">
        <f t="shared" si="2"/>
        <v>4.6554677549517365E-3</v>
      </c>
      <c r="H109" s="20"/>
      <c r="I109" s="21">
        <f t="shared" si="3"/>
        <v>1.3436444941832715E-2</v>
      </c>
      <c r="J109" s="22"/>
      <c r="M109" s="42"/>
    </row>
    <row r="110" spans="2:13" hidden="1">
      <c r="B110" s="23" t="s">
        <v>13</v>
      </c>
      <c r="C110" s="19">
        <f t="shared" si="0"/>
        <v>1.1656823545205253E-3</v>
      </c>
      <c r="D110" s="20"/>
      <c r="E110" s="21">
        <f t="shared" si="1"/>
        <v>1.2453583044766958E-3</v>
      </c>
      <c r="F110" s="22"/>
      <c r="G110" s="19">
        <f t="shared" si="2"/>
        <v>-4.8106002414971538E-4</v>
      </c>
      <c r="H110" s="20"/>
      <c r="I110" s="21">
        <f t="shared" si="3"/>
        <v>1.6590106500766755E-3</v>
      </c>
      <c r="J110" s="22"/>
      <c r="M110" s="42"/>
    </row>
    <row r="111" spans="2:13" hidden="1">
      <c r="B111" s="23" t="s">
        <v>14</v>
      </c>
      <c r="C111" s="19">
        <f t="shared" si="0"/>
        <v>-7.4391355719305441E-4</v>
      </c>
      <c r="D111" s="20"/>
      <c r="E111" s="21">
        <f t="shared" si="1"/>
        <v>-6.1774622742893914E-4</v>
      </c>
      <c r="F111" s="22"/>
      <c r="G111" s="19">
        <f t="shared" si="2"/>
        <v>-6.6920817923465936E-4</v>
      </c>
      <c r="H111" s="20"/>
      <c r="I111" s="21">
        <f t="shared" si="3"/>
        <v>4.5933458712088537E-4</v>
      </c>
      <c r="J111" s="22"/>
      <c r="M111" s="42"/>
    </row>
    <row r="112" spans="2:13" hidden="1">
      <c r="B112" s="23" t="s">
        <v>15</v>
      </c>
      <c r="C112" s="19">
        <f t="shared" si="0"/>
        <v>7.3448502635464763E-7</v>
      </c>
      <c r="D112" s="20"/>
      <c r="E112" s="21">
        <f t="shared" si="1"/>
        <v>-1.4031438682060582E-6</v>
      </c>
      <c r="F112" s="22"/>
      <c r="G112" s="19">
        <f t="shared" si="2"/>
        <v>5.0772926663000817E-6</v>
      </c>
      <c r="H112" s="20"/>
      <c r="I112" s="21">
        <f t="shared" si="3"/>
        <v>7.1628141333768269E-6</v>
      </c>
      <c r="J112" s="22"/>
      <c r="M112" s="42"/>
    </row>
    <row r="113" spans="2:13" hidden="1">
      <c r="B113" s="23" t="s">
        <v>16</v>
      </c>
      <c r="C113" s="19">
        <f t="shared" si="0"/>
        <v>1.8981094854100711E-2</v>
      </c>
      <c r="D113" s="20"/>
      <c r="E113" s="21">
        <f t="shared" si="1"/>
        <v>2.5219074807719233E-2</v>
      </c>
      <c r="F113" s="22"/>
      <c r="G113" s="19">
        <f t="shared" si="2"/>
        <v>3.0408739065565626E-2</v>
      </c>
      <c r="H113" s="20"/>
      <c r="I113" s="21">
        <f t="shared" si="3"/>
        <v>3.9777029893463656E-2</v>
      </c>
      <c r="J113" s="22"/>
      <c r="M113" s="42"/>
    </row>
    <row r="114" spans="2:13" hidden="1">
      <c r="B114" s="23" t="s">
        <v>17</v>
      </c>
      <c r="C114" s="19">
        <f t="shared" si="0"/>
        <v>-3.0948622755921917E-4</v>
      </c>
      <c r="D114" s="20"/>
      <c r="E114" s="21">
        <f t="shared" si="1"/>
        <v>-4.4628604052077137E-4</v>
      </c>
      <c r="F114" s="22"/>
      <c r="G114" s="19">
        <f t="shared" si="2"/>
        <v>-9.4813940368354555E-4</v>
      </c>
      <c r="H114" s="20"/>
      <c r="I114" s="21">
        <f t="shared" si="3"/>
        <v>-2.1270381582549902E-3</v>
      </c>
      <c r="J114" s="22"/>
      <c r="M114" s="42"/>
    </row>
    <row r="115" spans="2:13" hidden="1">
      <c r="B115" s="23" t="s">
        <v>18</v>
      </c>
      <c r="C115" s="19">
        <f t="shared" si="0"/>
        <v>8.8060726617378293E-6</v>
      </c>
      <c r="D115" s="20"/>
      <c r="E115" s="21">
        <f t="shared" si="1"/>
        <v>8.8060485747831763E-6</v>
      </c>
      <c r="F115" s="22"/>
      <c r="G115" s="19">
        <f t="shared" si="2"/>
        <v>8.8059142031582383E-6</v>
      </c>
      <c r="H115" s="20"/>
      <c r="I115" s="21">
        <f t="shared" si="3"/>
        <v>8.8005714318217798E-6</v>
      </c>
      <c r="J115" s="22"/>
      <c r="M115" s="42"/>
    </row>
    <row r="116" spans="2:13" hidden="1">
      <c r="B116" s="23" t="s">
        <v>19</v>
      </c>
      <c r="C116" s="19">
        <f t="shared" si="0"/>
        <v>1.7655778004987965E-3</v>
      </c>
      <c r="D116" s="20"/>
      <c r="E116" s="21">
        <f t="shared" si="1"/>
        <v>3.2504819513110572E-3</v>
      </c>
      <c r="F116" s="22"/>
      <c r="G116" s="19">
        <f t="shared" si="2"/>
        <v>3.746037564573923E-3</v>
      </c>
      <c r="H116" s="20"/>
      <c r="I116" s="21">
        <f t="shared" si="3"/>
        <v>4.9492875570393835E-3</v>
      </c>
      <c r="J116" s="22"/>
      <c r="M116" s="42"/>
    </row>
    <row r="117" spans="2:13" hidden="1">
      <c r="B117" s="23" t="s">
        <v>20</v>
      </c>
      <c r="C117" s="19">
        <f t="shared" si="0"/>
        <v>1.1570869170762776E-4</v>
      </c>
      <c r="D117" s="20"/>
      <c r="E117" s="21">
        <f t="shared" si="1"/>
        <v>1.8474479638652674E-4</v>
      </c>
      <c r="F117" s="22"/>
      <c r="G117" s="19">
        <f t="shared" si="2"/>
        <v>1.7598800407214732E-4</v>
      </c>
      <c r="H117" s="20"/>
      <c r="I117" s="21">
        <f t="shared" si="3"/>
        <v>1.5581473329651097E-4</v>
      </c>
      <c r="J117" s="22"/>
      <c r="M117" s="42"/>
    </row>
    <row r="118" spans="2:13" hidden="1">
      <c r="B118" s="23" t="s">
        <v>21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>
        <f t="shared" si="3"/>
        <v>0</v>
      </c>
      <c r="J118" s="22"/>
      <c r="M118" s="42"/>
    </row>
    <row r="119" spans="2:13" hidden="1">
      <c r="B119" s="23" t="s">
        <v>22</v>
      </c>
      <c r="C119" s="19">
        <f t="shared" si="0"/>
        <v>4.6659561151995987E-4</v>
      </c>
      <c r="D119" s="20"/>
      <c r="E119" s="21">
        <f t="shared" si="1"/>
        <v>8.2352241496153056E-4</v>
      </c>
      <c r="F119" s="22"/>
      <c r="G119" s="19">
        <f t="shared" si="2"/>
        <v>1.3640345980374668E-3</v>
      </c>
      <c r="H119" s="20"/>
      <c r="I119" s="21">
        <f t="shared" si="3"/>
        <v>2.4284050483305286E-3</v>
      </c>
      <c r="J119" s="22"/>
      <c r="M119" s="42"/>
    </row>
    <row r="120" spans="2:13" hidden="1">
      <c r="B120" s="23" t="s">
        <v>23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>
        <f t="shared" si="3"/>
        <v>0</v>
      </c>
      <c r="J120" s="22"/>
      <c r="M120" s="42"/>
    </row>
    <row r="121" spans="2:13" hidden="1">
      <c r="B121" s="24" t="s">
        <v>35</v>
      </c>
      <c r="C121" s="25">
        <f>SUM(C102:C120)</f>
        <v>4.4397912423127406E-2</v>
      </c>
      <c r="D121" s="26"/>
      <c r="E121" s="27">
        <f>SUM(E102:E120)</f>
        <v>6.9663073344750637E-2</v>
      </c>
      <c r="F121" s="28"/>
      <c r="G121" s="25">
        <f>SUM(G102:G120)</f>
        <v>7.4608573492068175E-2</v>
      </c>
      <c r="H121" s="26"/>
      <c r="I121" s="27">
        <f>SUM(I102:I120)</f>
        <v>0.11033657187946</v>
      </c>
      <c r="J121" s="28"/>
      <c r="M121" s="42"/>
    </row>
    <row r="122" spans="2:13" hidden="1">
      <c r="B122" s="29"/>
      <c r="C122" s="30"/>
      <c r="D122" s="31"/>
      <c r="E122" s="32"/>
      <c r="F122" s="31"/>
      <c r="G122" s="30"/>
      <c r="H122" s="31"/>
      <c r="I122" s="32"/>
      <c r="J122" s="31"/>
    </row>
    <row r="123" spans="2:13" hidden="1">
      <c r="B123" s="33"/>
      <c r="C123" s="34"/>
      <c r="D123" s="34"/>
      <c r="E123" s="34"/>
      <c r="F123" s="34"/>
      <c r="G123" s="34"/>
      <c r="H123" s="34"/>
      <c r="I123" s="34"/>
      <c r="J123" s="34"/>
    </row>
    <row r="124" spans="2:13" hidden="1">
      <c r="B124" s="18" t="s">
        <v>26</v>
      </c>
      <c r="C124" s="35">
        <f>(1+C29)*(1+E29)*(1+G29)-1</f>
        <v>1.7609042679100462E-2</v>
      </c>
      <c r="D124" s="36"/>
      <c r="E124" s="37">
        <f t="shared" ref="E124:E125" si="4">(1+C29)*(1+E29)*(1+G29)*(1+I29)*(1+K29)*(1+M29)-1</f>
        <v>3.6002799866959423E-2</v>
      </c>
      <c r="F124" s="38"/>
      <c r="G124" s="35">
        <f>(1+C29)*(1+E29)*(1+G29)*(1+I29)*(1+K29)*(1+M29)*(1+O29)*(1+Q29)*(1+S29)-1</f>
        <v>4.703710068917788E-2</v>
      </c>
      <c r="H124" s="36"/>
      <c r="I124" s="37">
        <f t="shared" ref="I124:I125" si="5">(1+C29)*(1+E29)*(1+G29)*(1+I29)*(1+K29)*(1+M29)*(1+O29)*(1+Q29)*(1+S29)*(1+U29)*(1+W29)*(1+Y29)-1</f>
        <v>5.6037669425691661E-2</v>
      </c>
      <c r="J124" s="38"/>
    </row>
    <row r="125" spans="2:13" hidden="1">
      <c r="B125" s="23" t="s">
        <v>27</v>
      </c>
      <c r="C125" s="19">
        <f t="shared" ref="C125" si="6">(1+C30)*(1+E30)*(1+G30)-1</f>
        <v>2.6954009895775233E-2</v>
      </c>
      <c r="D125" s="20"/>
      <c r="E125" s="21">
        <f t="shared" si="4"/>
        <v>3.4077255097356485E-2</v>
      </c>
      <c r="F125" s="22"/>
      <c r="G125" s="19">
        <f t="shared" ref="G125" si="7">(1+C30)*(1+E30)*(1+G30)*(1+I30)*(1+K30)*(1+M30)*(1+O30)*(1+Q30)*(1+S30)-1</f>
        <v>2.8048148842602094E-2</v>
      </c>
      <c r="H125" s="20"/>
      <c r="I125" s="21">
        <f t="shared" si="5"/>
        <v>5.5573325956865594E-2</v>
      </c>
      <c r="J125" s="22"/>
    </row>
    <row r="126" spans="2:13" hidden="1">
      <c r="B126" s="24" t="s">
        <v>35</v>
      </c>
      <c r="C126" s="25">
        <f>SUM(C124:C125)</f>
        <v>4.4563052574875694E-2</v>
      </c>
      <c r="D126" s="26"/>
      <c r="E126" s="27">
        <f>SUM(E124:E125)</f>
        <v>7.0080054964315908E-2</v>
      </c>
      <c r="F126" s="28"/>
      <c r="G126" s="25">
        <f>SUM(G124:G125)</f>
        <v>7.5085249531779974E-2</v>
      </c>
      <c r="H126" s="26"/>
      <c r="I126" s="27">
        <f>SUM(I124:I125)</f>
        <v>0.11161099538255725</v>
      </c>
      <c r="J126" s="28"/>
    </row>
    <row r="127" spans="2:13" hidden="1">
      <c r="B127" s="33"/>
      <c r="C127" s="34"/>
      <c r="D127" s="34"/>
      <c r="E127" s="34"/>
      <c r="F127" s="34"/>
      <c r="G127" s="34"/>
      <c r="H127" s="34"/>
      <c r="I127" s="34"/>
      <c r="J127" s="34"/>
    </row>
    <row r="128" spans="2:13" hidden="1">
      <c r="B128" s="18" t="s">
        <v>28</v>
      </c>
      <c r="C128" s="35">
        <f t="shared" ref="C128:C129" si="8">(1+C33)*(1+E33)*(1+G33)-1</f>
        <v>3.6233798346213097E-2</v>
      </c>
      <c r="D128" s="36"/>
      <c r="E128" s="37">
        <f t="shared" ref="E128:E129" si="9">(1+C33)*(1+E33)*(1+G33)*(1+I33)*(1+K33)*(1+M33)-1</f>
        <v>5.0010907939639582E-2</v>
      </c>
      <c r="F128" s="38"/>
      <c r="G128" s="35">
        <f t="shared" ref="G128:G129" si="10">(1+C33)*(1+E33)*(1+G33)*(1+I33)*(1+K33)*(1+M33)*(1+O33)*(1+Q33)*(1+S33)-1</f>
        <v>4.9495429593872098E-2</v>
      </c>
      <c r="H128" s="36"/>
      <c r="I128" s="37">
        <f t="shared" ref="I128:I129" si="11">(1+C33)*(1+E33)*(1+G33)*(1+I33)*(1+K33)*(1+M33)*(1+O33)*(1+Q33)*(1+S33)*(1+U33)*(1+W33)*(1+Y33)-1</f>
        <v>8.0195352758677618E-2</v>
      </c>
      <c r="J128" s="38"/>
    </row>
    <row r="129" spans="2:10" hidden="1">
      <c r="B129" s="23" t="s">
        <v>29</v>
      </c>
      <c r="C129" s="19">
        <f t="shared" si="8"/>
        <v>8.4006138059011803E-3</v>
      </c>
      <c r="D129" s="20"/>
      <c r="E129" s="21">
        <f t="shared" si="9"/>
        <v>2.0126115654064192E-2</v>
      </c>
      <c r="F129" s="22"/>
      <c r="G129" s="19">
        <f t="shared" si="10"/>
        <v>2.5507764710287706E-2</v>
      </c>
      <c r="H129" s="20"/>
      <c r="I129" s="21">
        <f t="shared" si="11"/>
        <v>3.1835194461274474E-2</v>
      </c>
      <c r="J129" s="22"/>
    </row>
    <row r="130" spans="2:10" hidden="1">
      <c r="B130" s="24" t="s">
        <v>35</v>
      </c>
      <c r="C130" s="25">
        <f>SUM(C128:C129)</f>
        <v>4.4634412152114278E-2</v>
      </c>
      <c r="D130" s="26"/>
      <c r="E130" s="27">
        <f>SUM(E128:E129)</f>
        <v>7.0137023593703773E-2</v>
      </c>
      <c r="F130" s="28"/>
      <c r="G130" s="25">
        <f>SUM(G128:G129)</f>
        <v>7.5003194304159804E-2</v>
      </c>
      <c r="H130" s="26"/>
      <c r="I130" s="27">
        <f>SUM(I128:I129)</f>
        <v>0.11203054721995209</v>
      </c>
      <c r="J130" s="28"/>
    </row>
  </sheetData>
  <sheetProtection password="CCFD" sheet="1" objects="1" scenarios="1"/>
  <mergeCells count="4">
    <mergeCell ref="C100:D100"/>
    <mergeCell ref="E100:F100"/>
    <mergeCell ref="G100:H100"/>
    <mergeCell ref="I100:J10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2102 כללי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גלית פרץ</cp:lastModifiedBy>
  <cp:lastPrinted>2020-01-19T10:34:28Z</cp:lastPrinted>
  <dcterms:created xsi:type="dcterms:W3CDTF">2020-01-15T09:33:16Z</dcterms:created>
  <dcterms:modified xsi:type="dcterms:W3CDTF">2020-01-19T10:35:02Z</dcterms:modified>
</cp:coreProperties>
</file>