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6" hidden="1">'יתרת התחייבות להשקעה'!$A$11:$AF$150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C42" i="1" l="1"/>
  <c r="C37" i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11" i="2"/>
  <c r="K12" i="26"/>
  <c r="K13" i="26"/>
  <c r="K14" i="26"/>
  <c r="K15" i="26"/>
  <c r="K16" i="26"/>
  <c r="K17" i="26"/>
  <c r="K18" i="26"/>
  <c r="K19" i="26"/>
  <c r="K20" i="26"/>
  <c r="K21" i="26"/>
  <c r="K22" i="26"/>
  <c r="K23" i="26"/>
  <c r="K11" i="26"/>
  <c r="I13" i="26"/>
  <c r="I12" i="26"/>
  <c r="C43" i="27"/>
  <c r="C12" i="27"/>
  <c r="C11" i="27" s="1"/>
  <c r="C43" i="1" s="1"/>
  <c r="J65" i="2"/>
  <c r="J64" i="2"/>
  <c r="J63" i="2"/>
  <c r="J28" i="2"/>
  <c r="J18" i="2"/>
  <c r="J13" i="2"/>
  <c r="D22" i="1"/>
  <c r="D21" i="1"/>
  <c r="D20" i="1"/>
  <c r="D19" i="1"/>
  <c r="D18" i="1"/>
  <c r="D17" i="1"/>
  <c r="D16" i="1"/>
  <c r="D15" i="1"/>
  <c r="D14" i="1"/>
  <c r="D13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37" i="1" l="1"/>
  <c r="I11" i="26"/>
  <c r="D43" i="1"/>
  <c r="J19" i="2"/>
  <c r="J11" i="26" l="1"/>
  <c r="J23" i="26"/>
  <c r="J21" i="26"/>
  <c r="J19" i="26"/>
  <c r="J17" i="26"/>
  <c r="J15" i="26"/>
  <c r="J22" i="26"/>
  <c r="J20" i="26"/>
  <c r="J18" i="26"/>
  <c r="J16" i="26"/>
  <c r="J14" i="26"/>
  <c r="J13" i="26"/>
  <c r="J12" i="26"/>
  <c r="J12" i="2"/>
  <c r="J11" i="2" l="1"/>
  <c r="K12" i="2"/>
  <c r="K62" i="2" l="1"/>
  <c r="K60" i="2"/>
  <c r="K58" i="2"/>
  <c r="K56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31" i="2"/>
  <c r="K18" i="2"/>
  <c r="K70" i="2"/>
  <c r="K68" i="2"/>
  <c r="K66" i="2"/>
  <c r="K26" i="2"/>
  <c r="K24" i="2"/>
  <c r="K22" i="2"/>
  <c r="K20" i="2"/>
  <c r="K15" i="2"/>
  <c r="K64" i="2"/>
  <c r="K61" i="2"/>
  <c r="K59" i="2"/>
  <c r="K57" i="2"/>
  <c r="K55" i="2"/>
  <c r="K53" i="2"/>
  <c r="K51" i="2"/>
  <c r="K49" i="2"/>
  <c r="K47" i="2"/>
  <c r="K45" i="2"/>
  <c r="K43" i="2"/>
  <c r="K41" i="2"/>
  <c r="K39" i="2"/>
  <c r="K37" i="2"/>
  <c r="K35" i="2"/>
  <c r="K33" i="2"/>
  <c r="K69" i="2"/>
  <c r="K67" i="2"/>
  <c r="K27" i="2"/>
  <c r="K25" i="2"/>
  <c r="K23" i="2"/>
  <c r="K21" i="2"/>
  <c r="K16" i="2"/>
  <c r="K14" i="2"/>
  <c r="K11" i="2"/>
  <c r="K17" i="2"/>
  <c r="K29" i="2"/>
  <c r="C11" i="1"/>
  <c r="K65" i="2"/>
  <c r="K13" i="2"/>
  <c r="K28" i="2"/>
  <c r="K63" i="2"/>
  <c r="K19" i="2"/>
  <c r="D11" i="1" l="1"/>
</calcChain>
</file>

<file path=xl/sharedStrings.xml><?xml version="1.0" encoding="utf-8"?>
<sst xmlns="http://schemas.openxmlformats.org/spreadsheetml/2006/main" count="11871" uniqueCount="3786">
  <si>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</si>
  <si>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</si>
  <si>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</si>
  <si>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</si>
  <si>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</si>
  <si>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</si>
  <si>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</si>
  <si>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</si>
  <si>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</si>
  <si>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</si>
  <si>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</si>
  <si>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</si>
  <si>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</si>
  <si>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</si>
  <si>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</si>
  <si>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</si>
  <si>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</si>
  <si>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</si>
  <si>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</si>
  <si>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</si>
  <si>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</si>
  <si>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</si>
  <si>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</si>
  <si>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</si>
  <si>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</si>
  <si>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</si>
  <si>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</si>
  <si>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</si>
  <si>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</si>
  <si>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</si>
  <si>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</si>
  <si>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</si>
  <si>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</si>
  <si>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</si>
  <si>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</si>
  <si>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</si>
  <si>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</si>
  <si>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</si>
  <si>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</si>
  <si>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</si>
  <si>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</si>
  <si>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</si>
  <si>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</si>
  <si>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</si>
  <si>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</si>
  <si>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</si>
  <si>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</si>
  <si>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</si>
  <si>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</si>
  <si>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</si>
  <si>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</si>
  <si>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</si>
  <si>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</si>
  <si>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</si>
  <si>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</si>
  <si>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</si>
  <si>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</si>
  <si>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</si>
  <si>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</si>
  <si>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</si>
  <si>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</si>
  <si>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</si>
  <si>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</si>
  <si>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</si>
  <si>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</si>
  <si>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</si>
  <si>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</si>
  <si>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</si>
  <si>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</si>
  <si>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</si>
  <si>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</si>
  <si>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</si>
  <si>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</si>
  <si>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</si>
  <si>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</si>
  <si>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</si>
  <si>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</si>
  <si>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</si>
  <si>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</si>
  <si>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</si>
  <si>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</si>
  <si>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</si>
  <si>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</si>
  <si>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</si>
  <si>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</si>
  <si>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</si>
  <si>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</si>
  <si>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</si>
  <si>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</si>
  <si>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</si>
  <si>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</si>
  <si>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</si>
  <si>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</si>
  <si>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</si>
  <si>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</si>
  <si>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</si>
  <si>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</si>
  <si>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</si>
  <si>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</si>
  <si>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</si>
  <si>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</si>
  <si>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</si>
  <si>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</si>
  <si>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</si>
  <si>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</si>
  <si>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</si>
  <si>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</si>
  <si>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</si>
  <si>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</si>
  <si>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</si>
  <si>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</si>
  <si>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</si>
  <si>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</si>
  <si>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</si>
  <si>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</si>
  <si>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</si>
  <si>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</si>
  <si>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</si>
  <si>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</si>
  <si>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</si>
  <si>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</si>
  <si>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</si>
  <si>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</si>
  <si>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</si>
  <si>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</si>
  <si>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</si>
  <si>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</si>
  <si>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</si>
  <si>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</si>
  <si>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</si>
  <si>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</si>
  <si>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</si>
  <si>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</si>
  <si>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</si>
  <si>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</si>
  <si>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</si>
  <si>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</si>
  <si>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</si>
  <si>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</si>
  <si>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</si>
  <si>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</si>
  <si>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</si>
  <si>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</si>
  <si>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</si>
  <si>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</si>
  <si>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</si>
  <si>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</si>
  <si>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</si>
  <si>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</si>
  <si>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</si>
  <si>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</si>
  <si>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</si>
  <si>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</si>
  <si>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</si>
  <si>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</si>
  <si>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</si>
  <si>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</si>
  <si>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</si>
  <si>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</si>
  <si>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</si>
  <si>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</si>
  <si>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</si>
  <si>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</si>
  <si>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</si>
  <si>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</si>
  <si>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</si>
  <si>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</si>
  <si>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</si>
  <si>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</si>
  <si>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</si>
  <si>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</si>
  <si>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</si>
  <si>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</si>
  <si>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</si>
  <si>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</si>
  <si>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</si>
  <si>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</si>
  <si>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</si>
  <si>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</si>
  <si>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</si>
  <si>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</si>
  <si>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</si>
  <si>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</si>
  <si>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</si>
  <si>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</si>
  <si>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</si>
  <si>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</si>
  <si>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</si>
  <si>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</si>
  <si>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</si>
  <si>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</si>
  <si>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</si>
  <si>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</si>
  <si>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</si>
  <si>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</si>
  <si>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</si>
  <si>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</si>
  <si>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579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</si>
  <si>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</si>
  <si>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</si>
  <si>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</si>
  <si>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</si>
  <si>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</si>
  <si>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</si>
  <si>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</si>
  <si>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</si>
  <si>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מקסיקו פזו</t>
  </si>
  <si>
    <t>סה"כ בישראל</t>
  </si>
  <si>
    <t>סה"כ יתרת מזומנים ועו"ש בש"ח</t>
  </si>
  <si>
    <t>1111111111- 13- בנק איגוד</t>
  </si>
  <si>
    <t>13</t>
  </si>
  <si>
    <t>Aa3.IL</t>
  </si>
  <si>
    <t>1111111111- 11- בנק דיסקונט</t>
  </si>
  <si>
    <t>11</t>
  </si>
  <si>
    <t>AAA.IL</t>
  </si>
  <si>
    <t>S&amp;P מעלות</t>
  </si>
  <si>
    <t>1111111111- 12- בנק הפועלים</t>
  </si>
  <si>
    <t>12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</si>
  <si>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</si>
  <si>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</si>
  <si>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</si>
  <si>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</si>
  <si>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</si>
  <si>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130018- 13- בנק איגוד</t>
  </si>
  <si>
    <t>130018- 12- בנק הפועלים</t>
  </si>
  <si>
    <t>130018- 10- לאומי</t>
  </si>
  <si>
    <t>20001- 60- UBS</t>
  </si>
  <si>
    <t>Baa1</t>
  </si>
  <si>
    <t>Moodys</t>
  </si>
  <si>
    <t>20001- 11- בנק דיסקונט</t>
  </si>
  <si>
    <t>20001- 12- בנק הפועלים</t>
  </si>
  <si>
    <t>200040- 13- בנק איגוד</t>
  </si>
  <si>
    <t>200040- 10- לאומי</t>
  </si>
  <si>
    <t>20001- 26- יובנק בע"מ</t>
  </si>
  <si>
    <t>20001- 10- לאומי</t>
  </si>
  <si>
    <t>100006- 11- בנק דיסקונט</t>
  </si>
  <si>
    <t>100006- 12- בנק הפועלים</t>
  </si>
  <si>
    <t>100006- 10- לאומי</t>
  </si>
  <si>
    <t>20003- 60- UBS</t>
  </si>
  <si>
    <t>20003- 11- בנק דיסקונט</t>
  </si>
  <si>
    <t>20003- 12- בנק הפועלים</t>
  </si>
  <si>
    <t>20003- 26- יובנק בע"מ</t>
  </si>
  <si>
    <t>20003- 10- לאומי</t>
  </si>
  <si>
    <t>80031- 60- UBS</t>
  </si>
  <si>
    <t>80031- 11- בנק דיסקונט</t>
  </si>
  <si>
    <t>80031- 12- בנק הפועלים</t>
  </si>
  <si>
    <t>80031- 10- לאומי</t>
  </si>
  <si>
    <t>200010- 12- בנק הפועלים</t>
  </si>
  <si>
    <t>70002- 60- UBS</t>
  </si>
  <si>
    <t>70002- 11- בנק דיסקונט</t>
  </si>
  <si>
    <t>70002- 12- בנק הפועלים</t>
  </si>
  <si>
    <t>70002- 10- לאומי</t>
  </si>
  <si>
    <t>200037- 10- לאומי</t>
  </si>
  <si>
    <t>30005- 13- בנק איגוד</t>
  </si>
  <si>
    <t>30005- 26- יובנק בע"מ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</si>
  <si>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</si>
  <si>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</si>
  <si>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</si>
  <si>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</si>
  <si>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</si>
  <si>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</si>
  <si>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</si>
  <si>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</si>
  <si>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</si>
  <si>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</si>
  <si>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</si>
  <si>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</si>
  <si>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</si>
  <si>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</si>
  <si>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</si>
  <si>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</si>
  <si>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</si>
  <si>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19/03/02</t>
  </si>
  <si>
    <t>גליל 5904- גליל</t>
  </si>
  <si>
    <t>9590431</t>
  </si>
  <si>
    <t>06/02/06</t>
  </si>
  <si>
    <t>ממשל צמודה 0527- גליל</t>
  </si>
  <si>
    <t>1140847</t>
  </si>
  <si>
    <t>21/06/18</t>
  </si>
  <si>
    <t>ממשל צמודה 0545- גליל</t>
  </si>
  <si>
    <t>1134865</t>
  </si>
  <si>
    <t>27/09/18</t>
  </si>
  <si>
    <t>ממשל צמודה 0923- גליל</t>
  </si>
  <si>
    <t>1128081</t>
  </si>
  <si>
    <t>12/06/13</t>
  </si>
  <si>
    <t>ממשל צמודה 1019- גליל</t>
  </si>
  <si>
    <t>1114750</t>
  </si>
  <si>
    <t>07/04/10</t>
  </si>
  <si>
    <t>ממשל צמודה 1025- גליל</t>
  </si>
  <si>
    <t>1135912</t>
  </si>
  <si>
    <t>10/08/15</t>
  </si>
  <si>
    <t>ממשלתי צמוד 1020- גליל</t>
  </si>
  <si>
    <t>1137181</t>
  </si>
  <si>
    <t>15/12/16</t>
  </si>
  <si>
    <t>ממשלתי צמוד 841- גליל</t>
  </si>
  <si>
    <t>1120583</t>
  </si>
  <si>
    <t>11/03/14</t>
  </si>
  <si>
    <t>ממשלתי צמודה 0536- גליל</t>
  </si>
  <si>
    <t>1097708</t>
  </si>
  <si>
    <t>31/12/12</t>
  </si>
  <si>
    <t>ממשלתי צמודה 922- גליל</t>
  </si>
  <si>
    <t>1124056</t>
  </si>
  <si>
    <t>11/07/12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</si>
  <si>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</si>
  <si>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</si>
  <si>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</si>
  <si>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</si>
  <si>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</si>
  <si>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</si>
  <si>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</si>
  <si>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30/04/19</t>
  </si>
  <si>
    <t>מלווה קצר מועד 1019- בנק ישראל- מק"מ</t>
  </si>
  <si>
    <t>8191017</t>
  </si>
  <si>
    <t>31/01/19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</si>
  <si>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</si>
  <si>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</si>
  <si>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</si>
  <si>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</si>
  <si>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</si>
  <si>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</si>
  <si>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</si>
  <si>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</si>
  <si>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28/02/19</t>
  </si>
  <si>
    <t>מלווה קצר מועד 310- בנק ישראל- מק"מ</t>
  </si>
  <si>
    <t>8200313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</si>
  <si>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</si>
  <si>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</si>
  <si>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</si>
  <si>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</si>
  <si>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</si>
  <si>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</si>
  <si>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720- בנק ישראל- מק"מ</t>
  </si>
  <si>
    <t>8200727</t>
  </si>
  <si>
    <t>31/07/19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</si>
  <si>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</si>
  <si>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</si>
  <si>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</si>
  <si>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</si>
  <si>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</si>
  <si>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</si>
  <si>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</si>
  <si>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קצרה 11/19- ממשל קצרה</t>
  </si>
  <si>
    <t>1157098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</si>
  <si>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</si>
  <si>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</si>
  <si>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</si>
  <si>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</si>
  <si>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</si>
  <si>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</si>
  <si>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</si>
  <si>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</si>
  <si>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24/06/11</t>
  </si>
  <si>
    <t>ממשל שקלית 0327- שחר</t>
  </si>
  <si>
    <t>1139344</t>
  </si>
  <si>
    <t>09/11/16</t>
  </si>
  <si>
    <t>ממשל שקלית 0347- שחר</t>
  </si>
  <si>
    <t>1140193</t>
  </si>
  <si>
    <t>21/03/17</t>
  </si>
  <si>
    <t>ממשל שקלית 0825- שחר</t>
  </si>
  <si>
    <t>1135557</t>
  </si>
  <si>
    <t>06/05/15</t>
  </si>
  <si>
    <t>ממשל שקלית 120- שחר</t>
  </si>
  <si>
    <t>1115773</t>
  </si>
  <si>
    <t>ממשל שקלית 323- שחר</t>
  </si>
  <si>
    <t>1126747</t>
  </si>
  <si>
    <t>21/11/12</t>
  </si>
  <si>
    <t>ממשל שקלית 421- שחר</t>
  </si>
  <si>
    <t>1138130</t>
  </si>
  <si>
    <t>01/11/16</t>
  </si>
  <si>
    <t>ממשלתי שקלי  1026- שחר</t>
  </si>
  <si>
    <t>1099456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</si>
  <si>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</si>
  <si>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</si>
  <si>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</si>
  <si>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</si>
  <si>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</si>
  <si>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</si>
  <si>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</si>
  <si>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</si>
  <si>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</si>
  <si>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</si>
  <si>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</si>
  <si>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</si>
  <si>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</si>
  <si>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סה"כ גילון</t>
  </si>
  <si>
    <t>ממשל משתנה 0520- גילון חדש</t>
  </si>
  <si>
    <t>1116193</t>
  </si>
  <si>
    <t>21/02/11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</si>
  <si>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</si>
  <si>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</si>
  <si>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</si>
  <si>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</si>
  <si>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</si>
  <si>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</si>
  <si>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</si>
  <si>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</si>
  <si>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</si>
  <si>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</si>
  <si>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</si>
  <si>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</si>
  <si>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</si>
  <si>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</si>
  <si>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</si>
  <si>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</si>
  <si>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</si>
  <si>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31/03/15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</si>
  <si>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</si>
  <si>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</si>
  <si>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</si>
  <si>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</si>
  <si>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</si>
  <si>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</si>
  <si>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</si>
  <si>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</si>
  <si>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</si>
  <si>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Aaa.IL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</si>
  <si>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</si>
  <si>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</si>
  <si>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</si>
  <si>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</si>
  <si>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</si>
  <si>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</si>
  <si>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</si>
  <si>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</si>
  <si>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</si>
  <si>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</si>
  <si>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</si>
  <si>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</si>
  <si>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</si>
  <si>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</si>
  <si>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16/03/16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</si>
  <si>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</si>
  <si>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</si>
  <si>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</si>
  <si>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</si>
  <si>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</si>
  <si>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</si>
  <si>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</si>
  <si>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</si>
  <si>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</si>
  <si>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</si>
  <si>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</si>
  <si>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</si>
  <si>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</si>
  <si>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</si>
  <si>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</si>
  <si>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</si>
  <si>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</si>
  <si>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</si>
  <si>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</si>
  <si>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</si>
  <si>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</si>
  <si>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</si>
  <si>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</si>
  <si>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</si>
  <si>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</si>
  <si>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</si>
  <si>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</si>
  <si>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</si>
  <si>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</si>
  <si>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</si>
  <si>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</si>
  <si>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</si>
  <si>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</si>
  <si>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</si>
  <si>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</si>
  <si>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</si>
  <si>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</si>
  <si>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</si>
  <si>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</si>
  <si>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11/02/15</t>
  </si>
  <si>
    <t>בינל הנפק נדח התח ד- הבינלאומי הראשון הנפקות בע"מ</t>
  </si>
  <si>
    <t>1103126</t>
  </si>
  <si>
    <t>18/01/12</t>
  </si>
  <si>
    <t>בינלאומי הנפקות כ נדחה- הבינלאומי הראשון הנפקות בע"מ</t>
  </si>
  <si>
    <t>1121953</t>
  </si>
  <si>
    <t>21/01/13</t>
  </si>
  <si>
    <t>דיסקונט מנפיקים הת ד- דיסקונט מנפיקים בע"מ</t>
  </si>
  <si>
    <t>7480049</t>
  </si>
  <si>
    <t>520029935</t>
  </si>
  <si>
    <t>07/09/10</t>
  </si>
  <si>
    <t>דסקונט מנפיקים הת ב- דיסקונט מנפיקים בע"מ</t>
  </si>
  <si>
    <t>7480023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</si>
  <si>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</si>
  <si>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</si>
  <si>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</si>
  <si>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</si>
  <si>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</si>
  <si>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</si>
  <si>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</si>
  <si>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</si>
  <si>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05/01/15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</si>
  <si>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</si>
  <si>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</si>
  <si>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</si>
  <si>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</si>
  <si>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</si>
  <si>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</si>
  <si>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</si>
  <si>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</si>
  <si>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</si>
  <si>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</si>
  <si>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</si>
  <si>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</si>
  <si>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</si>
  <si>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</si>
  <si>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29/03/07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</si>
  <si>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</si>
  <si>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</si>
  <si>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</si>
  <si>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</si>
  <si>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</si>
  <si>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</si>
  <si>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23/06/16</t>
  </si>
  <si>
    <t>*אמות אגח ב- אמות השקעות בע"מ</t>
  </si>
  <si>
    <t>1126630</t>
  </si>
  <si>
    <t>520026683</t>
  </si>
  <si>
    <t>06/11/13</t>
  </si>
  <si>
    <t>*אמות אגח ג- אמות השקעות בע"מ</t>
  </si>
  <si>
    <t>1117357</t>
  </si>
  <si>
    <t>*אמות אגח ד- אמות השקעות בע"מ</t>
  </si>
  <si>
    <t>1133149</t>
  </si>
  <si>
    <t>14/12/16</t>
  </si>
  <si>
    <t>*אמות אגח ו- אמות השקעות בע"מ</t>
  </si>
  <si>
    <t>1158609</t>
  </si>
  <si>
    <t>*ארפורט אגח ז- איירפורט סיטי בע"מ</t>
  </si>
  <si>
    <t>1140110</t>
  </si>
  <si>
    <t>28/02/17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</si>
  <si>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</si>
  <si>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</si>
  <si>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</si>
  <si>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</si>
  <si>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</si>
  <si>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</si>
  <si>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12/07/09</t>
  </si>
  <si>
    <t>*מליסרון אגח ח- מליסרון בע"מ</t>
  </si>
  <si>
    <t>3230166</t>
  </si>
  <si>
    <t>*מליסרון אגח י'- מליסרון בע"מ</t>
  </si>
  <si>
    <t>3230190</t>
  </si>
  <si>
    <t>21/06/16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</si>
  <si>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</si>
  <si>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</si>
  <si>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</si>
  <si>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</si>
  <si>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</si>
  <si>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</si>
  <si>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ג(פדיון לקבל)- ריט 1 בע"מ</t>
  </si>
  <si>
    <t>1120021</t>
  </si>
  <si>
    <t>513821488</t>
  </si>
  <si>
    <t>20/01/15</t>
  </si>
  <si>
    <t>*ריט 1 אגח ד- ריט 1 בע"מ</t>
  </si>
  <si>
    <t>1129899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</si>
  <si>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</si>
  <si>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</si>
  <si>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</si>
  <si>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</si>
  <si>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</si>
  <si>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</si>
  <si>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</si>
  <si>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ביג  אגח יג- ביג מרכזי קניות (2004) בע"מ</t>
  </si>
  <si>
    <t>1159516</t>
  </si>
  <si>
    <t>513623314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</si>
  <si>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</si>
  <si>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</si>
  <si>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</si>
  <si>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</si>
  <si>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</si>
  <si>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17/03/10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</si>
  <si>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</si>
  <si>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</si>
  <si>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</si>
  <si>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</si>
  <si>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</si>
  <si>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</si>
  <si>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</si>
  <si>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</si>
  <si>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</si>
  <si>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</si>
  <si>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</si>
  <si>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</si>
  <si>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</si>
  <si>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</si>
  <si>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</si>
  <si>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</si>
  <si>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</si>
  <si>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</si>
  <si>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</si>
  <si>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</si>
  <si>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04/09/16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</si>
  <si>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</si>
  <si>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</si>
  <si>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</si>
  <si>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</si>
  <si>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</si>
  <si>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</si>
  <si>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</si>
  <si>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</si>
  <si>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</si>
  <si>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</si>
  <si>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</si>
  <si>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מוניציפל הנ אגח ב 4.65- מוניציפל הנפקות בעמ</t>
  </si>
  <si>
    <t>1095066</t>
  </si>
  <si>
    <t>513704304</t>
  </si>
  <si>
    <t>27/05/07</t>
  </si>
  <si>
    <t>מוניציפל הנ אגח י- מוניציפל הנפקות בעמ</t>
  </si>
  <si>
    <t>1134147</t>
  </si>
  <si>
    <t>08/01/15</t>
  </si>
  <si>
    <t>מוניציפל הנפקות ז 3.55- מוניציפל הנפקות בעמ</t>
  </si>
  <si>
    <t>1119825</t>
  </si>
  <si>
    <t>פועלים הנפ שה נד 1- הפועלים הנפקות בע"מ</t>
  </si>
  <si>
    <t>1940444</t>
  </si>
  <si>
    <t>29/09/09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</si>
  <si>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</si>
  <si>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</si>
  <si>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</si>
  <si>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</si>
  <si>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</si>
  <si>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</si>
  <si>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</si>
  <si>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</si>
  <si>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</si>
  <si>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</si>
  <si>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</si>
  <si>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</si>
  <si>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</si>
  <si>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</si>
  <si>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</si>
  <si>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</si>
  <si>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</si>
  <si>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</si>
  <si>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</si>
  <si>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</si>
  <si>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</si>
  <si>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</si>
  <si>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</si>
  <si>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</si>
  <si>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04/06/08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</si>
  <si>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</si>
  <si>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</si>
  <si>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</si>
  <si>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</si>
  <si>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</si>
  <si>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</si>
  <si>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</si>
  <si>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 ח- ביג מרכזי קניות (2004) בע"מ</t>
  </si>
  <si>
    <t>1138924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</si>
  <si>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</si>
  <si>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</si>
  <si>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</si>
  <si>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</si>
  <si>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</si>
  <si>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</si>
  <si>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22/01/14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</si>
  <si>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</si>
  <si>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</si>
  <si>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</si>
  <si>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</si>
  <si>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</si>
  <si>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</si>
  <si>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</si>
  <si>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</si>
  <si>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</si>
  <si>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</si>
  <si>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</si>
  <si>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</si>
  <si>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</si>
  <si>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</si>
  <si>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</si>
  <si>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</si>
  <si>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01/02/18</t>
  </si>
  <si>
    <t>בראק אן וי אגחב- בראק קפיטל פרופרטיז אן וי</t>
  </si>
  <si>
    <t>1128347</t>
  </si>
  <si>
    <t>34250659</t>
  </si>
  <si>
    <t>21/05/13</t>
  </si>
  <si>
    <t>גזית גלוב אגח י- גזית-גלוב בע"מ</t>
  </si>
  <si>
    <t>1260488</t>
  </si>
  <si>
    <t>520033234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</si>
  <si>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</si>
  <si>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</si>
  <si>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</si>
  <si>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</si>
  <si>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</si>
  <si>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</si>
  <si>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</si>
  <si>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</si>
  <si>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</si>
  <si>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</si>
  <si>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</si>
  <si>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</si>
  <si>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</si>
  <si>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</si>
  <si>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</si>
  <si>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01/09/11</t>
  </si>
  <si>
    <t>ירושלים הנ סדרה ט- ירושלים מימון והנפקות (2005) בע"מ</t>
  </si>
  <si>
    <t>1127422</t>
  </si>
  <si>
    <t>513682146</t>
  </si>
  <si>
    <t>25/02/16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</si>
  <si>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</si>
  <si>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</si>
  <si>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</si>
  <si>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</si>
  <si>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</si>
  <si>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</si>
  <si>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</si>
  <si>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513754069</t>
  </si>
  <si>
    <t>28/07/11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</si>
  <si>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</si>
  <si>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</si>
  <si>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</si>
  <si>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</si>
  <si>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</si>
  <si>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</si>
  <si>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</si>
  <si>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</si>
  <si>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</si>
  <si>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</si>
  <si>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</si>
  <si>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</si>
  <si>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</si>
  <si>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</si>
  <si>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</si>
  <si>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</si>
  <si>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</si>
  <si>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</si>
  <si>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</si>
  <si>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</si>
  <si>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</si>
  <si>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</si>
  <si>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16/05/07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</si>
  <si>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</si>
  <si>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</si>
  <si>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</si>
  <si>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</si>
  <si>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</si>
  <si>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</si>
  <si>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</si>
  <si>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</si>
  <si>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</si>
  <si>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</si>
  <si>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</si>
  <si>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</si>
  <si>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</si>
  <si>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</si>
  <si>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</si>
  <si>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</si>
  <si>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</si>
  <si>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</si>
  <si>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</si>
  <si>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16/04/09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</si>
  <si>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</si>
  <si>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</si>
  <si>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</si>
  <si>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</si>
  <si>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</si>
  <si>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</si>
  <si>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</si>
  <si>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</si>
  <si>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</si>
  <si>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</si>
  <si>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06/11/12</t>
  </si>
  <si>
    <t>אלדן תחבורה אגח ד'- אלדן תחבורה בע"מ</t>
  </si>
  <si>
    <t>1140821</t>
  </si>
  <si>
    <t>510454333</t>
  </si>
  <si>
    <t>A+.IL</t>
  </si>
  <si>
    <t>16/04/18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</si>
  <si>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</si>
  <si>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</si>
  <si>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</si>
  <si>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</si>
  <si>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</si>
  <si>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</si>
  <si>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</si>
  <si>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</si>
  <si>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</si>
  <si>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</si>
  <si>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</si>
  <si>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כלכלית ים אגח טו- כלכלית ירושלים בע"מ</t>
  </si>
  <si>
    <t>1980416</t>
  </si>
  <si>
    <t>520017070</t>
  </si>
  <si>
    <t>20/07/17</t>
  </si>
  <si>
    <t>כלכלית ירושלים אגח יב- כלכלית ירושלים בע"מ</t>
  </si>
  <si>
    <t>1980358</t>
  </si>
  <si>
    <t>23/12/14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</si>
  <si>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</si>
  <si>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</si>
  <si>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</si>
  <si>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</si>
  <si>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</si>
  <si>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</si>
  <si>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</si>
  <si>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</si>
  <si>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</si>
  <si>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</si>
  <si>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</si>
  <si>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</si>
  <si>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</si>
  <si>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</si>
  <si>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29/01/14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</si>
  <si>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</si>
  <si>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</si>
  <si>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</si>
  <si>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</si>
  <si>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</si>
  <si>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</si>
  <si>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25/03/10</t>
  </si>
  <si>
    <t>*אזורים אגח 9- אזורים-חברה להשקעות בפתוח ובבנין בע"מ</t>
  </si>
  <si>
    <t>7150337</t>
  </si>
  <si>
    <t>520025990</t>
  </si>
  <si>
    <t>25/02/13</t>
  </si>
  <si>
    <t>*שיכון ובינוי אגח 6- שיכון ובינוי - אחזקות בע"מ</t>
  </si>
  <si>
    <t>1129733</t>
  </si>
  <si>
    <t>520036104</t>
  </si>
  <si>
    <t>A.IL</t>
  </si>
  <si>
    <t>27/01/14</t>
  </si>
  <si>
    <t>אשדר אגח א- אשדר חברה לבניה בע"מ</t>
  </si>
  <si>
    <t>1104330</t>
  </si>
  <si>
    <t>510609761</t>
  </si>
  <si>
    <t>10/06/07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</si>
  <si>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</si>
  <si>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</si>
  <si>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</si>
  <si>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</si>
  <si>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</si>
  <si>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</si>
  <si>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27/11/08</t>
  </si>
  <si>
    <t>דיסקונט שה 1 סחיר- בנק דיסקונט לישראל בע"מ</t>
  </si>
  <si>
    <t>6910095</t>
  </si>
  <si>
    <t>28/09/08</t>
  </si>
  <si>
    <t>דלק קבוצה אגח יג(פדיון לקבל)- קבוצת דלק בע"מ</t>
  </si>
  <si>
    <t>1105543</t>
  </si>
  <si>
    <t>520044322</t>
  </si>
  <si>
    <t>השקעה ואחזקות</t>
  </si>
  <si>
    <t>ישפרו.ק2- ישפרו חברה ישראלית להשכרת מבנים בע"מ</t>
  </si>
  <si>
    <t>7430069</t>
  </si>
  <si>
    <t>520029208</t>
  </si>
  <si>
    <t>כללביט אגח א- כללביט מימון בע"מ</t>
  </si>
  <si>
    <t>1097138</t>
  </si>
  <si>
    <t>18/09/08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</si>
  <si>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</si>
  <si>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</si>
  <si>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</si>
  <si>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</si>
  <si>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</si>
  <si>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</si>
  <si>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</si>
  <si>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</si>
  <si>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</si>
  <si>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</si>
  <si>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</si>
  <si>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17/06/15</t>
  </si>
  <si>
    <t>סלקום אגח ח- סלקום ישראל בע"מ</t>
  </si>
  <si>
    <t>1132828</t>
  </si>
  <si>
    <t>05/02/15</t>
  </si>
  <si>
    <t>אדגר אגח ז- אדגר השקעות ופיתוח בע"מ</t>
  </si>
  <si>
    <t>1820158</t>
  </si>
  <si>
    <t>520035171</t>
  </si>
  <si>
    <t>A3.IL</t>
  </si>
  <si>
    <t>אדגר אגח ט- אדגר השקעות ופיתוח בע"מ</t>
  </si>
  <si>
    <t>1820190</t>
  </si>
  <si>
    <t>אפריקה נכסים אגח ו- אפי נכסים בע"מ</t>
  </si>
  <si>
    <t>1129550</t>
  </si>
  <si>
    <t>510560188</t>
  </si>
  <si>
    <t>21/08/13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</si>
  <si>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</si>
  <si>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</si>
  <si>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</si>
  <si>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</si>
  <si>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</si>
  <si>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</si>
  <si>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30/04/14</t>
  </si>
  <si>
    <t>ירושלים הנ סדרה 10 נ- ירושלים מימון והנפקות (2005) בע"מ</t>
  </si>
  <si>
    <t>1127414</t>
  </si>
  <si>
    <t>23/03/16</t>
  </si>
  <si>
    <t>הכשרת ישוב אגח 17- חברת הכשרת הישוב בישראל בע"מ</t>
  </si>
  <si>
    <t>6120182</t>
  </si>
  <si>
    <t>520020116</t>
  </si>
  <si>
    <t>BBB+.IL</t>
  </si>
  <si>
    <t>01/01/14</t>
  </si>
  <si>
    <t>אפריקה אגח כו- אפריקה-ישראל להשקעות בע"מ</t>
  </si>
  <si>
    <t>6110365</t>
  </si>
  <si>
    <t>520005067</t>
  </si>
  <si>
    <t>16/05/10</t>
  </si>
  <si>
    <t>פלאזה סנטרס אגח ב- פלאזה סנטרס</t>
  </si>
  <si>
    <t>1109503</t>
  </si>
  <si>
    <t>33248324</t>
  </si>
  <si>
    <t>14/02/08</t>
  </si>
  <si>
    <t>קרדן אן וי אגח ב- קרדן אן.וי.</t>
  </si>
  <si>
    <t>1113034</t>
  </si>
  <si>
    <t>1239114</t>
  </si>
  <si>
    <t>16/12/08</t>
  </si>
  <si>
    <t>בינלאומי הנפקות אגח ח- הבינלאומי הראשון הנפקות בע"מ</t>
  </si>
  <si>
    <t>1134212</t>
  </si>
  <si>
    <t>14/01/15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</si>
  <si>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</si>
  <si>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</si>
  <si>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</si>
  <si>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</si>
  <si>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מזרחי אגח 41- מזרחי טפחות חברה להנפקות בע"מ</t>
  </si>
  <si>
    <t>2310175</t>
  </si>
  <si>
    <t>25/04/17</t>
  </si>
  <si>
    <t>מזרחי הנפקות 40- מזרחי טפחות חברה להנפקות בע"מ</t>
  </si>
  <si>
    <t>2310167</t>
  </si>
  <si>
    <t>26/04/17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</si>
  <si>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</si>
  <si>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</si>
  <si>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</si>
  <si>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</si>
  <si>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</si>
  <si>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</si>
  <si>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</si>
  <si>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</si>
  <si>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</si>
  <si>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אלביט מערכות אגח א- אלביט מערכות בע"מ</t>
  </si>
  <si>
    <t>1119635</t>
  </si>
  <si>
    <t>520043027</t>
  </si>
  <si>
    <t>ביטחוניות</t>
  </si>
  <si>
    <t>16/11/11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</si>
  <si>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</si>
  <si>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</si>
  <si>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</si>
  <si>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</si>
  <si>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</si>
  <si>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</si>
  <si>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</si>
  <si>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</si>
  <si>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</si>
  <si>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</si>
  <si>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15/09/08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</si>
  <si>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</si>
  <si>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</si>
  <si>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</si>
  <si>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</si>
  <si>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</si>
  <si>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</si>
  <si>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</si>
  <si>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</si>
  <si>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</si>
  <si>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</si>
  <si>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</si>
  <si>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</si>
  <si>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</si>
  <si>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</si>
  <si>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</si>
  <si>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</si>
  <si>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</si>
  <si>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</si>
  <si>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</si>
  <si>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</si>
  <si>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</si>
  <si>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</si>
  <si>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</si>
  <si>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</si>
  <si>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24/01/16</t>
  </si>
  <si>
    <t>לאומי שה נד 301- בנק לאומי לישראל בע"מ</t>
  </si>
  <si>
    <t>6040265</t>
  </si>
  <si>
    <t>מוניציפל  הנ אגח יא- מוניציפל הנפקות בעמ</t>
  </si>
  <si>
    <t>1134154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</si>
  <si>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</si>
  <si>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</si>
  <si>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</si>
  <si>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</si>
  <si>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</si>
  <si>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</si>
  <si>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</si>
  <si>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</si>
  <si>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</si>
  <si>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</si>
  <si>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</si>
  <si>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</si>
  <si>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</si>
  <si>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</si>
  <si>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*פז נפט  ה- פז חברת הנפט בע"מ</t>
  </si>
  <si>
    <t>1139534</t>
  </si>
  <si>
    <t>*פז נפט אגח ד- פז חברת הנפט בע"מ</t>
  </si>
  <si>
    <t>1132505</t>
  </si>
  <si>
    <t>28/07/14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</si>
  <si>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</si>
  <si>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</si>
  <si>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</si>
  <si>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</si>
  <si>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</si>
  <si>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</si>
  <si>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</si>
  <si>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</si>
  <si>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</si>
  <si>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</si>
  <si>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</si>
  <si>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</si>
  <si>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</si>
  <si>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</si>
  <si>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</si>
  <si>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</si>
  <si>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</si>
  <si>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</si>
  <si>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</si>
  <si>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</si>
  <si>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</si>
  <si>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</si>
  <si>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</si>
  <si>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</si>
  <si>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</si>
  <si>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</si>
  <si>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</si>
  <si>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</si>
  <si>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</si>
  <si>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</si>
  <si>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</si>
  <si>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</si>
  <si>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</si>
  <si>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</si>
  <si>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</si>
  <si>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</si>
  <si>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</si>
  <si>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</si>
  <si>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</si>
  <si>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</si>
  <si>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</si>
  <si>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</si>
  <si>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</si>
  <si>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</si>
  <si>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</si>
  <si>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20/06/16</t>
  </si>
  <si>
    <t>*אגוד הנפ התח יח- אגוד הנפקות בע"מ</t>
  </si>
  <si>
    <t>1121854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</si>
  <si>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</si>
  <si>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</si>
  <si>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</si>
  <si>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</si>
  <si>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</si>
  <si>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</si>
  <si>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אלבר אג"ח יד- אלבר שירותי מימונית בע"מ</t>
  </si>
  <si>
    <t>1132562</t>
  </si>
  <si>
    <t>512025891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</si>
  <si>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</si>
  <si>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</si>
  <si>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</si>
  <si>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</si>
  <si>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</si>
  <si>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</si>
  <si>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</si>
  <si>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</si>
  <si>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</si>
  <si>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</si>
  <si>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</si>
  <si>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</si>
  <si>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</si>
  <si>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</si>
  <si>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</si>
  <si>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</si>
  <si>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</si>
  <si>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</si>
  <si>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</si>
  <si>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</si>
  <si>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</si>
  <si>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</si>
  <si>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</si>
  <si>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1838682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</si>
  <si>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</si>
  <si>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</si>
  <si>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</si>
  <si>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</si>
  <si>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</si>
  <si>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</si>
  <si>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</si>
  <si>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</si>
  <si>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</si>
  <si>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</si>
  <si>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</si>
  <si>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</si>
  <si>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</si>
  <si>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</si>
  <si>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</si>
  <si>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</si>
  <si>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</si>
  <si>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</si>
  <si>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</si>
  <si>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</si>
  <si>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</si>
  <si>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</si>
  <si>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</si>
  <si>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</si>
  <si>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</si>
  <si>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</si>
  <si>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</si>
  <si>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</si>
  <si>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</si>
  <si>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</si>
  <si>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</si>
  <si>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</si>
  <si>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</si>
  <si>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</si>
  <si>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</si>
  <si>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</si>
  <si>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</si>
  <si>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</si>
  <si>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</si>
  <si>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</si>
  <si>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</si>
  <si>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</si>
  <si>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28/09/14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</si>
  <si>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</si>
  <si>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</si>
  <si>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</si>
  <si>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</si>
  <si>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</si>
  <si>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</si>
  <si>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</si>
  <si>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</si>
  <si>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</si>
  <si>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</si>
  <si>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</si>
  <si>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</si>
  <si>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</si>
  <si>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</si>
  <si>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</si>
  <si>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</si>
  <si>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</si>
  <si>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</si>
  <si>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</si>
  <si>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</si>
  <si>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</si>
  <si>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</si>
  <si>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</si>
  <si>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</si>
  <si>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</si>
  <si>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</si>
  <si>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דלשה קפיטל אגחב- דלשה קפיטל לימיטד</t>
  </si>
  <si>
    <t>1137314</t>
  </si>
  <si>
    <t>1659</t>
  </si>
  <si>
    <t>13/01/16</t>
  </si>
  <si>
    <t>טן דלק אגח ג- טן-חברה לדלק בע"מ</t>
  </si>
  <si>
    <t>1131457</t>
  </si>
  <si>
    <t>511540809</t>
  </si>
  <si>
    <t>27/02/14</t>
  </si>
  <si>
    <t>דיסקונט השקעות אגח ט(ריבית לקבל)- חברת השקעות דיסקונט בע"מ</t>
  </si>
  <si>
    <t>6390249</t>
  </si>
  <si>
    <t>520023896</t>
  </si>
  <si>
    <t>BBB.IL</t>
  </si>
  <si>
    <t>22/07/09</t>
  </si>
  <si>
    <t>ישרס יח ישרס יח- ישרס חברה להשקעות בע"מ</t>
  </si>
  <si>
    <t>6130280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</si>
  <si>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</si>
  <si>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</si>
  <si>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</si>
  <si>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</si>
  <si>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</si>
  <si>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</si>
  <si>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</si>
  <si>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</si>
  <si>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</si>
  <si>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</si>
  <si>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</si>
  <si>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</si>
  <si>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</si>
  <si>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</si>
  <si>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</si>
  <si>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</si>
  <si>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</si>
  <si>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</si>
  <si>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</si>
  <si>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</si>
  <si>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</si>
  <si>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BBB-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</si>
  <si>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</si>
  <si>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</si>
  <si>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</si>
  <si>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</si>
  <si>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</si>
  <si>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</si>
  <si>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</si>
  <si>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</si>
  <si>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22/02/18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</si>
  <si>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</si>
  <si>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</si>
  <si>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</si>
  <si>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</si>
  <si>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</si>
  <si>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</si>
  <si>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</si>
  <si>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</si>
  <si>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</si>
  <si>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</si>
  <si>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25/04/18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</si>
  <si>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</si>
  <si>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</si>
  <si>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</si>
  <si>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</si>
  <si>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</si>
  <si>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</si>
  <si>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</si>
  <si>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</si>
  <si>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</si>
  <si>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05/03/18</t>
  </si>
  <si>
    <t>MERCK 2.875 06/29-06/79- MERCK KGAA</t>
  </si>
  <si>
    <t>XS2011260705</t>
  </si>
  <si>
    <t>10937</t>
  </si>
  <si>
    <t>Pharmaceuticals &amp; Biotechnology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</si>
  <si>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</si>
  <si>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</si>
  <si>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</si>
  <si>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</si>
  <si>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</si>
  <si>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</si>
  <si>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</si>
  <si>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</si>
  <si>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</si>
  <si>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</si>
  <si>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</si>
  <si>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</si>
  <si>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</si>
  <si>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</si>
  <si>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</si>
  <si>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</si>
  <si>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27/03/17</t>
  </si>
  <si>
    <t>AL 3 5/8 12/01/27- AIR LEASE</t>
  </si>
  <si>
    <t>US00912XBF06</t>
  </si>
  <si>
    <t>NYSE</t>
  </si>
  <si>
    <t>28022</t>
  </si>
  <si>
    <t>Capital Goods</t>
  </si>
  <si>
    <t>AL 3.75 06/26- QUEBEC PROVINCE</t>
  </si>
  <si>
    <t>US00914AAB89</t>
  </si>
  <si>
    <t>11053</t>
  </si>
  <si>
    <t>Transportation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</si>
  <si>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</si>
  <si>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</si>
  <si>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</si>
  <si>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</si>
  <si>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</si>
  <si>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</si>
  <si>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11/02/16</t>
  </si>
  <si>
    <t>ENELIM 4 5/8 09/14/2- ENEL SPA</t>
  </si>
  <si>
    <t>US29278GAJ76</t>
  </si>
  <si>
    <t>10998</t>
  </si>
  <si>
    <t>FEDEX 5.1 01/44- AbbVie Inc</t>
  </si>
  <si>
    <t>US31428XAW65</t>
  </si>
  <si>
    <t>Hewlett Packard- HEWLETT-PACKARD CO</t>
  </si>
  <si>
    <t>usu42832ah59</t>
  </si>
  <si>
    <t>10191</t>
  </si>
  <si>
    <t>Software &amp; Services</t>
  </si>
  <si>
    <t>21/10/15</t>
  </si>
  <si>
    <t>PRU 4.5 9/47- PRUDENTIAL</t>
  </si>
  <si>
    <t>US744320AW24</t>
  </si>
  <si>
    <t>10860</t>
  </si>
  <si>
    <t>20/09/17</t>
  </si>
  <si>
    <t>Sprnts 3.36 9/21- SPRINT SPECTRUM</t>
  </si>
  <si>
    <t>US85208NAA81</t>
  </si>
  <si>
    <t>27324</t>
  </si>
  <si>
    <t>27/10/16</t>
  </si>
  <si>
    <t>Srenvx 5.75 15/08/50- Swiss life elm bv</t>
  </si>
  <si>
    <t>XS1261170515</t>
  </si>
  <si>
    <t>12108</t>
  </si>
  <si>
    <t>19/01/16</t>
  </si>
  <si>
    <t>T 4.1 2/28- T</t>
  </si>
  <si>
    <t>US00206RER93</t>
  </si>
  <si>
    <t>27666</t>
  </si>
  <si>
    <t>07/12/17</t>
  </si>
  <si>
    <t>16/09/77 4.75% PLC SSE- SSE PLC</t>
  </si>
  <si>
    <t>XS1572343744</t>
  </si>
  <si>
    <t>11139</t>
  </si>
  <si>
    <t>BBB-.IL</t>
  </si>
  <si>
    <t>22/11/18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</si>
  <si>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</si>
  <si>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</si>
  <si>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</si>
  <si>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</si>
  <si>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</si>
  <si>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</si>
  <si>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</si>
  <si>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</si>
  <si>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</si>
  <si>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</si>
  <si>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</si>
  <si>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</si>
  <si>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</si>
  <si>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ALLEGION 3.5 10/29-07/29- ALLERGAN INC</t>
  </si>
  <si>
    <t>US00507UAR23</t>
  </si>
  <si>
    <t>11089</t>
  </si>
  <si>
    <t>ASHTEAD CAPITAL 5.62 10/24-10/22- ASHTEAD CAPITAL</t>
  </si>
  <si>
    <t>US045054AC71</t>
  </si>
  <si>
    <t>25/06/18</t>
  </si>
  <si>
    <t>Credit agricole sa- CREDIT AGRICOLE SA</t>
  </si>
  <si>
    <t>USF22797RT78</t>
  </si>
  <si>
    <t>10886</t>
  </si>
  <si>
    <t>24/01/14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</si>
  <si>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</si>
  <si>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</si>
  <si>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</si>
  <si>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</si>
  <si>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</si>
  <si>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</si>
  <si>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</si>
  <si>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</si>
  <si>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</si>
  <si>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</si>
  <si>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</si>
  <si>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</si>
  <si>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</si>
  <si>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GM 5.25 03/26- GENERAL MOTORS CORP</t>
  </si>
  <si>
    <t>US37045XBG07</t>
  </si>
  <si>
    <t>10753</t>
  </si>
  <si>
    <t>01/03/16</t>
  </si>
  <si>
    <t>Lear 5.25 01/25- LEAR CORP</t>
  </si>
  <si>
    <t>US521865AX34</t>
  </si>
  <si>
    <t>27159</t>
  </si>
  <si>
    <t>18/08/16</t>
  </si>
  <si>
    <t>Macquarie Bank- MACQUARIE BANK LTD</t>
  </si>
  <si>
    <t>US55608YAB11</t>
  </si>
  <si>
    <t>27079</t>
  </si>
  <si>
    <t>11/06/15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</si>
  <si>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</si>
  <si>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</si>
  <si>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</si>
  <si>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</si>
  <si>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</si>
  <si>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</si>
  <si>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</si>
  <si>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</si>
  <si>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</si>
  <si>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</si>
  <si>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</si>
  <si>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</si>
  <si>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</si>
  <si>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</si>
  <si>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</si>
  <si>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</si>
  <si>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</si>
  <si>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</si>
  <si>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</si>
  <si>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</si>
  <si>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</si>
  <si>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22/08/16</t>
  </si>
  <si>
    <t>Trpcn 5.3 3/77- Trpcn</t>
  </si>
  <si>
    <t>US89356BAC28</t>
  </si>
  <si>
    <t>27588</t>
  </si>
  <si>
    <t>03/03/17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</si>
  <si>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</si>
  <si>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</si>
  <si>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</si>
  <si>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</si>
  <si>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</si>
  <si>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</si>
  <si>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27/06/18</t>
  </si>
  <si>
    <t>BNP PARIBAS- BNP</t>
  </si>
  <si>
    <t>USF1R15XK854</t>
  </si>
  <si>
    <t>10053</t>
  </si>
  <si>
    <t>Ba1</t>
  </si>
  <si>
    <t>20/08/18</t>
  </si>
  <si>
    <t>Fibebz 5.25  5/24- Fibria overseas finance</t>
  </si>
  <si>
    <t>US31572UAE64</t>
  </si>
  <si>
    <t>12754</t>
  </si>
  <si>
    <t>Materials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</si>
  <si>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</si>
  <si>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</si>
  <si>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</si>
  <si>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</si>
  <si>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</si>
  <si>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</si>
  <si>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</si>
  <si>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</si>
  <si>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</si>
  <si>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</si>
  <si>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</si>
  <si>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</si>
  <si>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</si>
  <si>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25/01/17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</si>
  <si>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</si>
  <si>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</si>
  <si>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</si>
  <si>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</si>
  <si>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</si>
  <si>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</si>
  <si>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</si>
  <si>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</si>
  <si>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</si>
  <si>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</si>
  <si>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</si>
  <si>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</si>
  <si>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VODAFONE GROUP- Vodafone Group</t>
  </si>
  <si>
    <t>XS1888180640</t>
  </si>
  <si>
    <t>10475</t>
  </si>
  <si>
    <t>03/10/18</t>
  </si>
  <si>
    <t>CONTINENTAL RES 5 09/22-03/17- CONTINENTAL ink</t>
  </si>
  <si>
    <t>US212015AH47</t>
  </si>
  <si>
    <t>27458</t>
  </si>
  <si>
    <t>BB</t>
  </si>
  <si>
    <t>27/01/17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</si>
  <si>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</si>
  <si>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</si>
  <si>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</si>
  <si>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</si>
  <si>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</si>
  <si>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</si>
  <si>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</si>
  <si>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</si>
  <si>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03/11/17</t>
  </si>
  <si>
    <t>ENBCN 6 01/27-01/77- ENBRIDGE</t>
  </si>
  <si>
    <t>US29250NAN57</t>
  </si>
  <si>
    <t>27509</t>
  </si>
  <si>
    <t>EQIX 5.375 04/23- Equinix Inc</t>
  </si>
  <si>
    <t>US2944UAM80</t>
  </si>
  <si>
    <t>12746</t>
  </si>
  <si>
    <t>Real Estate</t>
  </si>
  <si>
    <t>Ba2</t>
  </si>
  <si>
    <t>03/04/18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</si>
  <si>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</si>
  <si>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</si>
  <si>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</si>
  <si>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</si>
  <si>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</si>
  <si>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</si>
  <si>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</si>
  <si>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</si>
  <si>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</si>
  <si>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31/10/16</t>
  </si>
  <si>
    <t>ALLISON TRANSMISSION- allison</t>
  </si>
  <si>
    <t>US019736AD97</t>
  </si>
  <si>
    <t>27589</t>
  </si>
  <si>
    <t>Ba3</t>
  </si>
  <si>
    <t>23/02/17</t>
  </si>
  <si>
    <t>CHENIERE CORP CHRISTI HD- Cheniere Energy Inc</t>
  </si>
  <si>
    <t>US16412XAD75</t>
  </si>
  <si>
    <t>27112</t>
  </si>
  <si>
    <t>23/01/18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</si>
  <si>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</si>
  <si>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</si>
  <si>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</si>
  <si>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</si>
  <si>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</si>
  <si>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</si>
  <si>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</si>
  <si>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</si>
  <si>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22/02/00</t>
  </si>
  <si>
    <t>USH3698DBZ62</t>
  </si>
  <si>
    <t>BB-</t>
  </si>
  <si>
    <t>13/09/18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</si>
  <si>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</si>
  <si>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</si>
  <si>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</si>
  <si>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</si>
  <si>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</si>
  <si>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</si>
  <si>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</si>
  <si>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</si>
  <si>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</si>
  <si>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</si>
  <si>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</si>
  <si>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</si>
  <si>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</si>
  <si>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</si>
  <si>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05/12/16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</si>
  <si>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</si>
  <si>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</si>
  <si>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</si>
  <si>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</si>
  <si>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</si>
  <si>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</si>
  <si>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</si>
  <si>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</si>
  <si>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</si>
  <si>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</si>
  <si>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</si>
  <si>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</si>
  <si>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</si>
  <si>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</si>
  <si>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</si>
  <si>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15/08/18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</si>
  <si>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</si>
  <si>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</si>
  <si>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</si>
  <si>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</si>
  <si>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</si>
  <si>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</si>
  <si>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25/10/16</t>
  </si>
  <si>
    <t>Rbs 8 29.12.49- ROYAL BK OF SCOTLAND PLC</t>
  </si>
  <si>
    <t>US780099CK11</t>
  </si>
  <si>
    <t>10802</t>
  </si>
  <si>
    <t>B</t>
  </si>
  <si>
    <t>12/08/15</t>
  </si>
  <si>
    <t>US00912XAY04</t>
  </si>
  <si>
    <t>AVGO 4.75 04/15/29- AVGO</t>
  </si>
  <si>
    <t>US11135FAB76</t>
  </si>
  <si>
    <t>27925</t>
  </si>
  <si>
    <t>BMO 4.8 PERP BMO 4.8 PERP- Bank of montreal</t>
  </si>
  <si>
    <t>US06367VHL27</t>
  </si>
  <si>
    <t>12855</t>
  </si>
  <si>
    <t>CBAAU 3.375 10/20/26- COMMONWEALTH BANK AUST</t>
  </si>
  <si>
    <t>XS1506401568</t>
  </si>
  <si>
    <t>11052</t>
  </si>
  <si>
    <t>ENELIM 4.875 06/29 - ENEL finance intl nv</t>
  </si>
  <si>
    <t>US29278GAK40</t>
  </si>
  <si>
    <t>12243</t>
  </si>
  <si>
    <t>ENIIM 4.75 09/12/28- Eni S.P.A</t>
  </si>
  <si>
    <t>US26874RAE80</t>
  </si>
  <si>
    <t>10139</t>
  </si>
  <si>
    <t>NAB 3.933 08/2034-08/29- NATIONAL AUSTRALIA</t>
  </si>
  <si>
    <t>USG6S94TAB96</t>
  </si>
  <si>
    <t>10298</t>
  </si>
  <si>
    <t>PEMEX 3 3/4 02/21/24- PETROLEOS MEXICANOS</t>
  </si>
  <si>
    <t>XS1568874983</t>
  </si>
  <si>
    <t>TOL 3.8 11/29- TOLL BROTHERS FINANCE CORP</t>
  </si>
  <si>
    <t>US88947EAU47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</si>
  <si>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</si>
  <si>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</si>
  <si>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</si>
  <si>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</si>
  <si>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</si>
  <si>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</si>
  <si>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</si>
  <si>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</si>
  <si>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</si>
  <si>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</si>
  <si>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</si>
  <si>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</si>
  <si>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</si>
  <si>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</si>
  <si>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</si>
  <si>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</si>
  <si>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</si>
  <si>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</si>
  <si>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</si>
  <si>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</si>
  <si>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</si>
  <si>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</si>
  <si>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</si>
  <si>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</si>
  <si>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</si>
  <si>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</si>
  <si>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</si>
  <si>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</si>
  <si>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</si>
  <si>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</si>
  <si>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</si>
  <si>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</si>
  <si>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</si>
  <si>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</si>
  <si>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</si>
  <si>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</si>
  <si>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</si>
  <si>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</si>
  <si>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</si>
  <si>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</si>
  <si>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</si>
  <si>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</si>
  <si>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</si>
  <si>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</si>
  <si>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</si>
  <si>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</si>
  <si>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</si>
  <si>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</si>
  <si>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</si>
  <si>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</si>
  <si>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</si>
  <si>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</si>
  <si>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</si>
  <si>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</si>
  <si>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</si>
  <si>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</si>
  <si>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</si>
  <si>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</si>
  <si>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</si>
  <si>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</si>
  <si>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</si>
  <si>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</si>
  <si>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</si>
  <si>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</si>
  <si>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</si>
  <si>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</si>
  <si>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</si>
  <si>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</si>
  <si>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</si>
  <si>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</si>
  <si>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</si>
  <si>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</si>
  <si>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</si>
  <si>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</si>
  <si>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</si>
  <si>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</si>
  <si>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</si>
  <si>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</si>
  <si>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</si>
  <si>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</si>
  <si>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</si>
  <si>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</si>
  <si>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</si>
  <si>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</si>
  <si>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</si>
  <si>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</si>
  <si>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</si>
  <si>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</si>
  <si>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</si>
  <si>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</si>
  <si>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</si>
  <si>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</si>
  <si>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</si>
  <si>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</si>
  <si>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</si>
  <si>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</si>
  <si>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</si>
  <si>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</si>
  <si>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</si>
  <si>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</si>
  <si>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</si>
  <si>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</si>
  <si>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</si>
  <si>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</si>
  <si>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</si>
  <si>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</si>
  <si>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</si>
  <si>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</si>
  <si>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</si>
  <si>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</si>
  <si>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</si>
  <si>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</si>
  <si>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</si>
  <si>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</si>
  <si>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</si>
  <si>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</si>
  <si>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</si>
  <si>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</si>
  <si>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</si>
  <si>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</si>
  <si>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CAMTEK- קמטק בע"מ</t>
  </si>
  <si>
    <t>550744</t>
  </si>
  <si>
    <t>511235434</t>
  </si>
  <si>
    <t>קמטק- קמטק בע"מ</t>
  </si>
  <si>
    <t>1095264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</si>
  <si>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</si>
  <si>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</si>
  <si>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</si>
  <si>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</si>
  <si>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</si>
  <si>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</si>
  <si>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</si>
  <si>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</si>
  <si>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</si>
  <si>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</si>
  <si>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</si>
  <si>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</si>
  <si>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</si>
  <si>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</si>
  <si>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</si>
  <si>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</si>
  <si>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</si>
  <si>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</si>
  <si>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</si>
  <si>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</si>
  <si>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</si>
  <si>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</si>
  <si>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</si>
  <si>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</si>
  <si>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</si>
  <si>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</si>
  <si>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</si>
  <si>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</si>
  <si>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</si>
  <si>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</si>
  <si>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</si>
  <si>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</si>
  <si>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</si>
  <si>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</si>
  <si>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</si>
  <si>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</si>
  <si>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</si>
  <si>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</si>
  <si>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</si>
  <si>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</si>
  <si>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</si>
  <si>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</si>
  <si>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</si>
  <si>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</si>
  <si>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</si>
  <si>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</si>
  <si>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</si>
  <si>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</si>
  <si>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</si>
  <si>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</si>
  <si>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</si>
  <si>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</si>
  <si>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</si>
  <si>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</si>
  <si>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</si>
  <si>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</si>
  <si>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</si>
  <si>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</si>
  <si>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</si>
  <si>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</si>
  <si>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</si>
  <si>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</si>
  <si>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</si>
  <si>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</si>
  <si>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</si>
  <si>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</si>
  <si>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</si>
  <si>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</si>
  <si>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</si>
  <si>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</si>
  <si>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</si>
  <si>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</si>
  <si>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</si>
  <si>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</si>
  <si>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</si>
  <si>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</si>
  <si>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</si>
  <si>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</si>
  <si>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</si>
  <si>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</si>
  <si>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</si>
  <si>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</si>
  <si>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</si>
  <si>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</si>
  <si>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</si>
  <si>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</si>
  <si>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</si>
  <si>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</si>
  <si>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</si>
  <si>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</si>
  <si>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</si>
  <si>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</si>
  <si>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</si>
  <si>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</si>
  <si>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</si>
  <si>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</si>
  <si>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</si>
  <si>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</si>
  <si>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</si>
  <si>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</si>
  <si>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</si>
  <si>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</si>
  <si>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</si>
  <si>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</si>
  <si>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</si>
  <si>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</si>
  <si>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</si>
  <si>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</si>
  <si>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</si>
  <si>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</si>
  <si>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</si>
  <si>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</si>
  <si>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</si>
  <si>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</si>
  <si>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</si>
  <si>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</si>
  <si>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</si>
  <si>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</si>
  <si>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</si>
  <si>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</si>
  <si>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</si>
  <si>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</si>
  <si>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</si>
  <si>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</si>
  <si>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</si>
  <si>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</si>
  <si>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</si>
  <si>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</si>
  <si>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</si>
  <si>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</si>
  <si>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</si>
  <si>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</si>
  <si>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</si>
  <si>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</si>
  <si>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</si>
  <si>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</si>
  <si>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</si>
  <si>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</si>
  <si>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</si>
  <si>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</si>
  <si>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</si>
  <si>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</si>
  <si>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</si>
  <si>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</si>
  <si>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</si>
  <si>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</si>
  <si>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</si>
  <si>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</si>
  <si>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</si>
  <si>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</si>
  <si>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</si>
  <si>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</si>
  <si>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</si>
  <si>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</si>
  <si>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</si>
  <si>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</si>
  <si>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</si>
  <si>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</si>
  <si>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</si>
  <si>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</si>
  <si>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</si>
  <si>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</si>
  <si>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</si>
  <si>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</si>
  <si>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</si>
  <si>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</si>
  <si>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</si>
  <si>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</si>
  <si>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</si>
  <si>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</si>
  <si>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</si>
  <si>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</si>
  <si>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</si>
  <si>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</si>
  <si>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</si>
  <si>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</si>
  <si>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</si>
  <si>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</si>
  <si>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</si>
  <si>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</si>
  <si>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</si>
  <si>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</si>
  <si>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</si>
  <si>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</si>
  <si>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</si>
  <si>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</si>
  <si>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</si>
  <si>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</si>
  <si>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</si>
  <si>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</si>
  <si>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</si>
  <si>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</si>
  <si>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</si>
  <si>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</si>
  <si>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</si>
  <si>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</si>
  <si>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</si>
  <si>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</si>
  <si>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</si>
  <si>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</si>
  <si>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</si>
  <si>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</si>
  <si>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</si>
  <si>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</si>
  <si>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</si>
  <si>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</si>
  <si>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</si>
  <si>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</si>
  <si>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</si>
  <si>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</si>
  <si>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</si>
  <si>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</si>
  <si>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</si>
  <si>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</si>
  <si>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</si>
  <si>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</si>
  <si>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</si>
  <si>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</si>
  <si>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</si>
  <si>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</si>
  <si>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</si>
  <si>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Tower semiconductor- טאואר סמיקונדקטור בע"מ</t>
  </si>
  <si>
    <t>IL0010823792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</si>
  <si>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</si>
  <si>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</si>
  <si>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</si>
  <si>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</si>
  <si>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</si>
  <si>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</si>
  <si>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2296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</si>
  <si>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</si>
  <si>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</si>
  <si>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</si>
  <si>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</si>
  <si>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</si>
  <si>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</si>
  <si>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</si>
  <si>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</si>
  <si>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</si>
  <si>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</si>
  <si>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</si>
  <si>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</si>
  <si>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</si>
  <si>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</si>
  <si>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</si>
  <si>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</si>
  <si>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</si>
  <si>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</si>
  <si>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</si>
  <si>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</si>
  <si>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</si>
  <si>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</si>
  <si>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</si>
  <si>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</si>
  <si>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</si>
  <si>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</si>
  <si>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</si>
  <si>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</si>
  <si>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</si>
  <si>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Lockhid martin corp- lockheed martin corp</t>
  </si>
  <si>
    <t>us5398301094</t>
  </si>
  <si>
    <t>27744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</si>
  <si>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</si>
  <si>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</si>
  <si>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</si>
  <si>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</si>
  <si>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</si>
  <si>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</si>
  <si>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</si>
  <si>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</si>
  <si>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</si>
  <si>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</si>
  <si>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</si>
  <si>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</si>
  <si>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</si>
  <si>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</si>
  <si>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</si>
  <si>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</si>
  <si>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</si>
  <si>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</si>
  <si>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</si>
  <si>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</si>
  <si>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</si>
  <si>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</si>
  <si>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</si>
  <si>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</si>
  <si>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</si>
  <si>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</si>
  <si>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</si>
  <si>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</si>
  <si>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</si>
  <si>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</si>
  <si>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</si>
  <si>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</si>
  <si>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</si>
  <si>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</si>
  <si>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</si>
  <si>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</si>
  <si>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ENERGEAN OIL</t>
  </si>
  <si>
    <t>GB00BG12Y042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</si>
  <si>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</si>
  <si>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</si>
  <si>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</si>
  <si>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</si>
  <si>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</si>
  <si>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</si>
  <si>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</si>
  <si>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</si>
  <si>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</si>
  <si>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</si>
  <si>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</si>
  <si>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</si>
  <si>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</si>
  <si>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</si>
  <si>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</si>
  <si>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</si>
  <si>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</si>
  <si>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</si>
  <si>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</si>
  <si>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</si>
  <si>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</si>
  <si>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KERING- Kering SA</t>
  </si>
  <si>
    <t>FR0000121485</t>
  </si>
  <si>
    <t>27107</t>
  </si>
  <si>
    <t>Starbucks Corp- Starbucks Corporation</t>
  </si>
  <si>
    <t>US8552441094</t>
  </si>
  <si>
    <t>12407</t>
  </si>
  <si>
    <t>estee lauder companies-cl a- ESTEE LAUDER COMPANIES</t>
  </si>
  <si>
    <t>US5184391044</t>
  </si>
  <si>
    <t>28035</t>
  </si>
  <si>
    <t>Household &amp; Personal Products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</si>
  <si>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</si>
  <si>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</si>
  <si>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</si>
  <si>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</si>
  <si>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</si>
  <si>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</si>
  <si>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ALEXANDRIA REAL EST- alexandria</t>
  </si>
  <si>
    <t>US0152711091</t>
  </si>
  <si>
    <t>27594</t>
  </si>
  <si>
    <t>AROUNDTOWN SA- Aroundtown property</t>
  </si>
  <si>
    <t>LU1673108939</t>
  </si>
  <si>
    <t>12853</t>
  </si>
  <si>
    <t>HCP INC- HCP INC</t>
  </si>
  <si>
    <t>US40414L1098</t>
  </si>
  <si>
    <t>10756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</si>
  <si>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</si>
  <si>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</si>
  <si>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</si>
  <si>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</si>
  <si>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</si>
  <si>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</si>
  <si>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</si>
  <si>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</si>
  <si>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</si>
  <si>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Netflix Inc- Netflix Inc</t>
  </si>
  <si>
    <t>US64110L1061</t>
  </si>
  <si>
    <t>1104792</t>
  </si>
  <si>
    <t>TARGET CORP- TARGET CORP</t>
  </si>
  <si>
    <t>US87612E1064</t>
  </si>
  <si>
    <t>10410</t>
  </si>
  <si>
    <t>Tiffany &amp; Co- TIFFANY &amp; CO</t>
  </si>
  <si>
    <t>US8865471085</t>
  </si>
  <si>
    <t>28033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</si>
  <si>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</si>
  <si>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</si>
  <si>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</si>
  <si>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</si>
  <si>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</si>
  <si>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</si>
  <si>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</si>
  <si>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</si>
  <si>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</si>
  <si>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</si>
  <si>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</si>
  <si>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</si>
  <si>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</si>
  <si>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</si>
  <si>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</si>
  <si>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</si>
  <si>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</si>
  <si>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</si>
  <si>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</si>
  <si>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</si>
  <si>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</si>
  <si>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</si>
  <si>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</si>
  <si>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</si>
  <si>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</si>
  <si>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</si>
  <si>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</si>
  <si>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</si>
  <si>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</si>
  <si>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</si>
  <si>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</si>
  <si>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</si>
  <si>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</si>
  <si>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</si>
  <si>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</si>
  <si>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</si>
  <si>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</si>
  <si>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</si>
  <si>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</si>
  <si>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</si>
  <si>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</si>
  <si>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</si>
  <si>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</si>
  <si>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</si>
  <si>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</si>
  <si>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</si>
  <si>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</si>
  <si>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</si>
  <si>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</si>
  <si>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</si>
  <si>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</si>
  <si>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</si>
  <si>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</si>
  <si>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</si>
  <si>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INDITEX- Industria de Diseno Textil s.a ZARA</t>
  </si>
  <si>
    <t>ES0148396007</t>
  </si>
  <si>
    <t>12537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</si>
  <si>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</si>
  <si>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</si>
  <si>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</si>
  <si>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</si>
  <si>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</si>
  <si>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</si>
  <si>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</si>
  <si>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</si>
  <si>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</si>
  <si>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TWTR US- Twitter Inc</t>
  </si>
  <si>
    <t>US90184L1025</t>
  </si>
  <si>
    <t>12712</t>
  </si>
  <si>
    <t>DOMINO`S PIZZA INC- DOMINO`S PIZZA INC</t>
  </si>
  <si>
    <t>US25754A2015</t>
  </si>
  <si>
    <t>28057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</si>
  <si>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</si>
  <si>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</si>
  <si>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</si>
  <si>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</si>
  <si>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</si>
  <si>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</si>
  <si>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</si>
  <si>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</si>
  <si>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</si>
  <si>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</si>
  <si>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</si>
  <si>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</si>
  <si>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</si>
  <si>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</si>
  <si>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</si>
  <si>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</si>
  <si>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</si>
  <si>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</si>
  <si>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</si>
  <si>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</si>
  <si>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</si>
  <si>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קסם תא 35- קסם קרנות נאמנות בע"מ</t>
  </si>
  <si>
    <t>1146570</t>
  </si>
  <si>
    <t>תכלית סל תא 125- תכלית מדדים ניהול קרנות נאמנות</t>
  </si>
  <si>
    <t>1143718</t>
  </si>
  <si>
    <t>513534974</t>
  </si>
  <si>
    <t>תכלית קרן סל.תא35- תכלית מדדים ניהול קרנות נאמנות</t>
  </si>
  <si>
    <t>1143700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</si>
  <si>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</si>
  <si>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</si>
  <si>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</si>
  <si>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</si>
  <si>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</si>
  <si>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</si>
  <si>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</si>
  <si>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</si>
  <si>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</si>
  <si>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</si>
  <si>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</si>
  <si>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</si>
  <si>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</si>
  <si>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</si>
  <si>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</si>
  <si>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</si>
  <si>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</si>
  <si>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</si>
  <si>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</si>
  <si>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</si>
  <si>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</si>
  <si>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</si>
  <si>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</si>
  <si>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</si>
  <si>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</si>
  <si>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</si>
  <si>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</si>
  <si>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</si>
  <si>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</si>
  <si>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</si>
  <si>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</si>
  <si>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</si>
  <si>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</si>
  <si>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</si>
  <si>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</si>
  <si>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</si>
  <si>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</si>
  <si>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</si>
  <si>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</si>
  <si>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</si>
  <si>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</si>
  <si>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</si>
  <si>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</si>
  <si>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</si>
  <si>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</si>
  <si>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</si>
  <si>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</si>
  <si>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</si>
  <si>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</si>
  <si>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</si>
  <si>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</si>
  <si>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</si>
  <si>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</si>
  <si>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</si>
  <si>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</si>
  <si>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</si>
  <si>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</si>
  <si>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</si>
  <si>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</si>
  <si>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</si>
  <si>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</si>
  <si>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</si>
  <si>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</si>
  <si>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</si>
  <si>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FIRST TRUST PORTFOLIOS- First Trust ETFs</t>
  </si>
  <si>
    <t>US33734X1191</t>
  </si>
  <si>
    <t>12506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</si>
  <si>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</si>
  <si>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</si>
  <si>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</si>
  <si>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</si>
  <si>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</si>
  <si>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</si>
  <si>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</si>
  <si>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</si>
  <si>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</si>
  <si>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</si>
  <si>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</si>
  <si>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</si>
  <si>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</si>
  <si>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</si>
  <si>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</si>
  <si>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</si>
  <si>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</si>
  <si>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</si>
  <si>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</si>
  <si>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</si>
  <si>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</si>
  <si>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</si>
  <si>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</si>
  <si>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</si>
  <si>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</si>
  <si>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 china IDFX LN- Ishares_BlackRock _ IRE</t>
  </si>
  <si>
    <t>IE00B02KXK85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</si>
  <si>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</si>
  <si>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</si>
  <si>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</si>
  <si>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</si>
  <si>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</si>
  <si>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</si>
  <si>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</si>
  <si>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</si>
  <si>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</si>
  <si>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</si>
  <si>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</si>
  <si>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</si>
  <si>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</si>
  <si>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</si>
  <si>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</si>
  <si>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</si>
  <si>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</si>
  <si>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</si>
  <si>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</si>
  <si>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</si>
  <si>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</si>
  <si>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</si>
  <si>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</si>
  <si>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</si>
  <si>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</si>
  <si>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</si>
  <si>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</si>
  <si>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</si>
  <si>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</si>
  <si>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</si>
  <si>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</si>
  <si>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</si>
  <si>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</si>
  <si>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</si>
  <si>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</si>
  <si>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</si>
  <si>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</si>
  <si>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</si>
  <si>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</si>
  <si>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</si>
  <si>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AMUNDI INDEX MSCI E- AMUNDI INDEX</t>
  </si>
  <si>
    <t>LU1437017350</t>
  </si>
  <si>
    <t>27907</t>
  </si>
  <si>
    <t>NEXT FUNDS TOPIX-17- Nomura Holdings Inc</t>
  </si>
  <si>
    <t>JP3046630004</t>
  </si>
  <si>
    <t>1100921</t>
  </si>
  <si>
    <t>ISHARES CORE EM- ISHARES CORE MSCI EMERGING</t>
  </si>
  <si>
    <t>IE00BKM4GZ66</t>
  </si>
  <si>
    <t>LSE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</si>
  <si>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</si>
  <si>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</si>
  <si>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</si>
  <si>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</si>
  <si>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</si>
  <si>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</si>
  <si>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</si>
  <si>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</si>
  <si>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</si>
  <si>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</si>
  <si>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</si>
  <si>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</si>
  <si>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</si>
  <si>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</si>
  <si>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</si>
  <si>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Vanguard Emrg mkt et- VANGUARD EMERGING</t>
  </si>
  <si>
    <t>US9220428588</t>
  </si>
  <si>
    <t>10458</t>
  </si>
  <si>
    <t>סה"כ שמחקות מדדים אחרים</t>
  </si>
  <si>
    <t>REAL ESTATE CRED- Real Estate Credit Investments Pcc ltd</t>
  </si>
  <si>
    <t>GB00B0HW5366</t>
  </si>
  <si>
    <t>12706</t>
  </si>
  <si>
    <t>ISHARES MARKIT IBOXX- ISHARES MARKIT IBOXX</t>
  </si>
  <si>
    <t>IE0032895942</t>
  </si>
  <si>
    <t>12389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</si>
  <si>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</si>
  <si>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</si>
  <si>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</si>
  <si>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</si>
  <si>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</si>
  <si>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</si>
  <si>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</si>
  <si>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</si>
  <si>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</si>
  <si>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</si>
  <si>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</si>
  <si>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</si>
  <si>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</si>
  <si>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</si>
  <si>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</si>
  <si>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</si>
  <si>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</si>
  <si>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</si>
  <si>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</si>
  <si>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</si>
  <si>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</si>
  <si>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</si>
  <si>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</si>
  <si>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</si>
  <si>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</si>
  <si>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</si>
  <si>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</si>
  <si>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</si>
  <si>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</si>
  <si>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</si>
  <si>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</si>
  <si>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</si>
  <si>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</si>
  <si>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</si>
  <si>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</si>
  <si>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</si>
  <si>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</si>
  <si>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</si>
  <si>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</si>
  <si>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</si>
  <si>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</si>
  <si>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</si>
  <si>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</si>
  <si>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</si>
  <si>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</si>
  <si>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</si>
  <si>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</si>
  <si>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</si>
  <si>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</si>
  <si>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</si>
  <si>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</si>
  <si>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</si>
  <si>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</si>
  <si>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</si>
  <si>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specialist m&amp;g european- PRUDENTIAL</t>
  </si>
  <si>
    <t>Ubs lux bond- UBS LUXEM</t>
  </si>
  <si>
    <t>LU0396367608</t>
  </si>
  <si>
    <t>10441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</si>
  <si>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</si>
  <si>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</si>
  <si>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</si>
  <si>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</si>
  <si>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</si>
  <si>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</si>
  <si>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</si>
  <si>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</si>
  <si>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</si>
  <si>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</si>
  <si>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</si>
  <si>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</si>
  <si>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</si>
  <si>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</si>
  <si>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</si>
  <si>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</si>
  <si>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</si>
  <si>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</si>
  <si>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</si>
  <si>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</si>
  <si>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</si>
  <si>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</si>
  <si>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</si>
  <si>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</si>
  <si>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</si>
  <si>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LmC 2500 OCT 2019 plP 2600 OCT 2019 plP 2600 OCT- מסלקת הבורסה</t>
  </si>
  <si>
    <t>82804287</t>
  </si>
  <si>
    <t>LmP 2500 OCT 2019 plP 2600 OCT 2019 plP 2600 OCT- מסלקת הבורסה</t>
  </si>
  <si>
    <t>82804477</t>
  </si>
  <si>
    <t>plP 2600 OCT 2019 plP 2600 OCT 2019 plP 2600 OCT- מסלקת הבורסה</t>
  </si>
  <si>
    <t>82803891</t>
  </si>
  <si>
    <t>82804097</t>
  </si>
  <si>
    <t>תC001610M910-35- מסלקת הבורסה</t>
  </si>
  <si>
    <t>82841024</t>
  </si>
  <si>
    <t>תP001610M910-35- מסלקת הבורסה</t>
  </si>
  <si>
    <t>82841636</t>
  </si>
  <si>
    <t>סה"כ ש"ח/מט"ח</t>
  </si>
  <si>
    <t>סה"כ ריבית</t>
  </si>
  <si>
    <t>BA US 11/15/19 C410 BA US SPXW US 12/31/19 P2950</t>
  </si>
  <si>
    <t>SPXW 1019 P2750</t>
  </si>
  <si>
    <t>EA1 FP 12/20/19 C130</t>
  </si>
  <si>
    <t>PLD US 11/15/19 C90</t>
  </si>
  <si>
    <t>PLD US 11/19 C90</t>
  </si>
  <si>
    <t>SPXW US  31/10/19 P2750</t>
  </si>
  <si>
    <t>SPXW US 12/31/19 P2950 SPXW US 12/31/19 P2950</t>
  </si>
  <si>
    <t>SPXW US1019 P2650</t>
  </si>
  <si>
    <t>SX5E 12/20/19 P3150</t>
  </si>
  <si>
    <t>SX5E 12/19 P3150</t>
  </si>
  <si>
    <t>SX5E 12/20/19 P3450</t>
  </si>
  <si>
    <t>SX5E 12/19 P3450</t>
  </si>
  <si>
    <t>XLP US 10/20/19 C63</t>
  </si>
  <si>
    <t>XLP US 12/19 C63</t>
  </si>
  <si>
    <t>סה"כ מטבע</t>
  </si>
  <si>
    <t>סה"כ סחורות</t>
  </si>
  <si>
    <t>TPZ9_Topix index futr_des19- חוזים עתידיים בחול</t>
  </si>
  <si>
    <t>553568</t>
  </si>
  <si>
    <t>NEXT FUNDS TOPIX-17- חוזים סחירים ואופציות בישראל</t>
  </si>
  <si>
    <t>540936</t>
  </si>
  <si>
    <t>ESZ9_s&amp;p mini  fut dec19- חוזים עתידיים בחול</t>
  </si>
  <si>
    <t>553567</t>
  </si>
  <si>
    <t>STOXX EUROPE 600 DEC19- חוזים עתידיים בחול</t>
  </si>
  <si>
    <t>553566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</si>
  <si>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</si>
  <si>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</si>
  <si>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</si>
  <si>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</si>
  <si>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</si>
  <si>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</si>
  <si>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</si>
  <si>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</si>
  <si>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</si>
  <si>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</si>
  <si>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</si>
  <si>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</si>
  <si>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</si>
  <si>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</si>
  <si>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</si>
  <si>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</si>
  <si>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</si>
  <si>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</si>
  <si>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</si>
  <si>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</si>
  <si>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</si>
  <si>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</si>
  <si>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</si>
  <si>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02/03/17</t>
  </si>
  <si>
    <t>מקורות אגח 6 רמ- מקורות חברת מים בע"מ</t>
  </si>
  <si>
    <t>1100908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</si>
  <si>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</si>
  <si>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</si>
  <si>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</si>
  <si>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</si>
  <si>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</si>
  <si>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500287008</t>
  </si>
  <si>
    <t>31/12/07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</si>
  <si>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</si>
  <si>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</si>
  <si>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</si>
  <si>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</si>
  <si>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</si>
  <si>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03/01/07</t>
  </si>
  <si>
    <t>חשמל צמוד 2022 רמ- חברת החשמל לישראל בע"מ</t>
  </si>
  <si>
    <t>6000129</t>
  </si>
  <si>
    <t>18/01/11</t>
  </si>
  <si>
    <t>פועלים ש"ה ג ר"מ- בנק הפועלים בע"מ</t>
  </si>
  <si>
    <t>6620280</t>
  </si>
  <si>
    <t>01/11/07</t>
  </si>
  <si>
    <t>אספיסי אלעד אגח 2 רמ ms- אס.פי.סי אל-עד</t>
  </si>
  <si>
    <t>10927742</t>
  </si>
  <si>
    <t>514667021</t>
  </si>
  <si>
    <t>04/09/11</t>
  </si>
  <si>
    <t>אספיסי אלעד אגח 2 רמ- אס.פי.סי אל-עד</t>
  </si>
  <si>
    <t>1092774</t>
  </si>
  <si>
    <t>03/04/05</t>
  </si>
  <si>
    <t>אספיסי אלעד אגח 3 רמ- אס.פי.סי אל-עד</t>
  </si>
  <si>
    <t>1093939</t>
  </si>
  <si>
    <t>אלון חברת הדלק אגח סד' א MG- אלון חברת הדלק לישראל בע"מ</t>
  </si>
  <si>
    <t>11015671</t>
  </si>
  <si>
    <t>520041690</t>
  </si>
  <si>
    <t>16/12/13</t>
  </si>
  <si>
    <t>גמול השקע ב- גמול חברה להשקעות בע"מ</t>
  </si>
  <si>
    <t>1116755</t>
  </si>
  <si>
    <t>520018136</t>
  </si>
  <si>
    <t>21/12/09</t>
  </si>
  <si>
    <t>קרדן אן_וי ב חש81/2- קרדן אן.וי.</t>
  </si>
  <si>
    <t>6094</t>
  </si>
  <si>
    <t>21/11/18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</si>
  <si>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</si>
  <si>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</si>
  <si>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</si>
  <si>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</si>
  <si>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</si>
  <si>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</si>
  <si>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</si>
  <si>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</si>
  <si>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</si>
  <si>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</si>
  <si>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</si>
  <si>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</si>
  <si>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</si>
  <si>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</si>
  <si>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</si>
  <si>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</si>
  <si>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</si>
  <si>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</si>
  <si>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</si>
  <si>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</si>
  <si>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</si>
  <si>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</si>
  <si>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</si>
  <si>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Rplllc 6% 04/01/22- Ruby Pipeline Llc</t>
  </si>
  <si>
    <t>USU7501KAB71</t>
  </si>
  <si>
    <t>12861</t>
  </si>
  <si>
    <t>12/05/15</t>
  </si>
  <si>
    <t>Transed 3.951 9/50- TRANSED PARTNERS GP</t>
  </si>
  <si>
    <t>CA89366TAA57</t>
  </si>
  <si>
    <t>27306</t>
  </si>
  <si>
    <t>MEDIVISION LIMIT- MEDIVISION LIMIT</t>
  </si>
  <si>
    <t>70113055</t>
  </si>
  <si>
    <t>511828600</t>
  </si>
  <si>
    <t>אלון דלק מניה לא סחירה- אלון חברת הדלק לישראל בע"מ</t>
  </si>
  <si>
    <t>499906</t>
  </si>
  <si>
    <t>BIG USA מניה לא סחירה- BIG USA</t>
  </si>
  <si>
    <t>29991765</t>
  </si>
  <si>
    <t>514435395</t>
  </si>
  <si>
    <t>הליוס- הליוס</t>
  </si>
  <si>
    <t>341173</t>
  </si>
  <si>
    <t>12720</t>
  </si>
  <si>
    <t>מנייה לס צים mg- צים שירותי ספנות משולבים בע"מ</t>
  </si>
  <si>
    <t>29992224</t>
  </si>
  <si>
    <t>Ixi mobile cibc- Ixi mobile</t>
  </si>
  <si>
    <t>US46514P1066</t>
  </si>
  <si>
    <t>10222</t>
  </si>
  <si>
    <t>Traceguard res cibc- TRACEGUARD RES CIBC</t>
  </si>
  <si>
    <t>US8923541010</t>
  </si>
  <si>
    <t>10429</t>
  </si>
  <si>
    <t>Tower Vision preferred shares- טאואר ויז'ן מאוריציוס</t>
  </si>
  <si>
    <t>29990178</t>
  </si>
  <si>
    <t>10528</t>
  </si>
  <si>
    <t>אשבורן פלאזה- ESHBORN PLAZA</t>
  </si>
  <si>
    <t>5771</t>
  </si>
  <si>
    <t>27489</t>
  </si>
  <si>
    <t>MARKET- MARKET</t>
  </si>
  <si>
    <t>537053</t>
  </si>
  <si>
    <t>27940</t>
  </si>
  <si>
    <t>Rialto-Elite Portfolio- Rialto-Elite Portfolio</t>
  </si>
  <si>
    <t>496922</t>
  </si>
  <si>
    <t>27659</t>
  </si>
  <si>
    <t>Tanfield 1- tanfield</t>
  </si>
  <si>
    <t>6629</t>
  </si>
  <si>
    <t>27911</t>
  </si>
  <si>
    <t>WEST 35 STREET 240- WEST 35 STREET 240</t>
  </si>
  <si>
    <t>5814</t>
  </si>
  <si>
    <t>27562</t>
  </si>
  <si>
    <t>*WHITE OAK 3- White Oak</t>
  </si>
  <si>
    <t>4570311</t>
  </si>
  <si>
    <t>13033</t>
  </si>
  <si>
    <t>425 Lexington- Lexington Capital Partners</t>
  </si>
  <si>
    <t>544461</t>
  </si>
  <si>
    <t>27673</t>
  </si>
  <si>
    <t>901 Fifth Seattle- Seattle Genetics Inc</t>
  </si>
  <si>
    <t>548386</t>
  </si>
  <si>
    <t>27445</t>
  </si>
  <si>
    <t>*ROBIN- ROBIN</t>
  </si>
  <si>
    <t>6164</t>
  </si>
  <si>
    <t>27660</t>
  </si>
  <si>
    <t>סה"כ קרנות הון סיכון</t>
  </si>
  <si>
    <t>אורבימד 2</t>
  </si>
  <si>
    <t>5277</t>
  </si>
  <si>
    <t>ויטהלייף ישראל קרן הון- ויטלייף פרטנרס (ישראל) ש.מ</t>
  </si>
  <si>
    <t>600000401</t>
  </si>
  <si>
    <t>28/02/02</t>
  </si>
  <si>
    <t>ורטקס ישראל קרן הון חול- ורטקס ישראל 3 בע"מ</t>
  </si>
  <si>
    <t>600000361</t>
  </si>
  <si>
    <t>16/01/01</t>
  </si>
  <si>
    <t>evolution venture c- קרן Evolution</t>
  </si>
  <si>
    <t>50286</t>
  </si>
  <si>
    <t>anatomy  2- קרן אנטומיה</t>
  </si>
  <si>
    <t>5260</t>
  </si>
  <si>
    <t>18/10/15</t>
  </si>
  <si>
    <t>anatomy- קרן אנטומיה</t>
  </si>
  <si>
    <t>52266</t>
  </si>
  <si>
    <t>אביב (פנטין) קפיטל- מרדכי אביב תעשיות בניה (1973) בע"מ</t>
  </si>
  <si>
    <t>600000271</t>
  </si>
  <si>
    <t>01/07/01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</si>
  <si>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</si>
  <si>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</si>
  <si>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</si>
  <si>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</si>
  <si>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</si>
  <si>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Reality Real Estate Investment Fund 3 L.P- Reality Real Estate Investment Fund 3 L.P</t>
  </si>
  <si>
    <t>5265</t>
  </si>
  <si>
    <t>30/06/15</t>
  </si>
  <si>
    <t>סה"כ קרנות השקעה אחרות</t>
  </si>
  <si>
    <t>Tene investment in QNERGY- טנא השקעות</t>
  </si>
  <si>
    <t>29993124</t>
  </si>
  <si>
    <t>NOY ASHALIM קרן נוי- קרן נוי 1 להשקעה בתשתיות אנרגיה ש.מ</t>
  </si>
  <si>
    <t>5279</t>
  </si>
  <si>
    <t>08/08/16</t>
  </si>
  <si>
    <t>קרן נוי 2- קרן נוי 1 להשקעה בתשתיות אנרגיה ש.מ</t>
  </si>
  <si>
    <t>5259</t>
  </si>
  <si>
    <t>02/07/15</t>
  </si>
  <si>
    <t>TENE GROWTH CAPITAL 4- טנא השקעות</t>
  </si>
  <si>
    <t>5310</t>
  </si>
  <si>
    <t>16/01/18</t>
  </si>
  <si>
    <t>קרן תשתיות - ISRAEL INFRASTUC- I. INFRASTUCTURE</t>
  </si>
  <si>
    <t>65001010</t>
  </si>
  <si>
    <t>18/10/06</t>
  </si>
  <si>
    <t>SKY 3- sky 3</t>
  </si>
  <si>
    <t>5289</t>
  </si>
  <si>
    <t>12/01/17</t>
  </si>
  <si>
    <t>Vintage Investments Partn</t>
  </si>
  <si>
    <t>5300</t>
  </si>
  <si>
    <t>17/07/17</t>
  </si>
  <si>
    <t>s.h. sky l.p- ס. ה. סקיי 11 ש.מ.</t>
  </si>
  <si>
    <t>50492</t>
  </si>
  <si>
    <t>04/01/06</t>
  </si>
  <si>
    <t>FIMI 6- פימי מזנין(1) קרן הון סיכון</t>
  </si>
  <si>
    <t>5272</t>
  </si>
  <si>
    <t>21/07/16</t>
  </si>
  <si>
    <t>fimi israel opportunity- פימי מזנין(1) קרן הון סיכון</t>
  </si>
  <si>
    <t>50724</t>
  </si>
  <si>
    <t>11/10/05</t>
  </si>
  <si>
    <t>פלנוס טכנולוגיות לאומי- פלנוס טכנולוגיות בע"מ</t>
  </si>
  <si>
    <t>600000301</t>
  </si>
  <si>
    <t>27/11/00</t>
  </si>
  <si>
    <t>Kedma Capital III- קדמה קפיטל 3</t>
  </si>
  <si>
    <t>6662</t>
  </si>
  <si>
    <t>21/04/19</t>
  </si>
  <si>
    <t>Accelmed Growth Partners L.P 2- Accelmed Growth Partners L.P</t>
  </si>
  <si>
    <t>5271</t>
  </si>
  <si>
    <t>30/05/18</t>
  </si>
  <si>
    <t>הליוס</t>
  </si>
  <si>
    <t>5323</t>
  </si>
  <si>
    <t>15/04/18</t>
  </si>
  <si>
    <t>אנלייט ENLITHT- אנלייט אנרגיה מתחדשת בע"מ</t>
  </si>
  <si>
    <t>5322</t>
  </si>
  <si>
    <t>סה"כ קרנות הון סיכון בחו"ל</t>
  </si>
  <si>
    <t>Vintage fund of funds ISRAEL V</t>
  </si>
  <si>
    <t>6645</t>
  </si>
  <si>
    <t>23/04/19</t>
  </si>
  <si>
    <t>HORSLEY BRIDGE XII VENTURES</t>
  </si>
  <si>
    <t>5295</t>
  </si>
  <si>
    <t>18/12/17</t>
  </si>
  <si>
    <t>29992450</t>
  </si>
  <si>
    <t>02/02/17</t>
  </si>
  <si>
    <t>05/09/18</t>
  </si>
  <si>
    <t>5333</t>
  </si>
  <si>
    <t>29/08/18</t>
  </si>
  <si>
    <t>Vintage Investments Partners 9-קופת"ג</t>
  </si>
  <si>
    <t>17/05/16</t>
  </si>
  <si>
    <t>סה"כ קרנות גידור בחו"ל</t>
  </si>
  <si>
    <t>laurus cls A benchmark 2- Laurus Offshore Fund</t>
  </si>
  <si>
    <t>3030004</t>
  </si>
  <si>
    <t>3 CRECH</t>
  </si>
  <si>
    <t>387993</t>
  </si>
  <si>
    <t>16/07/15</t>
  </si>
  <si>
    <t>CHEYNE 1/A/19/1/GB</t>
  </si>
  <si>
    <t>385196</t>
  </si>
  <si>
    <t>18/06/15</t>
  </si>
  <si>
    <t>Eden Rock struc-b- EDEN ROCK STRUC.FIN</t>
  </si>
  <si>
    <t>70422498</t>
  </si>
  <si>
    <t>30/05/11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</si>
  <si>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</si>
  <si>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</si>
  <si>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</si>
  <si>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</si>
  <si>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</si>
  <si>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</si>
  <si>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Brack Capital Real Estate llp- בי.סי.אר.אי-בראק קפיטל ריל אסטייט איווסטמנט בי.וי</t>
  </si>
  <si>
    <t>29990961</t>
  </si>
  <si>
    <t>20/09/07</t>
  </si>
  <si>
    <t>Brookfield real estate partners II</t>
  </si>
  <si>
    <t>5274</t>
  </si>
  <si>
    <t>12/04/16</t>
  </si>
  <si>
    <t>Brookfield SREP III</t>
  </si>
  <si>
    <t>5328</t>
  </si>
  <si>
    <t>14/04/19</t>
  </si>
  <si>
    <t>WATERTON RESIDENTIAL P V XIII</t>
  </si>
  <si>
    <t>5334</t>
  </si>
  <si>
    <t>24/10/18</t>
  </si>
  <si>
    <t>Blackstone R.E. partners VIII.F- Blackstone Real Estate Partners</t>
  </si>
  <si>
    <t>5264</t>
  </si>
  <si>
    <t>18/08/15</t>
  </si>
  <si>
    <t>6649</t>
  </si>
  <si>
    <t>23/09/19</t>
  </si>
  <si>
    <t>סה"כ קרנות השקעה אחרות בחו"ל</t>
  </si>
  <si>
    <t>Brookfield coinv JCI</t>
  </si>
  <si>
    <t>6665</t>
  </si>
  <si>
    <t>EC - 1 AUDAX CO INV</t>
  </si>
  <si>
    <t>6657</t>
  </si>
  <si>
    <t>04/04/19</t>
  </si>
  <si>
    <t>EC - 2 AUDAX CO INV</t>
  </si>
  <si>
    <t>70091</t>
  </si>
  <si>
    <t>08/08/19</t>
  </si>
  <si>
    <t>Harbourvest co inv : Project Starboard</t>
  </si>
  <si>
    <t>6659</t>
  </si>
  <si>
    <t>16/04/19</t>
  </si>
  <si>
    <t>KARTESIA KASS</t>
  </si>
  <si>
    <t>6923</t>
  </si>
  <si>
    <t>28/05/19</t>
  </si>
  <si>
    <t>KARTESIA KSO</t>
  </si>
  <si>
    <t>6885</t>
  </si>
  <si>
    <t>23/05/19</t>
  </si>
  <si>
    <t>Migdal HarbourVest Tranche B</t>
  </si>
  <si>
    <t>5298</t>
  </si>
  <si>
    <t>29/03/18</t>
  </si>
  <si>
    <t>APCS- Ares special situation fund IB</t>
  </si>
  <si>
    <t>5291</t>
  </si>
  <si>
    <t>26/06/17</t>
  </si>
  <si>
    <t>ARES- Ares special situation fund IB</t>
  </si>
  <si>
    <t>4122</t>
  </si>
  <si>
    <t>19/03/15</t>
  </si>
  <si>
    <t>AUDAX DIRECT LENDING SOLUTIONS- Ares special situation fund IB</t>
  </si>
  <si>
    <t>5339</t>
  </si>
  <si>
    <t>28/10/18</t>
  </si>
  <si>
    <t>cheyne redf a1- Cheyn Capital</t>
  </si>
  <si>
    <t>5294</t>
  </si>
  <si>
    <t>10/12/17</t>
  </si>
  <si>
    <t>cicc growth capital fund- ארקלייט</t>
  </si>
  <si>
    <t>52225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</si>
  <si>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</si>
  <si>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</si>
  <si>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</si>
  <si>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</si>
  <si>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</si>
  <si>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</si>
  <si>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</si>
  <si>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</si>
  <si>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KELSO INVESTMENT ASSOCIATES X - HARB B- ארקלייט</t>
  </si>
  <si>
    <t>6644</t>
  </si>
  <si>
    <t>14/12/18</t>
  </si>
  <si>
    <t>Migdal-HarbourVes Elatec</t>
  </si>
  <si>
    <t>5318</t>
  </si>
  <si>
    <t>Cruise.co.uk</t>
  </si>
  <si>
    <t>5280</t>
  </si>
  <si>
    <t>31/08/16</t>
  </si>
  <si>
    <t>Warburg Pincus China II L.P- WARBURG PINCUS</t>
  </si>
  <si>
    <t>6945</t>
  </si>
  <si>
    <t>20/06/19</t>
  </si>
  <si>
    <t>ADVENT INTERNATIONAL 8</t>
  </si>
  <si>
    <t>5273</t>
  </si>
  <si>
    <t>27/09/16</t>
  </si>
  <si>
    <t>APOLLO</t>
  </si>
  <si>
    <t>5281</t>
  </si>
  <si>
    <t>Apollo Fund IX -</t>
  </si>
  <si>
    <t>5302</t>
  </si>
  <si>
    <t>14/03/19</t>
  </si>
  <si>
    <t>BLUEBAY</t>
  </si>
  <si>
    <t>5284</t>
  </si>
  <si>
    <t>BROOKFIELD IV</t>
  </si>
  <si>
    <t>5266</t>
  </si>
  <si>
    <t>co-inv DNLD</t>
  </si>
  <si>
    <t>5292</t>
  </si>
  <si>
    <t>20/03/17</t>
  </si>
  <si>
    <t>CRESCENT</t>
  </si>
  <si>
    <t>5290</t>
  </si>
  <si>
    <t>14/02/17</t>
  </si>
  <si>
    <t>DOVER</t>
  </si>
  <si>
    <t>5285</t>
  </si>
  <si>
    <t>GRAPH TECH BROOKFIELD</t>
  </si>
  <si>
    <t>5270</t>
  </si>
  <si>
    <t>30/11/15</t>
  </si>
  <si>
    <t>harbourvest A</t>
  </si>
  <si>
    <t>70000</t>
  </si>
  <si>
    <t>07/02/18</t>
  </si>
  <si>
    <t>HARBOURVEST A AE II</t>
  </si>
  <si>
    <t>6640</t>
  </si>
  <si>
    <t>08/04/19</t>
  </si>
  <si>
    <t>harbourvest abenex</t>
  </si>
  <si>
    <t>5324</t>
  </si>
  <si>
    <t>29/04/18</t>
  </si>
  <si>
    <t>harbourvest lytx</t>
  </si>
  <si>
    <t>5325</t>
  </si>
  <si>
    <t>HARBOURVEST SEC GRIDIRON</t>
  </si>
  <si>
    <t>5293</t>
  </si>
  <si>
    <t>08/05/17</t>
  </si>
  <si>
    <t>IK HarbourVest Tranche B</t>
  </si>
  <si>
    <t>5336</t>
  </si>
  <si>
    <t>INCLINE</t>
  </si>
  <si>
    <t>5308</t>
  </si>
  <si>
    <t>06/12/17</t>
  </si>
  <si>
    <t>InfraRed Infrastructure Fund V</t>
  </si>
  <si>
    <t>5309</t>
  </si>
  <si>
    <t>29/01/18</t>
  </si>
  <si>
    <t>Investindustrial VII Harbourvest B</t>
  </si>
  <si>
    <t>70120</t>
  </si>
  <si>
    <t>15/09/19</t>
  </si>
  <si>
    <t>KARTESIA</t>
  </si>
  <si>
    <t>5303</t>
  </si>
  <si>
    <t>29/10/17</t>
  </si>
  <si>
    <t>KOTAK</t>
  </si>
  <si>
    <t>5255</t>
  </si>
  <si>
    <t>16/05/13</t>
  </si>
  <si>
    <t>MERIDIAM 3</t>
  </si>
  <si>
    <t>5278</t>
  </si>
  <si>
    <t>11/07/16</t>
  </si>
  <si>
    <t>Migdal HarbourVest CO-INV DWYER</t>
  </si>
  <si>
    <t>5329</t>
  </si>
  <si>
    <t>11/06/18</t>
  </si>
  <si>
    <t>migdal harbourvest project saxa</t>
  </si>
  <si>
    <t>5330</t>
  </si>
  <si>
    <t>5239</t>
  </si>
  <si>
    <t>18/05/18</t>
  </si>
  <si>
    <t>Migdal-HarbourVes project Draco</t>
  </si>
  <si>
    <t>5319</t>
  </si>
  <si>
    <t>MTDL</t>
  </si>
  <si>
    <t>6651</t>
  </si>
  <si>
    <t>07/02/19</t>
  </si>
  <si>
    <t>OWEL ROCK</t>
  </si>
  <si>
    <t>5316</t>
  </si>
  <si>
    <t>22/03/18</t>
  </si>
  <si>
    <t>Paragon III HarbourVest B</t>
  </si>
  <si>
    <t>70110</t>
  </si>
  <si>
    <t>18/08/19</t>
  </si>
  <si>
    <t>Patria Private Equity Fund VI</t>
  </si>
  <si>
    <t>5320</t>
  </si>
  <si>
    <t>PCS IV</t>
  </si>
  <si>
    <t>70131</t>
  </si>
  <si>
    <t>25/09/19</t>
  </si>
  <si>
    <t>PERMIRA</t>
  </si>
  <si>
    <t>5287</t>
  </si>
  <si>
    <t>15/03/17</t>
  </si>
  <si>
    <t>PGCO 4 CO-MINGLED FUND SCSP</t>
  </si>
  <si>
    <t>5335</t>
  </si>
  <si>
    <t>12/09/18</t>
  </si>
  <si>
    <t>RHONE V</t>
  </si>
  <si>
    <t>5268</t>
  </si>
  <si>
    <t>TDL IV</t>
  </si>
  <si>
    <t>6646</t>
  </si>
  <si>
    <t>27/12/18</t>
  </si>
  <si>
    <t>Thoma Bravo Harbourvest B</t>
  </si>
  <si>
    <t>6642</t>
  </si>
  <si>
    <t>TOMA BRAVO</t>
  </si>
  <si>
    <t>5276</t>
  </si>
  <si>
    <t>31/05/16</t>
  </si>
  <si>
    <t>TOMA BRAVO FUND 8</t>
  </si>
  <si>
    <t>6647</t>
  </si>
  <si>
    <t>18/02/19</t>
  </si>
  <si>
    <t>Trilantic capital partners V</t>
  </si>
  <si>
    <t>5269</t>
  </si>
  <si>
    <t>24/09/15</t>
  </si>
  <si>
    <t>VESTCOM</t>
  </si>
  <si>
    <t>5312</t>
  </si>
  <si>
    <t>27/12/17</t>
  </si>
  <si>
    <t>windjammer V har A</t>
  </si>
  <si>
    <t>6641</t>
  </si>
  <si>
    <t>WSREDII</t>
  </si>
  <si>
    <t>6658</t>
  </si>
  <si>
    <t>קרן סילברפליט</t>
  </si>
  <si>
    <t>5267</t>
  </si>
  <si>
    <t>17/03/16</t>
  </si>
  <si>
    <t>CO INVESTMENT ANESTHESIA- Blackstone</t>
  </si>
  <si>
    <t>5307</t>
  </si>
  <si>
    <t>30/11/17</t>
  </si>
  <si>
    <t>PROJECT CELTICS- Blackstone</t>
  </si>
  <si>
    <t>5306</t>
  </si>
  <si>
    <t>Brookfield Capital Partners V- Blackstone Real Estate Partners</t>
  </si>
  <si>
    <t>66481</t>
  </si>
  <si>
    <t>16/09/19</t>
  </si>
  <si>
    <t>ICG SDP 3- Cheyn Capital</t>
  </si>
  <si>
    <t>5304</t>
  </si>
  <si>
    <t>25/03/18</t>
  </si>
  <si>
    <t>LS POWER FUND IV- Gatewood Capital Opportunity Fund</t>
  </si>
  <si>
    <t>5317</t>
  </si>
  <si>
    <t>27/11/18</t>
  </si>
  <si>
    <t>HARBOURVEST CO INV PERSTON- HARBOURVEST</t>
  </si>
  <si>
    <t>5296</t>
  </si>
  <si>
    <t>HARBOURVEST medi fox - HARBOURVEST</t>
  </si>
  <si>
    <t>5340</t>
  </si>
  <si>
    <t>17/10/18</t>
  </si>
  <si>
    <t>HARBOURVEST WESTVIEW 4- HARBOURVEST</t>
  </si>
  <si>
    <t>5338</t>
  </si>
  <si>
    <t>ICGL V- ICG Fund</t>
  </si>
  <si>
    <t>5326</t>
  </si>
  <si>
    <t>14/05/18</t>
  </si>
  <si>
    <t>Klirmark Opportunity fund II MG- Klirmark Opportunity L.P</t>
  </si>
  <si>
    <t>29992298</t>
  </si>
  <si>
    <t>01/02/15</t>
  </si>
  <si>
    <t>JP MORGAN IIF- Moneda Latin American Corporate</t>
  </si>
  <si>
    <t>6653</t>
  </si>
  <si>
    <t>25/02/19</t>
  </si>
  <si>
    <t>Pantheon Global Secondary Fund VI- Pantheon Global</t>
  </si>
  <si>
    <t>5331</t>
  </si>
  <si>
    <t>21/12/18</t>
  </si>
  <si>
    <t>selene- Sun Apollo India Fund</t>
  </si>
  <si>
    <t>52258</t>
  </si>
  <si>
    <t>29/12/11</t>
  </si>
  <si>
    <t>TPG Asia VII- TPG Partners</t>
  </si>
  <si>
    <t>5337</t>
  </si>
  <si>
    <t>WARBURG PINCUS- WARBURG PINCUS</t>
  </si>
  <si>
    <t>5286</t>
  </si>
  <si>
    <t>22/12/16</t>
  </si>
  <si>
    <t>ויולה פרייבט אקווטי 2- ויולה</t>
  </si>
  <si>
    <t>5257</t>
  </si>
  <si>
    <t>29/01/15</t>
  </si>
  <si>
    <t>טנא הון צמיחה (קרן להשקעות)- טנא הון צמיחה (קרן השקעות) שותפות מוגבלת</t>
  </si>
  <si>
    <t>650011101</t>
  </si>
  <si>
    <t>03/12/06</t>
  </si>
  <si>
    <t>S.C.A.SICAR-EDMOND DE ROTHILD- קרן רוטשילד</t>
  </si>
  <si>
    <t>650011001</t>
  </si>
  <si>
    <t>28/06/06</t>
  </si>
  <si>
    <t>Astorg VII- JOY GLOBAL INC</t>
  </si>
  <si>
    <t>6650</t>
  </si>
  <si>
    <t>ACE 4</t>
  </si>
  <si>
    <t>5238</t>
  </si>
  <si>
    <t>13/08/18</t>
  </si>
  <si>
    <t>cdl 2</t>
  </si>
  <si>
    <t>5237</t>
  </si>
  <si>
    <t>22/06/18</t>
  </si>
  <si>
    <t>PAMILCO 4</t>
  </si>
  <si>
    <t>5311</t>
  </si>
  <si>
    <t>קרן נוי 1</t>
  </si>
  <si>
    <t>5315</t>
  </si>
  <si>
    <t>30/01/18</t>
  </si>
  <si>
    <t>סה"כ כתבי אופציה בישראל</t>
  </si>
  <si>
    <t>medlnvest capital s.a.r.lאופ'- Medinvest</t>
  </si>
  <si>
    <t>299920022</t>
  </si>
  <si>
    <t>27/05/13</t>
  </si>
  <si>
    <t>REDHILL WARRANT- REDHILL BIOPHARMA LTD</t>
  </si>
  <si>
    <t>455863</t>
  </si>
  <si>
    <t>26/12/16</t>
  </si>
  <si>
    <t>סה"כ מט"ח/מט"ח</t>
  </si>
  <si>
    <t>FWD CCY\ILS 20190909 USD\ILS 3.4650000 20200702</t>
  </si>
  <si>
    <t>90009086</t>
  </si>
  <si>
    <t>09/09/19</t>
  </si>
  <si>
    <t>FX Swap_CAD_USD_2019_07_03_P</t>
  </si>
  <si>
    <t>90020061</t>
  </si>
  <si>
    <t>02/07/19</t>
  </si>
  <si>
    <t>FWD CCY\CCY 19.11.19 USD\ILS 3.471- בנק דיסקונט לישראל בע"מ</t>
  </si>
  <si>
    <t>90008998</t>
  </si>
  <si>
    <t>14/08/19</t>
  </si>
  <si>
    <t>FWD CCY\ILS 03.12.19 USD\ILS 3.4752- בנק דיסקונט לישראל בע"מ</t>
  </si>
  <si>
    <t>90008991</t>
  </si>
  <si>
    <t>13/08/19</t>
  </si>
  <si>
    <t>FWD CCY\ILS 06.08.19USD\ILS 3.592- בנק דיסקונט לישראל בע"מ</t>
  </si>
  <si>
    <t>90008951</t>
  </si>
  <si>
    <t>05/08/19</t>
  </si>
  <si>
    <t>FWD CCY\ILS 09.09.20USD\ILS 3.464- בנק דיסקונט לישראל בע"מ</t>
  </si>
  <si>
    <t>90009078</t>
  </si>
  <si>
    <t>04/09/19</t>
  </si>
  <si>
    <t>FWD CCY\ILS 25.02.20USD\ILS 3.4975- בנק דיסקונט לישראל בע"מ</t>
  </si>
  <si>
    <t>90009133</t>
  </si>
  <si>
    <t>FWD CCY\ILS 26.11.19 USD\ILS 3.5096- בנק דיסקונט לישראל בע"מ</t>
  </si>
  <si>
    <t>90009053</t>
  </si>
  <si>
    <t>28/08/19</t>
  </si>
  <si>
    <t>FWD CCY\ILS04.06.20USD\ILS 3.5335- בנק דיסקונט לישראל בע"מ</t>
  </si>
  <si>
    <t>90008565</t>
  </si>
  <si>
    <t>04/06/19</t>
  </si>
  <si>
    <t>FWD CCY\ILS05.05.20USD\ILS 3.4748- בנק דיסקונט לישראל בע"מ</t>
  </si>
  <si>
    <t>90008873</t>
  </si>
  <si>
    <t>22/07/19</t>
  </si>
  <si>
    <t>FWD CCY\ILS07.05.20 USD\ILS 3.54- בנק דיסקונט לישראל בע"מ</t>
  </si>
  <si>
    <t>90008707</t>
  </si>
  <si>
    <t>24/06/19</t>
  </si>
  <si>
    <t>FWD CCY\ILS07.11.19USD\ILS 3.474- בנק דיסקונט לישראל בע"מ</t>
  </si>
  <si>
    <t>90008960</t>
  </si>
  <si>
    <t>06/08/19</t>
  </si>
  <si>
    <t>FWD CCY\ILS11.06.20USD\ILS 3.504- בנק דיסקונט לישראל בע"מ</t>
  </si>
  <si>
    <t>90008752</t>
  </si>
  <si>
    <t>01/07/19</t>
  </si>
  <si>
    <t>FWD CCY\ILS15.09.20USD\ILS 3.49- בנק דיסקונט לישראל בע"מ</t>
  </si>
  <si>
    <t>90008799</t>
  </si>
  <si>
    <t>08/07/19</t>
  </si>
  <si>
    <t>FWD CCY\ILS16.06.20USD\ILS 3.5315- בנק דיסקונט לישראל בע"מ</t>
  </si>
  <si>
    <t>90008585</t>
  </si>
  <si>
    <t>05/06/19</t>
  </si>
  <si>
    <t>FWD CCY\ILS16.06.20USD\ILS 3.5316- בנק דיסקונט לישראל בע"מ</t>
  </si>
  <si>
    <t>90008586</t>
  </si>
  <si>
    <t>FWD CCY\ILS19.05.20USD\ILS 3.517- בנק דיסקונט לישראל בע"מ</t>
  </si>
  <si>
    <t>90008602</t>
  </si>
  <si>
    <t>10/06/19</t>
  </si>
  <si>
    <t>FWD CCY\ILS27.01.20USD\ILS 3.5103- בנק דיסקונט לישראל בע"מ</t>
  </si>
  <si>
    <t>90008627</t>
  </si>
  <si>
    <t>12/06/19</t>
  </si>
  <si>
    <t>FWD CCY\ILS27.10.20USD\ILS 3.45- בנק דיסקונט לישראל בע"מ</t>
  </si>
  <si>
    <t>90008833</t>
  </si>
  <si>
    <t>15/07/19</t>
  </si>
  <si>
    <t>FWD CCY\ILS28.01.20USD\ILS3.4993- בנק דיסקונט לישראל בע"מ</t>
  </si>
  <si>
    <t>90009146</t>
  </si>
  <si>
    <t>FW20.10.20דולר שקל 3.4947- בנק הפועלים בע"מ</t>
  </si>
  <si>
    <t>90008739</t>
  </si>
  <si>
    <t>27/06/19</t>
  </si>
  <si>
    <t>FX Swap_USD_ILS_2019_11_19_S- בנק הפועלים בע"מ</t>
  </si>
  <si>
    <t>90020115</t>
  </si>
  <si>
    <t>FX Swap_USD_ILS_2020_10_22_S- בנק הפועלים בע"מ</t>
  </si>
  <si>
    <t>90020084</t>
  </si>
  <si>
    <t>18/07/19</t>
  </si>
  <si>
    <t>FX Swap_USD_ILS_2020_11_03_S- בנק הפועלים בע"מ</t>
  </si>
  <si>
    <t>90020078</t>
  </si>
  <si>
    <t>16/07/19</t>
  </si>
  <si>
    <t>FX Swap_USD_ILS_2020_12_03_S- בנק הפועלים בע"מ</t>
  </si>
  <si>
    <t>90020072</t>
  </si>
  <si>
    <t>10/07/19</t>
  </si>
  <si>
    <t>FWD CCY\ILS 20190610 USD\ILS 3.5136000 20200519- בנק לאומי לישראל בע"מ</t>
  </si>
  <si>
    <t>90008597</t>
  </si>
  <si>
    <t>FWD CCY\ILS 20190625 USD\ILS 3.5300000 20200618- בנק לאומי לישראל בע"מ</t>
  </si>
  <si>
    <t>90008711</t>
  </si>
  <si>
    <t>25/06/19</t>
  </si>
  <si>
    <t>FWD CCY\ILS 20190626 USD\ILS 3.5069000 20201014- בנק לאומי לישראל בע"מ</t>
  </si>
  <si>
    <t>90008720</t>
  </si>
  <si>
    <t>26/06/19</t>
  </si>
  <si>
    <t>FWD CCY\ILS 20190626 USD\ILS 3.5072000 20201020- בנק לאומי לישראל בע"מ</t>
  </si>
  <si>
    <t>90008718</t>
  </si>
  <si>
    <t>FWD CCY\ILS 20190710 USD\ILS 3.4710000 20201203- בנק לאומי לישראל בע"מ</t>
  </si>
  <si>
    <t>90008814</t>
  </si>
  <si>
    <t>FWD CCY\ILS 20190716 USD\ILS 3.4556000 20201103- בנק לאומי לישראל בע"מ</t>
  </si>
  <si>
    <t>90008835</t>
  </si>
  <si>
    <t>FWD CCY\ILS 20190723 USD\ILS 3.5141000 20191030- בנק לאומי לישראל בע"מ</t>
  </si>
  <si>
    <t>90008875</t>
  </si>
  <si>
    <t>23/07/19</t>
  </si>
  <si>
    <t>FWD CCY\ILS 20190729 USD\ILS 3.4327000 20201116- בנק לאומי לישראל בע"מ</t>
  </si>
  <si>
    <t>90008892</t>
  </si>
  <si>
    <t>29/07/19</t>
  </si>
  <si>
    <t>FWD CCY\ILS 20190729 USD\ILS 3.4345000 20201123- בנק לאומי לישראל בע"מ</t>
  </si>
  <si>
    <t>90008894</t>
  </si>
  <si>
    <t>FWD CCY\ILS 20190730 USD\ILS 3.4174000 20201105- בנק לאומי לישראל בע"מ</t>
  </si>
  <si>
    <t>90008902</t>
  </si>
  <si>
    <t>30/07/19</t>
  </si>
  <si>
    <t>FWD CCY\ILS 20190805 USD\ILS 3.4754000 20191106- בנק לאומי לישראל בע"מ</t>
  </si>
  <si>
    <t>90008935</t>
  </si>
  <si>
    <t>FWD CCY\ILS 20190806 USD\ILS 3.4711000 20191127- בנק לאומי לישראל בע"מ</t>
  </si>
  <si>
    <t>90008953</t>
  </si>
  <si>
    <t>FWD CCY\ILS 20190807 USD\ILS 3.4704000 20191113- בנק לאומי לישראל בע"מ</t>
  </si>
  <si>
    <t>90008964</t>
  </si>
  <si>
    <t>07/08/19</t>
  </si>
  <si>
    <t>FWD CCY\ILS 20190819 USD\ILS 3.5147000 20191120- בנק לאומי לישראל בע"מ</t>
  </si>
  <si>
    <t>90009003</t>
  </si>
  <si>
    <t>19/08/19</t>
  </si>
  <si>
    <t>FWD CCY\ILS 20190828 USD\ILS 3.5075000 20191205- בנק לאומי לישראל בע"מ</t>
  </si>
  <si>
    <t>90009045</t>
  </si>
  <si>
    <t>FWD CCY\ILS 20190903 USD\ILS 3.5173000 20200204- בנק לאומי לישראל בע"מ</t>
  </si>
  <si>
    <t>90009064</t>
  </si>
  <si>
    <t>03/09/19</t>
  </si>
  <si>
    <t>FWD CCY\ILS 20190909 USD\ILS 3.4672000 20200707- בנק לאומי לישראל בע"מ</t>
  </si>
  <si>
    <t>90009087</t>
  </si>
  <si>
    <t>FWD CCY\ILS 20190910 USD\ILS 3.5149000 20191212- בנק לאומי לישראל בע"מ</t>
  </si>
  <si>
    <t>90009103</t>
  </si>
  <si>
    <t>10/09/19</t>
  </si>
  <si>
    <t>FWD CCY\ILS 20190911 USD\ILS 3.4880000 20200707- בנק לאומי לישראל בע"מ</t>
  </si>
  <si>
    <t>90009108</t>
  </si>
  <si>
    <t>11/09/19</t>
  </si>
  <si>
    <t>FWD CCY\ILS 20190912 USD\ILS 3.5106000 20200213- בנק לאומי לישראל בע"מ</t>
  </si>
  <si>
    <t>90009113</t>
  </si>
  <si>
    <t>12/09/19</t>
  </si>
  <si>
    <t>FWD CCY\ILS 20190916 USD\ILS 3.4673000 20200714- בנק לאומי לישראל בע"מ</t>
  </si>
  <si>
    <t>90009125</t>
  </si>
  <si>
    <t>FWD CCY\ILS 20190916 USD\ILS 3.5018000 20200226- בנק לאומי לישראל בע"מ</t>
  </si>
  <si>
    <t>90009126</t>
  </si>
  <si>
    <t>FWD CCY\ILS 20190926 USD\ILS 3.4807000 20200122- בנק לאומי לישראל בע"מ</t>
  </si>
  <si>
    <t>90009189</t>
  </si>
  <si>
    <t>FW יורו דולר</t>
  </si>
  <si>
    <t>702000063</t>
  </si>
  <si>
    <t>FW יורו- דולר</t>
  </si>
  <si>
    <t>702000061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</si>
  <si>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</si>
  <si>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</si>
  <si>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</si>
  <si>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</si>
  <si>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</si>
  <si>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</si>
  <si>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</si>
  <si>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</si>
  <si>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</si>
  <si>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</si>
  <si>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</si>
  <si>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</si>
  <si>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</si>
  <si>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</si>
  <si>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</si>
  <si>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</si>
  <si>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</si>
  <si>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FWD CCY 20190522 EUR\USD 1.133 20191119- בנק דיסקונט לישראל בע"מ</t>
  </si>
  <si>
    <t>90008504</t>
  </si>
  <si>
    <t>22/05/19</t>
  </si>
  <si>
    <t>FWD CCY 20190529 USD\EUR 1.13167 20191209- בנק דיסקונט לישראל בע"מ</t>
  </si>
  <si>
    <t>90008534</t>
  </si>
  <si>
    <t>FWD CCY 20190612 EUR\USD 1.152 20200127- בנק דיסקונט לישראל בע"מ</t>
  </si>
  <si>
    <t>90008626</t>
  </si>
  <si>
    <t>FWD CCY 24.02.20 EUR\USD1.14919- בנק דיסקונט לישראל בע"מ</t>
  </si>
  <si>
    <t>90008688</t>
  </si>
  <si>
    <t>FWD CCY\CCY 18.02.20יCAD\USD1.307320002- בנק דיסקונט לישראל בע"מ</t>
  </si>
  <si>
    <t>90008763</t>
  </si>
  <si>
    <t>FWD CCY\CCY 24.04.20 EUR\USD 1.6387- בנק דיסקונט לישראל בע"מ</t>
  </si>
  <si>
    <t>90008715</t>
  </si>
  <si>
    <t>FWD CCY\CCY 27.04.20 EUR\USD 1.1593- בנק דיסקונט לישראל בע"מ</t>
  </si>
  <si>
    <t>90008751</t>
  </si>
  <si>
    <t>FWD CCY\CCY09/01/20יCAD\USD1.33558001- בנק דיסקונט לישראל בע"מ</t>
  </si>
  <si>
    <t>90008595</t>
  </si>
  <si>
    <t>06/06/19</t>
  </si>
  <si>
    <t>FWD CCY\EUR EUR\USD1.14787 30.03.20- בנק דיסקונט לישראל בע"מ</t>
  </si>
  <si>
    <t>90008670</t>
  </si>
  <si>
    <t>18/06/19</t>
  </si>
  <si>
    <t>FWD CCY\GBP GBP\USD1.28 03.02.20- בנק דיסקונט לישראל בע"מ</t>
  </si>
  <si>
    <t>90008658</t>
  </si>
  <si>
    <t>17/06/19</t>
  </si>
  <si>
    <t>FWD CCY\CCY 09/01/20יCAD\USD1.335599996- בנק הפועלים בע"מ</t>
  </si>
  <si>
    <t>90008594</t>
  </si>
  <si>
    <t>FWD CCY\CCY07.10.19 GBP\USD 1.30122- בנק הפועלים בע"מ</t>
  </si>
  <si>
    <t>90008383</t>
  </si>
  <si>
    <t>29/04/19</t>
  </si>
  <si>
    <t>FWD CCY\EUR USD\EUR1.14825.30.03.20- בנק הפועלים בע"מ</t>
  </si>
  <si>
    <t>90008671</t>
  </si>
  <si>
    <t>FWD CCY\EUR USD\EUR1.15137 13.01.20- בנק הפועלים בע"מ</t>
  </si>
  <si>
    <t>90008616</t>
  </si>
  <si>
    <t>11/06/19</t>
  </si>
  <si>
    <t>FWD CCY\GBP GBP\USD1.27965 03.02.20- בנק הפועלים בע"מ</t>
  </si>
  <si>
    <t>90008657</t>
  </si>
  <si>
    <t>FWD JPY\USD 05.11.19 108.49- בנק הפועלים בע"מ</t>
  </si>
  <si>
    <t>90008486</t>
  </si>
  <si>
    <t>20/05/19</t>
  </si>
  <si>
    <t>FWD USD\JPY 05.11.19USD\JPY 109.3649982- בנק הפועלים בע"מ</t>
  </si>
  <si>
    <t>90008326</t>
  </si>
  <si>
    <t>11/04/19</t>
  </si>
  <si>
    <t>FX Swap_CAD_USD_2020_02_18_S- בנק הפועלים בע"מ</t>
  </si>
  <si>
    <t>90020062</t>
  </si>
  <si>
    <t>FWD CCY\CCY 20190429 GBP\USD 1.3012200 20191007- בנק לאומי לישראל בע"מ</t>
  </si>
  <si>
    <t>90008378</t>
  </si>
  <si>
    <t>FWD CCY\CCY 20190522 EUR\USD 1.1326300 20191125- בנק לאומי לישראל בע"מ</t>
  </si>
  <si>
    <t>90008499</t>
  </si>
  <si>
    <t>FWD CCY\CCY 20190611 EUR\USD 1.1513500 20200113- בנק לאומי לישראל בע"מ</t>
  </si>
  <si>
    <t>90008604</t>
  </si>
  <si>
    <t>FWD CCY\CCY 20190613 GBP\USD 1.2796500 20200203- בנק לאומי לישראל בע"מ</t>
  </si>
  <si>
    <t>90008631</t>
  </si>
  <si>
    <t>13/06/19</t>
  </si>
  <si>
    <t>FWD CCY\CCY 20190617 USD\JPY 106.8250000 20200210- בנק לאומי לישראל בע"מ</t>
  </si>
  <si>
    <t>90008640</t>
  </si>
  <si>
    <t>FWD CCY\CCY 20190620 EUR\USD 1.1492300 20200224- בנק לאומי לישראל בע"מ</t>
  </si>
  <si>
    <t>90008680</t>
  </si>
  <si>
    <t>FWD CCY\CCY 20190717 GBP\USD 1.2535500 20200302- בנק לאומי לישראל בע"מ</t>
  </si>
  <si>
    <t>90008843</t>
  </si>
  <si>
    <t>17/07/19</t>
  </si>
  <si>
    <t>FWD CCY\CCY 20190725 GBP\USD 1.2611800 20200302- בנק לאומי לישראל בע"מ</t>
  </si>
  <si>
    <t>90008886</t>
  </si>
  <si>
    <t>25/07/19</t>
  </si>
  <si>
    <t>FWD CCY\CCY 20190812 GBP\USD 1.2124000 20191007- בנק לאומי לישראל בע"מ</t>
  </si>
  <si>
    <t>90008977</t>
  </si>
  <si>
    <t>12/08/19</t>
  </si>
  <si>
    <t>FWD CCY\CCY 20190820 USD\JPY 105.0290000 20200210- בנק לאומי לישראל בע"מ</t>
  </si>
  <si>
    <t>90009012</t>
  </si>
  <si>
    <t>20/08/19</t>
  </si>
  <si>
    <t>FWD CCY\CCY 20190926 USD\JPY 106.6100000 20200210- בנק לאומי לישראל בע"מ</t>
  </si>
  <si>
    <t>90009188</t>
  </si>
  <si>
    <t>IRS ILS</t>
  </si>
  <si>
    <t>708000002</t>
  </si>
  <si>
    <t>irs ils- בנק הפועלים בע"מ</t>
  </si>
  <si>
    <t>708000000</t>
  </si>
  <si>
    <t>פרטנר חוזה עתידי לאג"ח</t>
  </si>
  <si>
    <t>496761</t>
  </si>
  <si>
    <t>25/01/18</t>
  </si>
  <si>
    <t>PANTH VAR 3/84- Plenum</t>
  </si>
  <si>
    <t>XS0276075198</t>
  </si>
  <si>
    <t>09/11/18</t>
  </si>
  <si>
    <t>לא</t>
  </si>
  <si>
    <t>29991172</t>
  </si>
  <si>
    <t>AA+</t>
  </si>
  <si>
    <t>11/06/08</t>
  </si>
  <si>
    <t>דירוג פנימי</t>
  </si>
  <si>
    <t>סה"כ מבוטחות במשכנתא או תיקי משכנתאות</t>
  </si>
  <si>
    <t>גורם 01</t>
  </si>
  <si>
    <t>483891</t>
  </si>
  <si>
    <t>01/10/17</t>
  </si>
  <si>
    <t>מובטחות משכנתא - גורם 01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</si>
  <si>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</si>
  <si>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</si>
  <si>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</si>
  <si>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</si>
  <si>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</si>
  <si>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</si>
  <si>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</si>
  <si>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</si>
  <si>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</si>
  <si>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</si>
  <si>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</si>
  <si>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</si>
  <si>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</si>
  <si>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</si>
  <si>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</si>
  <si>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</si>
  <si>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542099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</si>
  <si>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</si>
  <si>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</si>
  <si>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</si>
  <si>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</si>
  <si>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</si>
  <si>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</si>
  <si>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</si>
  <si>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*גורם 33</t>
  </si>
  <si>
    <t>425769</t>
  </si>
  <si>
    <t>19/05/16</t>
  </si>
  <si>
    <t>455714</t>
  </si>
  <si>
    <t>20/12/16</t>
  </si>
  <si>
    <t>4563</t>
  </si>
  <si>
    <t>31/12/15</t>
  </si>
  <si>
    <t>4693</t>
  </si>
  <si>
    <t>474664</t>
  </si>
  <si>
    <t>04/07/17</t>
  </si>
  <si>
    <t>*גורם 28</t>
  </si>
  <si>
    <t>92322010</t>
  </si>
  <si>
    <t>30/04/15</t>
  </si>
  <si>
    <t>גורם 07</t>
  </si>
  <si>
    <t>6387</t>
  </si>
  <si>
    <t>Aa2</t>
  </si>
  <si>
    <t>28/06/18</t>
  </si>
  <si>
    <t>90150400</t>
  </si>
  <si>
    <t>גורם 29</t>
  </si>
  <si>
    <t>29991703</t>
  </si>
  <si>
    <t>AA</t>
  </si>
  <si>
    <t>18/07/11</t>
  </si>
  <si>
    <t>4410</t>
  </si>
  <si>
    <t>20/07/15</t>
  </si>
  <si>
    <t>גורם 94</t>
  </si>
  <si>
    <t>6686</t>
  </si>
  <si>
    <t>07/01/19</t>
  </si>
  <si>
    <t>גורם 106</t>
  </si>
  <si>
    <t>513783</t>
  </si>
  <si>
    <t>02/05/18</t>
  </si>
  <si>
    <t>519337</t>
  </si>
  <si>
    <t>530503</t>
  </si>
  <si>
    <t>535850</t>
  </si>
  <si>
    <t>05/02/19</t>
  </si>
  <si>
    <t>6835</t>
  </si>
  <si>
    <t>10/04/19</t>
  </si>
  <si>
    <t>70231</t>
  </si>
  <si>
    <t>7124</t>
  </si>
  <si>
    <t>71261</t>
  </si>
  <si>
    <t>7131</t>
  </si>
  <si>
    <t>גורם 26</t>
  </si>
  <si>
    <t>11896130</t>
  </si>
  <si>
    <t>13/02/13</t>
  </si>
  <si>
    <t>11896140</t>
  </si>
  <si>
    <t>11896150</t>
  </si>
  <si>
    <t>11896160</t>
  </si>
  <si>
    <t>11898120</t>
  </si>
  <si>
    <t>11898130</t>
  </si>
  <si>
    <t>11898140</t>
  </si>
  <si>
    <t>11898150</t>
  </si>
  <si>
    <t>25/04/13</t>
  </si>
  <si>
    <t>11898170</t>
  </si>
  <si>
    <t>11898180</t>
  </si>
  <si>
    <t>11898190</t>
  </si>
  <si>
    <t>11898200</t>
  </si>
  <si>
    <t>11898230</t>
  </si>
  <si>
    <t>11898270</t>
  </si>
  <si>
    <t>25/06/13</t>
  </si>
  <si>
    <t>11898280</t>
  </si>
  <si>
    <t>25/07/13</t>
  </si>
  <si>
    <t>11898290</t>
  </si>
  <si>
    <t>26/08/13</t>
  </si>
  <si>
    <t>11898300</t>
  </si>
  <si>
    <t>30/09/13</t>
  </si>
  <si>
    <t>11898310</t>
  </si>
  <si>
    <t>24/10/13</t>
  </si>
  <si>
    <t>11898320</t>
  </si>
  <si>
    <t>19/11/13</t>
  </si>
  <si>
    <t>11898330</t>
  </si>
  <si>
    <t>22/12/13</t>
  </si>
  <si>
    <t>11898340</t>
  </si>
  <si>
    <t>04/02/14</t>
  </si>
  <si>
    <t>11898350</t>
  </si>
  <si>
    <t>26/02/14</t>
  </si>
  <si>
    <t>11898360</t>
  </si>
  <si>
    <t>27/03/14</t>
  </si>
  <si>
    <t>11898380</t>
  </si>
  <si>
    <t>28/05/14</t>
  </si>
  <si>
    <t>11898390</t>
  </si>
  <si>
    <t>25/06/14</t>
  </si>
  <si>
    <t>11898400</t>
  </si>
  <si>
    <t>16/07/14</t>
  </si>
  <si>
    <t>11898410</t>
  </si>
  <si>
    <t>29/09/14</t>
  </si>
  <si>
    <t>11898420</t>
  </si>
  <si>
    <t>11898421</t>
  </si>
  <si>
    <t>22/02/15</t>
  </si>
  <si>
    <t>2984</t>
  </si>
  <si>
    <t>28/05/13</t>
  </si>
  <si>
    <t>17/07/16</t>
  </si>
  <si>
    <t>88769</t>
  </si>
  <si>
    <t>88770</t>
  </si>
  <si>
    <t>גורם 35</t>
  </si>
  <si>
    <t>95350102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</si>
  <si>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</si>
  <si>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</si>
  <si>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</si>
  <si>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</si>
  <si>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</si>
  <si>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</si>
  <si>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</si>
  <si>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</si>
  <si>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</si>
  <si>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26/12/12</t>
  </si>
  <si>
    <t>99001</t>
  </si>
  <si>
    <t>גורם 37</t>
  </si>
  <si>
    <t>379497</t>
  </si>
  <si>
    <t>29/04/15</t>
  </si>
  <si>
    <t>גורם 41</t>
  </si>
  <si>
    <t>3364</t>
  </si>
  <si>
    <t>AA-</t>
  </si>
  <si>
    <t>31/12/13</t>
  </si>
  <si>
    <t>364477</t>
  </si>
  <si>
    <t>31/12/14</t>
  </si>
  <si>
    <t>458869</t>
  </si>
  <si>
    <t>24/01/17</t>
  </si>
  <si>
    <t>458870</t>
  </si>
  <si>
    <t>גורם 42</t>
  </si>
  <si>
    <t>71271</t>
  </si>
  <si>
    <t>7128</t>
  </si>
  <si>
    <t>7130</t>
  </si>
  <si>
    <t>גורם 69</t>
  </si>
  <si>
    <t>454099</t>
  </si>
  <si>
    <t>16/12/16</t>
  </si>
  <si>
    <t>472710</t>
  </si>
  <si>
    <t>22/06/17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</si>
  <si>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</si>
  <si>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</si>
  <si>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</si>
  <si>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</si>
  <si>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</si>
  <si>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</si>
  <si>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</si>
  <si>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</si>
  <si>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29991704</t>
  </si>
  <si>
    <t>גורם 40</t>
  </si>
  <si>
    <t>451301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</si>
  <si>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</si>
  <si>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</si>
  <si>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</si>
  <si>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</si>
  <si>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</si>
  <si>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</si>
  <si>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</si>
  <si>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</si>
  <si>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</si>
  <si>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גורם 61</t>
  </si>
  <si>
    <t>6853</t>
  </si>
  <si>
    <t>07/04/19</t>
  </si>
  <si>
    <t>גורם 62</t>
  </si>
  <si>
    <t>371707</t>
  </si>
  <si>
    <t>A+</t>
  </si>
  <si>
    <t>17/02/15</t>
  </si>
  <si>
    <t>372051</t>
  </si>
  <si>
    <t>19/02/15</t>
  </si>
  <si>
    <t>גורם 63</t>
  </si>
  <si>
    <t>371197</t>
  </si>
  <si>
    <t>גורם 64</t>
  </si>
  <si>
    <t>371706</t>
  </si>
  <si>
    <t>גורם 81</t>
  </si>
  <si>
    <t>כן</t>
  </si>
  <si>
    <t>429027</t>
  </si>
  <si>
    <t>27/05/16</t>
  </si>
  <si>
    <t>גורם 96</t>
  </si>
  <si>
    <t>465782</t>
  </si>
  <si>
    <t>03/04/17</t>
  </si>
  <si>
    <t>467404</t>
  </si>
  <si>
    <t>04/05/17</t>
  </si>
  <si>
    <t>470540</t>
  </si>
  <si>
    <t>29/05/17</t>
  </si>
  <si>
    <t>484097</t>
  </si>
  <si>
    <t>523632</t>
  </si>
  <si>
    <t>09/08/18</t>
  </si>
  <si>
    <t>524747</t>
  </si>
  <si>
    <t>31/08/18</t>
  </si>
  <si>
    <t>6934</t>
  </si>
  <si>
    <t>גורם 98</t>
  </si>
  <si>
    <t>475998</t>
  </si>
  <si>
    <t>23/07/17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</si>
  <si>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</si>
  <si>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</si>
  <si>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</si>
  <si>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</si>
  <si>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</si>
  <si>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</si>
  <si>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</si>
  <si>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</si>
  <si>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</si>
  <si>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</si>
  <si>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6685</t>
  </si>
  <si>
    <t>06/01/19</t>
  </si>
  <si>
    <t>גורם 30</t>
  </si>
  <si>
    <t>392454</t>
  </si>
  <si>
    <t>26/08/15</t>
  </si>
  <si>
    <t>גורם 38</t>
  </si>
  <si>
    <t>2571</t>
  </si>
  <si>
    <t>A</t>
  </si>
  <si>
    <t>06/03/13</t>
  </si>
  <si>
    <t>2572</t>
  </si>
  <si>
    <t>5977</t>
  </si>
  <si>
    <t>25/12/17</t>
  </si>
  <si>
    <t>6525</t>
  </si>
  <si>
    <t>26/09/18</t>
  </si>
  <si>
    <t>גורם 43</t>
  </si>
  <si>
    <t>345369</t>
  </si>
  <si>
    <t>26/06/14</t>
  </si>
  <si>
    <t>384577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</si>
  <si>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</si>
  <si>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</si>
  <si>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</si>
  <si>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</si>
  <si>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</si>
  <si>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</si>
  <si>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</si>
  <si>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</si>
  <si>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</si>
  <si>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443656</t>
  </si>
  <si>
    <t>455012</t>
  </si>
  <si>
    <t>12/12/16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</si>
  <si>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</si>
  <si>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</si>
  <si>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</si>
  <si>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</si>
  <si>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</si>
  <si>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</si>
  <si>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</si>
  <si>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</si>
  <si>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</si>
  <si>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</si>
  <si>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</si>
  <si>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908395120</t>
  </si>
  <si>
    <t>908395160</t>
  </si>
  <si>
    <t>16/09/15</t>
  </si>
  <si>
    <t>גורם 47</t>
  </si>
  <si>
    <t>455954</t>
  </si>
  <si>
    <t>28/12/16</t>
  </si>
  <si>
    <t>482153</t>
  </si>
  <si>
    <t>31/08/17</t>
  </si>
  <si>
    <t>482154</t>
  </si>
  <si>
    <t>487742</t>
  </si>
  <si>
    <t>7134</t>
  </si>
  <si>
    <t>גורם 51</t>
  </si>
  <si>
    <t>539178</t>
  </si>
  <si>
    <t>10/03/19</t>
  </si>
  <si>
    <t>501113</t>
  </si>
  <si>
    <t>514296</t>
  </si>
  <si>
    <t>08/05/18</t>
  </si>
  <si>
    <t>514297</t>
  </si>
  <si>
    <t>520294</t>
  </si>
  <si>
    <t>520295</t>
  </si>
  <si>
    <t>529736</t>
  </si>
  <si>
    <t>15/11/18</t>
  </si>
  <si>
    <t>6471</t>
  </si>
  <si>
    <t>6472</t>
  </si>
  <si>
    <t>6720</t>
  </si>
  <si>
    <t>21/01/19</t>
  </si>
  <si>
    <t>6818</t>
  </si>
  <si>
    <t>19/03/19</t>
  </si>
  <si>
    <t>6925</t>
  </si>
  <si>
    <t>70481</t>
  </si>
  <si>
    <t>גורם 67</t>
  </si>
  <si>
    <t>6370</t>
  </si>
  <si>
    <t>20/03/19</t>
  </si>
  <si>
    <t>70251</t>
  </si>
  <si>
    <t>7181</t>
  </si>
  <si>
    <t>24/09/19</t>
  </si>
  <si>
    <t>גורם 76</t>
  </si>
  <si>
    <t>414968</t>
  </si>
  <si>
    <t>03/03/16</t>
  </si>
  <si>
    <t>גורם 77</t>
  </si>
  <si>
    <t>439968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</si>
  <si>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</si>
  <si>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</si>
  <si>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</si>
  <si>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</si>
  <si>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</si>
  <si>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</si>
  <si>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</si>
  <si>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</si>
  <si>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</si>
  <si>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</si>
  <si>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</si>
  <si>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</si>
  <si>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</si>
  <si>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</si>
  <si>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</si>
  <si>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520888</t>
  </si>
  <si>
    <t>17/07/18</t>
  </si>
  <si>
    <t>520889</t>
  </si>
  <si>
    <t>539177</t>
  </si>
  <si>
    <t>גורם 97</t>
  </si>
  <si>
    <t>531814</t>
  </si>
  <si>
    <t>28/12/18</t>
  </si>
  <si>
    <t>6431</t>
  </si>
  <si>
    <t>23/07/18</t>
  </si>
  <si>
    <t>6565</t>
  </si>
  <si>
    <t>6615</t>
  </si>
  <si>
    <t>26/11/18</t>
  </si>
  <si>
    <t>6679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</si>
  <si>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</si>
  <si>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</si>
  <si>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</si>
  <si>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</si>
  <si>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</si>
  <si>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</si>
  <si>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</si>
  <si>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</si>
  <si>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</si>
  <si>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6926</t>
  </si>
  <si>
    <t>6956</t>
  </si>
  <si>
    <t>70071</t>
  </si>
  <si>
    <t>7058</t>
  </si>
  <si>
    <t>24/07/19</t>
  </si>
  <si>
    <t>7078</t>
  </si>
  <si>
    <t>7112</t>
  </si>
  <si>
    <t>462345</t>
  </si>
  <si>
    <t>גורם 70</t>
  </si>
  <si>
    <t>4647</t>
  </si>
  <si>
    <t>03/01/16</t>
  </si>
  <si>
    <t>גורם 101</t>
  </si>
  <si>
    <t>508309</t>
  </si>
  <si>
    <t>*גורם 14</t>
  </si>
  <si>
    <t>3153</t>
  </si>
  <si>
    <t>D</t>
  </si>
  <si>
    <t>12/09/13</t>
  </si>
  <si>
    <t>גורם 100</t>
  </si>
  <si>
    <t>508310</t>
  </si>
  <si>
    <t>גורם 107</t>
  </si>
  <si>
    <t>6528</t>
  </si>
  <si>
    <t>09/10/18</t>
  </si>
  <si>
    <t>גורם 13</t>
  </si>
  <si>
    <t>7202</t>
  </si>
  <si>
    <t>7203</t>
  </si>
  <si>
    <t>גורם 17</t>
  </si>
  <si>
    <t>66241</t>
  </si>
  <si>
    <t>גורם 44</t>
  </si>
  <si>
    <t>7125</t>
  </si>
  <si>
    <t>גורם 45</t>
  </si>
  <si>
    <t>7129</t>
  </si>
  <si>
    <t>01/09/19</t>
  </si>
  <si>
    <t>6438</t>
  </si>
  <si>
    <t>24/07/18</t>
  </si>
  <si>
    <t>6518</t>
  </si>
  <si>
    <t>6654</t>
  </si>
  <si>
    <t>17/12/18</t>
  </si>
  <si>
    <t>6826</t>
  </si>
  <si>
    <t>27/03/19</t>
  </si>
  <si>
    <t>גורם 99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</si>
  <si>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</si>
  <si>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</si>
  <si>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</si>
  <si>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</si>
  <si>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</si>
  <si>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</si>
  <si>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</si>
  <si>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</si>
  <si>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</si>
  <si>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</si>
  <si>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</si>
  <si>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</si>
  <si>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6831</t>
  </si>
  <si>
    <t>גורם 102</t>
  </si>
  <si>
    <t>493038</t>
  </si>
  <si>
    <t>24/12/17</t>
  </si>
  <si>
    <t>גורם 87</t>
  </si>
  <si>
    <t>6828</t>
  </si>
  <si>
    <t>483880</t>
  </si>
  <si>
    <t>27/09/17</t>
  </si>
  <si>
    <t>גורם 84</t>
  </si>
  <si>
    <t>404555</t>
  </si>
  <si>
    <t>16/12/15</t>
  </si>
  <si>
    <t>גורם 93</t>
  </si>
  <si>
    <t>6711</t>
  </si>
  <si>
    <t>17/01/19</t>
  </si>
  <si>
    <t>6484</t>
  </si>
  <si>
    <t>24/08/18</t>
  </si>
  <si>
    <t>6496</t>
  </si>
  <si>
    <t>6624</t>
  </si>
  <si>
    <t>30/11/18</t>
  </si>
  <si>
    <t>6785</t>
  </si>
  <si>
    <t>גורם 02</t>
  </si>
  <si>
    <t>521872</t>
  </si>
  <si>
    <t>גורם 03</t>
  </si>
  <si>
    <t>6861</t>
  </si>
  <si>
    <t>גורם 04</t>
  </si>
  <si>
    <t>6911</t>
  </si>
  <si>
    <t>7162</t>
  </si>
  <si>
    <t>גורם 05</t>
  </si>
  <si>
    <t>6922</t>
  </si>
  <si>
    <t>גורם 06</t>
  </si>
  <si>
    <t>6954</t>
  </si>
  <si>
    <t>70201</t>
  </si>
  <si>
    <t>7082</t>
  </si>
  <si>
    <t>7144</t>
  </si>
  <si>
    <t>05/09/19</t>
  </si>
  <si>
    <t>גורם 08</t>
  </si>
  <si>
    <t>6556</t>
  </si>
  <si>
    <t>6989</t>
  </si>
  <si>
    <t>70511</t>
  </si>
  <si>
    <t>7132</t>
  </si>
  <si>
    <t>גורם 103</t>
  </si>
  <si>
    <t>491862</t>
  </si>
  <si>
    <t>491863</t>
  </si>
  <si>
    <t>491864</t>
  </si>
  <si>
    <t>גורם 104</t>
  </si>
  <si>
    <t>5987</t>
  </si>
  <si>
    <t>29/12/17</t>
  </si>
  <si>
    <t>גורם 115</t>
  </si>
  <si>
    <t>7059</t>
  </si>
  <si>
    <t>7107</t>
  </si>
  <si>
    <t>7182</t>
  </si>
  <si>
    <t>22/09/19</t>
  </si>
  <si>
    <t>גורם 16</t>
  </si>
  <si>
    <t>7056</t>
  </si>
  <si>
    <t>21/07/19</t>
  </si>
  <si>
    <t>70301</t>
  </si>
  <si>
    <t>04/07/19</t>
  </si>
  <si>
    <t>גורם 79</t>
  </si>
  <si>
    <t>474436</t>
  </si>
  <si>
    <t>474437</t>
  </si>
  <si>
    <t>6812</t>
  </si>
  <si>
    <t>13/03/19</t>
  </si>
  <si>
    <t>6872</t>
  </si>
  <si>
    <t>15/04/19</t>
  </si>
  <si>
    <t>גורם 86</t>
  </si>
  <si>
    <t>487556</t>
  </si>
  <si>
    <t>14/11/17</t>
  </si>
  <si>
    <t>487557</t>
  </si>
  <si>
    <t>15/11/17</t>
  </si>
  <si>
    <t>524748</t>
  </si>
  <si>
    <t>30/08/18</t>
  </si>
  <si>
    <t>6483</t>
  </si>
  <si>
    <t>22/08/18</t>
  </si>
  <si>
    <t>6526</t>
  </si>
  <si>
    <t>25/09/18</t>
  </si>
  <si>
    <t>6587</t>
  </si>
  <si>
    <t>31/10/18</t>
  </si>
  <si>
    <t>6614</t>
  </si>
  <si>
    <t>6739</t>
  </si>
  <si>
    <t>30/01/19</t>
  </si>
  <si>
    <t>6786</t>
  </si>
  <si>
    <t>6830</t>
  </si>
  <si>
    <t>6890</t>
  </si>
  <si>
    <t>6931</t>
  </si>
  <si>
    <t>70151</t>
  </si>
  <si>
    <t>7074</t>
  </si>
  <si>
    <t>גורם 88</t>
  </si>
  <si>
    <t>491469</t>
  </si>
  <si>
    <t>14/12/17</t>
  </si>
  <si>
    <t>6783</t>
  </si>
  <si>
    <t>6800</t>
  </si>
  <si>
    <t>05/03/19</t>
  </si>
  <si>
    <t>6864</t>
  </si>
  <si>
    <t>גורם 91</t>
  </si>
  <si>
    <t>487447</t>
  </si>
  <si>
    <t>12/11/17</t>
  </si>
  <si>
    <t>471677</t>
  </si>
  <si>
    <t>07/06/17</t>
  </si>
  <si>
    <t>6524</t>
  </si>
  <si>
    <t>6588</t>
  </si>
  <si>
    <t>29/10/18</t>
  </si>
  <si>
    <t>6660</t>
  </si>
  <si>
    <t>6700</t>
  </si>
  <si>
    <t>14/01/19</t>
  </si>
  <si>
    <t>6708</t>
  </si>
  <si>
    <t>15/01/19</t>
  </si>
  <si>
    <t>6734</t>
  </si>
  <si>
    <t>27/01/19</t>
  </si>
  <si>
    <t>6781</t>
  </si>
  <si>
    <t>24/02/19</t>
  </si>
  <si>
    <t>6793</t>
  </si>
  <si>
    <t>6852</t>
  </si>
  <si>
    <t>6871</t>
  </si>
  <si>
    <t>6915</t>
  </si>
  <si>
    <t>7083</t>
  </si>
  <si>
    <t>7088</t>
  </si>
  <si>
    <t>גורם 95</t>
  </si>
  <si>
    <t>6888</t>
  </si>
  <si>
    <t>6952</t>
  </si>
  <si>
    <t>70331</t>
  </si>
  <si>
    <t>12/07/19</t>
  </si>
  <si>
    <t>7161</t>
  </si>
  <si>
    <t>464740</t>
  </si>
  <si>
    <t>30/03/17</t>
  </si>
  <si>
    <t>475042</t>
  </si>
  <si>
    <t>524763</t>
  </si>
  <si>
    <t>6932</t>
  </si>
  <si>
    <t>469140</t>
  </si>
  <si>
    <t>16/05/17</t>
  </si>
  <si>
    <t>סה"כ נקוב במט"ח</t>
  </si>
  <si>
    <t>סה"כ צמודי מט"ח</t>
  </si>
  <si>
    <t>סה"כ מניב</t>
  </si>
  <si>
    <t>נדלן מקרקעין אחד העם 56  (165) 177</t>
  </si>
  <si>
    <t>נדלן מקרקעין להשכרה סטריט מול רמת ישי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</si>
  <si>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</si>
  <si>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</si>
  <si>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</si>
  <si>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</si>
  <si>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</si>
  <si>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</si>
  <si>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</si>
  <si>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</si>
  <si>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</si>
  <si>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שכד נדלן מניב חדרה</t>
  </si>
  <si>
    <t>29991878</t>
  </si>
  <si>
    <t>חייבים שכד נדלן מניב מתחם 1000</t>
  </si>
  <si>
    <t>299918780</t>
  </si>
  <si>
    <t>ביטחונות CSA במטבע 20001 (OTC)- בנק לאומי</t>
  </si>
  <si>
    <t>77721001</t>
  </si>
  <si>
    <t>פולאר השק אגח ו(פדיון לקבל)</t>
  </si>
  <si>
    <t>69802470</t>
  </si>
  <si>
    <t>חייבים וזכאים בגין שיקוף</t>
  </si>
  <si>
    <t>26630548</t>
  </si>
  <si>
    <t>מגדל השתלמות מסלול כללי</t>
  </si>
  <si>
    <t>בנק איגוד *</t>
  </si>
  <si>
    <t>בנק דיסקונט</t>
  </si>
  <si>
    <t>בנק הפועלים</t>
  </si>
  <si>
    <t>יובנק בע"מ</t>
  </si>
  <si>
    <t>בנק לאומי</t>
  </si>
  <si>
    <t>UBS</t>
  </si>
  <si>
    <t>Israel Infrastructure I</t>
  </si>
  <si>
    <t>Sky I</t>
  </si>
  <si>
    <t>ANATOMY I</t>
  </si>
  <si>
    <t>Fimi Israel Opportunity II</t>
  </si>
  <si>
    <t>Helios Renewable Energy 1</t>
  </si>
  <si>
    <t>ANATOMY 2</t>
  </si>
  <si>
    <t>Reality III</t>
  </si>
  <si>
    <t>Tene Growth II- Qnergy</t>
  </si>
  <si>
    <t>NOY 2 infra &amp; energy investment LP</t>
  </si>
  <si>
    <t>NOY 2 co-investment Ashalim plot A</t>
  </si>
  <si>
    <t>Accelmed growth partners</t>
  </si>
  <si>
    <t>FIMI 6</t>
  </si>
  <si>
    <t>Orbimed  II</t>
  </si>
  <si>
    <t>tene growth capital IV</t>
  </si>
  <si>
    <t>sky III</t>
  </si>
  <si>
    <t>Kedma Capital III</t>
  </si>
  <si>
    <t>Enlight</t>
  </si>
  <si>
    <t>Aviv Ventures I</t>
  </si>
  <si>
    <t>Brack Capital Real Estate llp</t>
  </si>
  <si>
    <t>Rothschild Europportunities</t>
  </si>
  <si>
    <t>Selene -mak</t>
  </si>
  <si>
    <t>Patria VI</t>
  </si>
  <si>
    <t>CICC Growth capital fund I</t>
  </si>
  <si>
    <t>apollo  II</t>
  </si>
  <si>
    <t>Tene Growth II</t>
  </si>
  <si>
    <t>Ares Special Situations Fund IV</t>
  </si>
  <si>
    <t>Bluebay SLFI</t>
  </si>
  <si>
    <t>Brookfield Capital Partners IV</t>
  </si>
  <si>
    <t>Graph Tech Brookfield</t>
  </si>
  <si>
    <t>Klirmark Opportunity II</t>
  </si>
  <si>
    <t>KOTAK- CIIF I</t>
  </si>
  <si>
    <t>JCI Power Solut</t>
  </si>
  <si>
    <t>ARES private credit solutions</t>
  </si>
  <si>
    <t>ICG SDP III</t>
  </si>
  <si>
    <t>Viola PE II LP</t>
  </si>
  <si>
    <t>CDL II</t>
  </si>
  <si>
    <t>Kartesia Credit Opportunities IV SCS</t>
  </si>
  <si>
    <t>Blackstone RE VIII</t>
  </si>
  <si>
    <t>ICGL V</t>
  </si>
  <si>
    <t>ACE IV</t>
  </si>
  <si>
    <t>Silverfleet II</t>
  </si>
  <si>
    <t>Rhone Capital Partners V</t>
  </si>
  <si>
    <t xml:space="preserve">TDLIV </t>
  </si>
  <si>
    <t>Crescent mezzanine VII</t>
  </si>
  <si>
    <t>THOMA BRAVO XII</t>
  </si>
  <si>
    <t>Advent</t>
  </si>
  <si>
    <t>Brookfield  RE  II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</si>
  <si>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</si>
  <si>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</si>
  <si>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</si>
  <si>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</si>
  <si>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</si>
  <si>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</si>
  <si>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</si>
  <si>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</si>
  <si>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EC2 ADLS  co-inv</t>
  </si>
  <si>
    <t>waterton MB</t>
  </si>
  <si>
    <t>Vintage Migdal Co-investment</t>
  </si>
  <si>
    <t>KSO I</t>
  </si>
  <si>
    <t>Reality IV</t>
  </si>
  <si>
    <t>KLIRMARK III</t>
  </si>
  <si>
    <t>Kartesia Credit Opportunities V</t>
  </si>
  <si>
    <t>Apollo Fund IX</t>
  </si>
  <si>
    <t>TPG ASIA VII L.P</t>
  </si>
  <si>
    <t xml:space="preserve">WSREDII </t>
  </si>
  <si>
    <t xml:space="preserve">  HARBOURVEST incline</t>
  </si>
  <si>
    <t>Permira</t>
  </si>
  <si>
    <t>IK harbourvest tranche B</t>
  </si>
  <si>
    <t>KELSO INVESTMENT ASSOCIATES X - HARB B</t>
  </si>
  <si>
    <t>brookfield III</t>
  </si>
  <si>
    <t>PERMIRA CREDIT SOLUTIONS IV</t>
  </si>
  <si>
    <t>Sun Capital Partners  harbourvest B</t>
  </si>
  <si>
    <t>LS POWER FUND IV</t>
  </si>
  <si>
    <t>harbourvest ח-ן מנוהל</t>
  </si>
  <si>
    <t>harbourvest Sec gridiron</t>
  </si>
  <si>
    <t>HARBOURVEST co-inv preston</t>
  </si>
  <si>
    <t>HARBOURVEST project Celtics</t>
  </si>
  <si>
    <t>HARBOURVEST pamlico</t>
  </si>
  <si>
    <t>migdal harbourvest LYTX</t>
  </si>
  <si>
    <t>Migdal-HarbourVest Project Saxa</t>
  </si>
  <si>
    <t>Harbourvest Project Starboard</t>
  </si>
  <si>
    <t>Court Square IV</t>
  </si>
  <si>
    <t>WestView IV harbourvest</t>
  </si>
  <si>
    <t>MediFox harbourvest</t>
  </si>
  <si>
    <t>harbourvest DOVER</t>
  </si>
  <si>
    <t>SVB VIII</t>
  </si>
  <si>
    <t>Warburg Pincus China I</t>
  </si>
  <si>
    <t>Thoma Bravo Fund XIII</t>
  </si>
  <si>
    <t>Brookfield Capital Partners V</t>
  </si>
  <si>
    <t>Blackstone Real Estate Partners IX</t>
  </si>
  <si>
    <t>Astorg VII</t>
  </si>
  <si>
    <t>BROOKFIELD HSO CO-INVEST L.P</t>
  </si>
  <si>
    <t>Vintage IV Migdal LP</t>
  </si>
  <si>
    <t>infrared infrastructure fund v</t>
  </si>
  <si>
    <t>Arclight Energy Partners Fund VII L.P</t>
  </si>
  <si>
    <t>KASS</t>
  </si>
  <si>
    <t>Horsley Bridge XII Ventures</t>
  </si>
  <si>
    <t>Advent International GPE IX L.P</t>
  </si>
  <si>
    <t>GLOBAL INFRASTRUCTURE PARTNERS IV</t>
  </si>
  <si>
    <t>GIP GEMINI FUND CAYMAN FEEDER</t>
  </si>
  <si>
    <t>Pantheon Global Secondary Fund VI</t>
  </si>
  <si>
    <t>Warburg Pincus China II L.P</t>
  </si>
  <si>
    <t>Vintage Fund of Funds (access) V</t>
  </si>
  <si>
    <t>PGCO IV Co-mingled Fund SCSP</t>
  </si>
  <si>
    <t>VINTAGE MIGDAL CO-INVESTMENT II LP</t>
  </si>
  <si>
    <t>SVB IX</t>
  </si>
  <si>
    <t>Copenhagen Infrastructure III</t>
  </si>
  <si>
    <t>meridiam III</t>
  </si>
  <si>
    <t>סה"כ כנגד חסכון עמיתים</t>
  </si>
  <si>
    <t>הלוואות לעמיתים</t>
  </si>
  <si>
    <t>גורם 144</t>
  </si>
  <si>
    <t>גורם 145</t>
  </si>
  <si>
    <t>גורם 125</t>
  </si>
  <si>
    <t>גורם 128</t>
  </si>
  <si>
    <t>גורם 111</t>
  </si>
  <si>
    <t>גורם 119</t>
  </si>
  <si>
    <t>גורם 80</t>
  </si>
  <si>
    <t>גורם 124</t>
  </si>
  <si>
    <t>גורם 142</t>
  </si>
  <si>
    <t>גורם 137</t>
  </si>
  <si>
    <t>גורם 139</t>
  </si>
  <si>
    <t>גורם 138</t>
  </si>
  <si>
    <t>גורם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</si>
</sst>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18" fillId="4" borderId="0" xfId="12" applyNumberFormat="1" applyFont="1" applyFill="1"/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164" fontId="2" fillId="0" borderId="0" xfId="11" applyFont="1" applyAlignment="1">
      <alignment horizontal="center"/>
    </xf>
    <xf numFmtId="164" fontId="5" fillId="0" borderId="0" xfId="11" applyFont="1" applyAlignment="1">
      <alignment horizontal="center" vertical="center" wrapText="1"/>
    </xf>
    <xf numFmtId="164" fontId="9" fillId="0" borderId="0" xfId="11" applyFont="1" applyAlignment="1">
      <alignment horizontal="center" wrapText="1"/>
    </xf>
    <xf numFmtId="14" fontId="0" fillId="0" borderId="0" xfId="0" applyNumberFormat="1" applyFill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6.7109375" style="1" customWidth="1"/>
    <col min="6" max="6" width="20.85546875" style="91" bestFit="1" customWidth="1"/>
    <col min="7" max="7" width="6.7109375" style="91" customWidth="1"/>
    <col min="8" max="8" width="16.85546875" style="91" bestFit="1" customWidth="1"/>
    <col min="9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43738</v>
      </c>
    </row>
    <row r="2" spans="1:36">
      <c r="B2" s="2" t="s">
        <v>1</v>
      </c>
      <c r="C2" s="12" t="s">
        <v>196</v>
      </c>
    </row>
    <row r="3" spans="1:36">
      <c r="B3" s="2" t="s">
        <v>2</v>
      </c>
      <c r="C3" s="26" t="s">
        <v>3656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91"/>
      <c r="G7" s="91"/>
      <c r="H7" s="9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F8" s="92"/>
      <c r="G8" s="92"/>
      <c r="H8" s="92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F9" s="93"/>
      <c r="G9" s="93"/>
      <c r="H9" s="93"/>
      <c r="AJ9" s="5" t="s">
        <v>11</v>
      </c>
    </row>
    <row r="10" spans="1:36" s="6" customFormat="1" ht="18" customHeight="1">
      <c r="B10" s="68" t="s">
        <v>12</v>
      </c>
      <c r="C10" s="58"/>
      <c r="D10" s="59"/>
      <c r="F10" s="93"/>
      <c r="G10" s="93"/>
      <c r="H10" s="93"/>
      <c r="AJ10" s="8"/>
    </row>
    <row r="11" spans="1:36" ht="20.25">
      <c r="A11" s="9" t="s">
        <v>13</v>
      </c>
      <c r="B11" s="69" t="s">
        <v>14</v>
      </c>
      <c r="C11" s="76">
        <f>מזומנים!J11</f>
        <v>1158616.3993285079</v>
      </c>
      <c r="D11" s="85">
        <f>C11/$C$42</f>
        <v>9.4612596246497788E-2</v>
      </c>
      <c r="F11" s="93"/>
      <c r="G11" s="93"/>
      <c r="H11" s="93"/>
    </row>
    <row r="12" spans="1:36" ht="20.25">
      <c r="B12" s="69" t="s">
        <v>15</v>
      </c>
      <c r="C12" s="60"/>
      <c r="D12" s="60"/>
      <c r="F12" s="93"/>
      <c r="G12" s="93"/>
      <c r="H12" s="93"/>
    </row>
    <row r="13" spans="1:36" ht="20.25">
      <c r="A13" s="10" t="s">
        <v>13</v>
      </c>
      <c r="B13" s="70" t="s">
        <v>16</v>
      </c>
      <c r="C13" s="78">
        <v>1995807.9073777329</v>
      </c>
      <c r="D13" s="79">
        <f t="shared" ref="D13:D22" si="0">C13/$C$42</f>
        <v>0.16297764112068092</v>
      </c>
      <c r="F13" s="93"/>
      <c r="G13" s="93"/>
      <c r="H13" s="93"/>
    </row>
    <row r="14" spans="1:36" ht="20.25">
      <c r="A14" s="10" t="s">
        <v>13</v>
      </c>
      <c r="B14" s="70" t="s">
        <v>17</v>
      </c>
      <c r="C14" s="78">
        <v>0</v>
      </c>
      <c r="D14" s="79">
        <f t="shared" si="0"/>
        <v>0</v>
      </c>
      <c r="F14" s="93"/>
      <c r="G14" s="93"/>
      <c r="H14" s="93"/>
    </row>
    <row r="15" spans="1:36" ht="20.25">
      <c r="A15" s="10" t="s">
        <v>13</v>
      </c>
      <c r="B15" s="70" t="s">
        <v>18</v>
      </c>
      <c r="C15" s="78">
        <v>2331678.0093056648</v>
      </c>
      <c r="D15" s="79">
        <f t="shared" si="0"/>
        <v>0.19040478815864326</v>
      </c>
      <c r="F15" s="93"/>
      <c r="G15" s="93"/>
      <c r="H15" s="93"/>
    </row>
    <row r="16" spans="1:36" ht="20.25">
      <c r="A16" s="10" t="s">
        <v>13</v>
      </c>
      <c r="B16" s="70" t="s">
        <v>19</v>
      </c>
      <c r="C16" s="78">
        <v>1716894.6574637811</v>
      </c>
      <c r="D16" s="79">
        <f t="shared" si="0"/>
        <v>0.14020158968795374</v>
      </c>
      <c r="F16" s="93"/>
      <c r="G16" s="93"/>
      <c r="H16" s="93"/>
    </row>
    <row r="17" spans="1:8" ht="20.25">
      <c r="A17" s="10" t="s">
        <v>13</v>
      </c>
      <c r="B17" s="70" t="s">
        <v>20</v>
      </c>
      <c r="C17" s="78">
        <v>1158793.1584906878</v>
      </c>
      <c r="D17" s="79">
        <f t="shared" si="0"/>
        <v>9.4627030396794543E-2</v>
      </c>
      <c r="F17" s="93"/>
      <c r="G17" s="93"/>
      <c r="H17" s="93"/>
    </row>
    <row r="18" spans="1:8" ht="20.25">
      <c r="A18" s="10" t="s">
        <v>13</v>
      </c>
      <c r="B18" s="70" t="s">
        <v>21</v>
      </c>
      <c r="C18" s="78">
        <v>527214.07830300985</v>
      </c>
      <c r="D18" s="79">
        <f t="shared" si="0"/>
        <v>4.3052293023697411E-2</v>
      </c>
      <c r="F18" s="93"/>
      <c r="G18" s="93"/>
      <c r="H18" s="93"/>
    </row>
    <row r="19" spans="1:8" ht="20.25">
      <c r="A19" s="10" t="s">
        <v>13</v>
      </c>
      <c r="B19" s="70" t="s">
        <v>22</v>
      </c>
      <c r="C19" s="78">
        <v>139.65038344000001</v>
      </c>
      <c r="D19" s="79">
        <f t="shared" si="0"/>
        <v>1.1403848030922844E-5</v>
      </c>
      <c r="F19" s="93"/>
      <c r="G19" s="93"/>
      <c r="H19" s="93"/>
    </row>
    <row r="20" spans="1:8" ht="20.25">
      <c r="A20" s="10" t="s">
        <v>13</v>
      </c>
      <c r="B20" s="70" t="s">
        <v>23</v>
      </c>
      <c r="C20" s="78">
        <v>9639.0130384019994</v>
      </c>
      <c r="D20" s="79">
        <f t="shared" si="0"/>
        <v>7.8712164729033884E-4</v>
      </c>
      <c r="F20" s="93"/>
      <c r="G20" s="93"/>
      <c r="H20" s="93"/>
    </row>
    <row r="21" spans="1:8" ht="20.25">
      <c r="A21" s="10" t="s">
        <v>13</v>
      </c>
      <c r="B21" s="70" t="s">
        <v>24</v>
      </c>
      <c r="C21" s="78">
        <v>-3695.099820852874</v>
      </c>
      <c r="D21" s="79">
        <f t="shared" si="0"/>
        <v>-3.0174179102201255E-4</v>
      </c>
      <c r="F21" s="93"/>
      <c r="G21" s="93"/>
      <c r="H21" s="93"/>
    </row>
    <row r="22" spans="1:8" ht="20.25">
      <c r="A22" s="10" t="s">
        <v>13</v>
      </c>
      <c r="B22" s="70" t="s">
        <v>25</v>
      </c>
      <c r="C22" s="78">
        <v>36938.6058424</v>
      </c>
      <c r="D22" s="79">
        <f t="shared" si="0"/>
        <v>3.0164059498044462E-3</v>
      </c>
      <c r="F22" s="93"/>
      <c r="G22" s="93"/>
      <c r="H22" s="93"/>
    </row>
    <row r="23" spans="1:8" ht="20.25">
      <c r="B23" s="69" t="s">
        <v>26</v>
      </c>
      <c r="C23" s="60"/>
      <c r="D23" s="60"/>
      <c r="F23" s="93"/>
      <c r="G23" s="93"/>
      <c r="H23" s="93"/>
    </row>
    <row r="24" spans="1:8" ht="20.25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  <c r="F24" s="93"/>
      <c r="G24" s="93"/>
      <c r="H24" s="93"/>
    </row>
    <row r="25" spans="1:8" ht="20.25">
      <c r="A25" s="10" t="s">
        <v>13</v>
      </c>
      <c r="B25" s="70" t="s">
        <v>28</v>
      </c>
      <c r="C25" s="78">
        <v>0</v>
      </c>
      <c r="D25" s="79">
        <f t="shared" si="1"/>
        <v>0</v>
      </c>
      <c r="F25" s="93"/>
      <c r="G25" s="93"/>
      <c r="H25" s="93"/>
    </row>
    <row r="26" spans="1:8" ht="20.25">
      <c r="A26" s="10" t="s">
        <v>13</v>
      </c>
      <c r="B26" s="70" t="s">
        <v>18</v>
      </c>
      <c r="C26" s="78">
        <v>316271.03355566051</v>
      </c>
      <c r="D26" s="79">
        <f t="shared" si="1"/>
        <v>2.5826687434777097E-2</v>
      </c>
      <c r="F26" s="93"/>
      <c r="G26" s="93"/>
      <c r="H26" s="93"/>
    </row>
    <row r="27" spans="1:8" ht="20.25">
      <c r="A27" s="10" t="s">
        <v>13</v>
      </c>
      <c r="B27" s="70" t="s">
        <v>29</v>
      </c>
      <c r="C27" s="78">
        <v>168444.61077036359</v>
      </c>
      <c r="D27" s="79">
        <f t="shared" si="1"/>
        <v>1.3755184164449407E-2</v>
      </c>
      <c r="F27" s="93"/>
      <c r="G27" s="93"/>
      <c r="H27" s="93"/>
    </row>
    <row r="28" spans="1:8" ht="20.25">
      <c r="A28" s="10" t="s">
        <v>13</v>
      </c>
      <c r="B28" s="70" t="s">
        <v>30</v>
      </c>
      <c r="C28" s="78">
        <v>663848.21997995989</v>
      </c>
      <c r="D28" s="79">
        <f t="shared" si="1"/>
        <v>5.4209834801511238E-2</v>
      </c>
      <c r="F28" s="93"/>
      <c r="G28" s="93"/>
      <c r="H28" s="93"/>
    </row>
    <row r="29" spans="1:8" ht="20.25">
      <c r="A29" s="10" t="s">
        <v>13</v>
      </c>
      <c r="B29" s="70" t="s">
        <v>31</v>
      </c>
      <c r="C29" s="78">
        <v>18038.293997844725</v>
      </c>
      <c r="D29" s="79">
        <f t="shared" si="1"/>
        <v>1.4730067932603229E-3</v>
      </c>
      <c r="F29" s="93"/>
      <c r="G29" s="93"/>
      <c r="H29" s="93"/>
    </row>
    <row r="30" spans="1:8" ht="20.25">
      <c r="A30" s="10" t="s">
        <v>13</v>
      </c>
      <c r="B30" s="70" t="s">
        <v>32</v>
      </c>
      <c r="C30" s="78">
        <v>0</v>
      </c>
      <c r="D30" s="79">
        <f t="shared" si="1"/>
        <v>0</v>
      </c>
      <c r="F30" s="93"/>
      <c r="G30" s="93"/>
      <c r="H30" s="93"/>
    </row>
    <row r="31" spans="1:8" ht="20.25">
      <c r="A31" s="10" t="s">
        <v>13</v>
      </c>
      <c r="B31" s="70" t="s">
        <v>33</v>
      </c>
      <c r="C31" s="78">
        <v>22494.087607855796</v>
      </c>
      <c r="D31" s="79">
        <f t="shared" si="1"/>
        <v>1.8368668266812477E-3</v>
      </c>
      <c r="F31" s="93"/>
      <c r="G31" s="93"/>
      <c r="H31" s="93"/>
    </row>
    <row r="32" spans="1:8" ht="20.25">
      <c r="A32" s="10" t="s">
        <v>13</v>
      </c>
      <c r="B32" s="70" t="s">
        <v>34</v>
      </c>
      <c r="C32" s="78">
        <v>3.8437999999999999</v>
      </c>
      <c r="D32" s="79">
        <f t="shared" si="1"/>
        <v>3.1388464522257688E-7</v>
      </c>
      <c r="F32" s="93"/>
      <c r="G32" s="93"/>
      <c r="H32" s="93"/>
    </row>
    <row r="33" spans="1:8" ht="20.25">
      <c r="A33" s="10" t="s">
        <v>13</v>
      </c>
      <c r="B33" s="69" t="s">
        <v>35</v>
      </c>
      <c r="C33" s="78">
        <v>1970799.0484624417</v>
      </c>
      <c r="D33" s="79">
        <f t="shared" si="1"/>
        <v>0.16093541811010603</v>
      </c>
      <c r="F33" s="93"/>
      <c r="G33" s="93"/>
      <c r="H33" s="93"/>
    </row>
    <row r="34" spans="1:8" ht="20.25">
      <c r="A34" s="10" t="s">
        <v>13</v>
      </c>
      <c r="B34" s="69" t="s">
        <v>36</v>
      </c>
      <c r="C34" s="78">
        <v>0</v>
      </c>
      <c r="D34" s="79">
        <f t="shared" si="1"/>
        <v>0</v>
      </c>
      <c r="F34" s="93"/>
      <c r="G34" s="93"/>
      <c r="H34" s="93"/>
    </row>
    <row r="35" spans="1:8" ht="20.25">
      <c r="A35" s="10" t="s">
        <v>13</v>
      </c>
      <c r="B35" s="69" t="s">
        <v>37</v>
      </c>
      <c r="C35" s="78">
        <v>83854.880000000005</v>
      </c>
      <c r="D35" s="79">
        <f t="shared" si="1"/>
        <v>6.847588131271596E-3</v>
      </c>
      <c r="F35" s="93"/>
      <c r="G35" s="93"/>
      <c r="H35" s="93"/>
    </row>
    <row r="36" spans="1:8" ht="20.25">
      <c r="A36" s="10" t="s">
        <v>13</v>
      </c>
      <c r="B36" s="69" t="s">
        <v>38</v>
      </c>
      <c r="C36" s="78">
        <v>0</v>
      </c>
      <c r="D36" s="79">
        <f t="shared" si="1"/>
        <v>0</v>
      </c>
      <c r="F36" s="93"/>
      <c r="G36" s="93"/>
      <c r="H36" s="93"/>
    </row>
    <row r="37" spans="1:8" ht="20.25">
      <c r="A37" s="10" t="s">
        <v>13</v>
      </c>
      <c r="B37" s="69" t="s">
        <v>39</v>
      </c>
      <c r="C37" s="78">
        <f>'השקעות אחרות '!I11</f>
        <v>70119.67560776</v>
      </c>
      <c r="D37" s="79">
        <f t="shared" si="1"/>
        <v>5.7259715649263555E-3</v>
      </c>
      <c r="F37" s="93"/>
      <c r="G37" s="93"/>
      <c r="H37" s="93"/>
    </row>
    <row r="38" spans="1:8" ht="20.25">
      <c r="A38" s="10"/>
      <c r="B38" s="71" t="s">
        <v>40</v>
      </c>
      <c r="C38" s="60"/>
      <c r="D38" s="60"/>
      <c r="F38" s="93"/>
      <c r="G38" s="93"/>
      <c r="H38" s="93"/>
    </row>
    <row r="39" spans="1:8" ht="20.25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  <c r="F39" s="93"/>
      <c r="G39" s="93"/>
      <c r="H39" s="93"/>
    </row>
    <row r="40" spans="1:8" ht="20.25">
      <c r="A40" s="10" t="s">
        <v>13</v>
      </c>
      <c r="B40" s="72" t="s">
        <v>42</v>
      </c>
      <c r="C40" s="78">
        <v>0</v>
      </c>
      <c r="D40" s="79">
        <f t="shared" si="2"/>
        <v>0</v>
      </c>
      <c r="F40" s="93"/>
      <c r="G40" s="93"/>
      <c r="H40" s="93"/>
    </row>
    <row r="41" spans="1:8" ht="20.25">
      <c r="A41" s="10" t="s">
        <v>13</v>
      </c>
      <c r="B41" s="72" t="s">
        <v>43</v>
      </c>
      <c r="C41" s="78">
        <v>0</v>
      </c>
      <c r="D41" s="79">
        <f t="shared" si="2"/>
        <v>0</v>
      </c>
      <c r="F41" s="93"/>
      <c r="G41" s="93"/>
      <c r="H41" s="93"/>
    </row>
    <row r="42" spans="1:8" ht="20.25">
      <c r="B42" s="72" t="s">
        <v>44</v>
      </c>
      <c r="C42" s="78">
        <f>SUM(C11:C41)</f>
        <v>12245900.073494662</v>
      </c>
      <c r="D42" s="79">
        <f t="shared" si="2"/>
        <v>1</v>
      </c>
      <c r="F42" s="93"/>
      <c r="G42" s="93"/>
      <c r="H42" s="93"/>
    </row>
    <row r="43" spans="1:8" ht="20.25">
      <c r="A43" s="10" t="s">
        <v>13</v>
      </c>
      <c r="B43" s="73" t="s">
        <v>45</v>
      </c>
      <c r="C43" s="78">
        <f>'יתרת התחייבות להשקעה'!C11</f>
        <v>440745.61698321265</v>
      </c>
      <c r="D43" s="79">
        <f>C43/$C$42</f>
        <v>3.5991279884536514E-2</v>
      </c>
      <c r="F43" s="93"/>
      <c r="G43" s="93"/>
      <c r="H43" s="93"/>
    </row>
    <row r="44" spans="1:8" ht="20.25">
      <c r="B44" s="11" t="s">
        <v>200</v>
      </c>
      <c r="F44" s="93"/>
      <c r="G44" s="93"/>
      <c r="H44" s="93"/>
    </row>
    <row r="45" spans="1:8" ht="20.25">
      <c r="C45" s="13" t="s">
        <v>46</v>
      </c>
      <c r="D45" s="14" t="s">
        <v>47</v>
      </c>
      <c r="F45" s="93"/>
      <c r="G45" s="93"/>
      <c r="H45" s="93"/>
    </row>
    <row r="46" spans="1:8" ht="20.25">
      <c r="C46" s="13" t="s">
        <v>9</v>
      </c>
      <c r="D46" s="13" t="s">
        <v>10</v>
      </c>
      <c r="F46" s="93"/>
      <c r="G46" s="93"/>
      <c r="H46" s="93"/>
    </row>
    <row r="47" spans="1:8">
      <c r="C47" t="s">
        <v>109</v>
      </c>
      <c r="D47">
        <v>3.5169999999999999</v>
      </c>
    </row>
    <row r="48" spans="1:8">
      <c r="C48" t="s">
        <v>113</v>
      </c>
      <c r="D48">
        <v>3.8437999999999999</v>
      </c>
    </row>
    <row r="49" spans="3:4">
      <c r="C49" t="s">
        <v>201</v>
      </c>
      <c r="D49">
        <v>3.5360999999999998</v>
      </c>
    </row>
    <row r="50" spans="3:4">
      <c r="C50" t="s">
        <v>116</v>
      </c>
      <c r="D50">
        <v>4.34</v>
      </c>
    </row>
    <row r="51" spans="3:4">
      <c r="C51" t="s">
        <v>202</v>
      </c>
      <c r="D51">
        <v>3.2659000000000001E-2</v>
      </c>
    </row>
    <row r="52" spans="3:4">
      <c r="C52" t="s">
        <v>119</v>
      </c>
      <c r="D52">
        <v>2.6541000000000001</v>
      </c>
    </row>
    <row r="53" spans="3:4">
      <c r="C53" t="s">
        <v>123</v>
      </c>
      <c r="D53">
        <v>2.3780000000000001</v>
      </c>
    </row>
    <row r="54" spans="3:4">
      <c r="C54" t="s">
        <v>203</v>
      </c>
      <c r="D54">
        <v>0.36059999999999998</v>
      </c>
    </row>
    <row r="55" spans="3:4">
      <c r="C55" t="s">
        <v>204</v>
      </c>
      <c r="D55">
        <v>0.51500000000000001</v>
      </c>
    </row>
    <row r="56" spans="3:4">
      <c r="C56" t="s">
        <v>205</v>
      </c>
      <c r="D56">
        <v>0.44919999999999999</v>
      </c>
    </row>
    <row r="57" spans="3:4">
      <c r="C57" t="s">
        <v>206</v>
      </c>
      <c r="D57">
        <v>0.18010000000000001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43738</v>
      </c>
    </row>
    <row r="2" spans="2:61" s="1" customFormat="1">
      <c r="B2" s="2" t="s">
        <v>1</v>
      </c>
      <c r="C2" s="12" t="s">
        <v>196</v>
      </c>
    </row>
    <row r="3" spans="2:61" s="1" customFormat="1">
      <c r="B3" s="2" t="s">
        <v>2</v>
      </c>
      <c r="C3" s="26" t="s">
        <v>3656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101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-266.85000000000002</v>
      </c>
      <c r="H11" s="7"/>
      <c r="I11" s="76">
        <v>9639.0130384019994</v>
      </c>
      <c r="J11" s="25"/>
      <c r="K11" s="77">
        <v>1</v>
      </c>
      <c r="L11" s="77">
        <v>8.0000000000000004E-4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-44.099939999999997</v>
      </c>
      <c r="K12" s="81">
        <v>-4.5999999999999999E-3</v>
      </c>
      <c r="L12" s="81">
        <v>0</v>
      </c>
    </row>
    <row r="13" spans="2:61">
      <c r="B13" s="80" t="s">
        <v>2340</v>
      </c>
      <c r="C13" s="16"/>
      <c r="D13" s="16"/>
      <c r="E13" s="16"/>
      <c r="G13" s="82">
        <v>0</v>
      </c>
      <c r="I13" s="82">
        <v>-44.099939999999997</v>
      </c>
      <c r="K13" s="81">
        <v>-4.5999999999999999E-3</v>
      </c>
      <c r="L13" s="81">
        <v>0</v>
      </c>
    </row>
    <row r="14" spans="2:61">
      <c r="B14" t="s">
        <v>2341</v>
      </c>
      <c r="C14" t="s">
        <v>2342</v>
      </c>
      <c r="D14" t="s">
        <v>103</v>
      </c>
      <c r="E14" t="s">
        <v>126</v>
      </c>
      <c r="F14" t="s">
        <v>105</v>
      </c>
      <c r="G14" s="78">
        <v>299.5</v>
      </c>
      <c r="H14" s="78">
        <v>96000</v>
      </c>
      <c r="I14" s="78">
        <v>287.52</v>
      </c>
      <c r="J14" s="79">
        <v>0</v>
      </c>
      <c r="K14" s="79">
        <v>2.98E-2</v>
      </c>
      <c r="L14" s="79">
        <v>0</v>
      </c>
    </row>
    <row r="15" spans="2:61">
      <c r="B15" t="s">
        <v>2343</v>
      </c>
      <c r="C15" t="s">
        <v>2344</v>
      </c>
      <c r="D15" t="s">
        <v>103</v>
      </c>
      <c r="E15" t="s">
        <v>126</v>
      </c>
      <c r="F15" t="s">
        <v>105</v>
      </c>
      <c r="G15" s="78">
        <v>-299.5</v>
      </c>
      <c r="H15" s="78">
        <v>66000</v>
      </c>
      <c r="I15" s="78">
        <v>-197.67</v>
      </c>
      <c r="J15" s="79">
        <v>0</v>
      </c>
      <c r="K15" s="79">
        <v>-2.0500000000000001E-2</v>
      </c>
      <c r="L15" s="79">
        <v>0</v>
      </c>
    </row>
    <row r="16" spans="2:61">
      <c r="B16" t="s">
        <v>2345</v>
      </c>
      <c r="C16" t="s">
        <v>2346</v>
      </c>
      <c r="D16" t="s">
        <v>103</v>
      </c>
      <c r="E16" t="s">
        <v>126</v>
      </c>
      <c r="F16" t="s">
        <v>105</v>
      </c>
      <c r="G16" s="78">
        <v>637.23</v>
      </c>
      <c r="H16" s="78">
        <v>60000</v>
      </c>
      <c r="I16" s="78">
        <v>382.33800000000002</v>
      </c>
      <c r="J16" s="79">
        <v>0</v>
      </c>
      <c r="K16" s="79">
        <v>3.9699999999999999E-2</v>
      </c>
      <c r="L16" s="79">
        <v>0</v>
      </c>
    </row>
    <row r="17" spans="2:12">
      <c r="B17" t="s">
        <v>2345</v>
      </c>
      <c r="C17" t="s">
        <v>2347</v>
      </c>
      <c r="D17" t="s">
        <v>103</v>
      </c>
      <c r="E17" t="s">
        <v>126</v>
      </c>
      <c r="F17" t="s">
        <v>105</v>
      </c>
      <c r="G17" s="78">
        <v>-637.23</v>
      </c>
      <c r="H17" s="78">
        <v>95000</v>
      </c>
      <c r="I17" s="78">
        <v>-605.36850000000004</v>
      </c>
      <c r="J17" s="79">
        <v>0</v>
      </c>
      <c r="K17" s="79">
        <v>-6.2799999999999995E-2</v>
      </c>
      <c r="L17" s="79">
        <v>0</v>
      </c>
    </row>
    <row r="18" spans="2:12">
      <c r="B18" t="s">
        <v>2348</v>
      </c>
      <c r="C18" t="s">
        <v>2349</v>
      </c>
      <c r="D18" t="s">
        <v>103</v>
      </c>
      <c r="E18" t="s">
        <v>126</v>
      </c>
      <c r="F18" t="s">
        <v>105</v>
      </c>
      <c r="G18" s="78">
        <v>127.44</v>
      </c>
      <c r="H18" s="78">
        <v>250100</v>
      </c>
      <c r="I18" s="78">
        <v>318.72744</v>
      </c>
      <c r="J18" s="79">
        <v>0</v>
      </c>
      <c r="K18" s="79">
        <v>3.3099999999999997E-2</v>
      </c>
      <c r="L18" s="79">
        <v>0</v>
      </c>
    </row>
    <row r="19" spans="2:12">
      <c r="B19" t="s">
        <v>2350</v>
      </c>
      <c r="C19" t="s">
        <v>2351</v>
      </c>
      <c r="D19" t="s">
        <v>103</v>
      </c>
      <c r="E19" t="s">
        <v>126</v>
      </c>
      <c r="F19" t="s">
        <v>105</v>
      </c>
      <c r="G19" s="78">
        <v>-127.44</v>
      </c>
      <c r="H19" s="78">
        <v>180200</v>
      </c>
      <c r="I19" s="78">
        <v>-229.64688000000001</v>
      </c>
      <c r="J19" s="79">
        <v>0</v>
      </c>
      <c r="K19" s="79">
        <v>-2.3800000000000002E-2</v>
      </c>
      <c r="L19" s="79">
        <v>0</v>
      </c>
    </row>
    <row r="20" spans="2:12">
      <c r="B20" s="80" t="s">
        <v>2352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256</v>
      </c>
      <c r="C21" t="s">
        <v>256</v>
      </c>
      <c r="D21" s="16"/>
      <c r="E21" t="s">
        <v>256</v>
      </c>
      <c r="F21" t="s">
        <v>256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2353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256</v>
      </c>
      <c r="C23" t="s">
        <v>256</v>
      </c>
      <c r="D23" s="16"/>
      <c r="E23" t="s">
        <v>256</v>
      </c>
      <c r="F23" t="s">
        <v>256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1156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256</v>
      </c>
      <c r="C25" t="s">
        <v>256</v>
      </c>
      <c r="D25" s="16"/>
      <c r="E25" t="s">
        <v>256</v>
      </c>
      <c r="F25" t="s">
        <v>256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264</v>
      </c>
      <c r="C26" s="16"/>
      <c r="D26" s="16"/>
      <c r="E26" s="16"/>
      <c r="G26" s="82">
        <v>-266.85000000000002</v>
      </c>
      <c r="I26" s="82">
        <v>9683.1129784019995</v>
      </c>
      <c r="K26" s="81">
        <v>1.0045999999999999</v>
      </c>
      <c r="L26" s="81">
        <v>8.0000000000000004E-4</v>
      </c>
    </row>
    <row r="27" spans="2:12">
      <c r="B27" s="80" t="s">
        <v>2340</v>
      </c>
      <c r="C27" s="16"/>
      <c r="D27" s="16"/>
      <c r="E27" s="16"/>
      <c r="G27" s="82">
        <v>-266.85000000000002</v>
      </c>
      <c r="I27" s="82">
        <v>9683.1129784019995</v>
      </c>
      <c r="K27" s="81">
        <v>1.0045999999999999</v>
      </c>
      <c r="L27" s="81">
        <v>8.0000000000000004E-4</v>
      </c>
    </row>
    <row r="28" spans="2:12">
      <c r="B28" t="s">
        <v>2354</v>
      </c>
      <c r="C28" t="s">
        <v>2355</v>
      </c>
      <c r="D28" t="s">
        <v>1159</v>
      </c>
      <c r="E28" t="s">
        <v>126</v>
      </c>
      <c r="F28" t="s">
        <v>109</v>
      </c>
      <c r="G28" s="78">
        <v>-18.05</v>
      </c>
      <c r="H28" s="78">
        <v>65800</v>
      </c>
      <c r="I28" s="78">
        <v>-41.771057300000002</v>
      </c>
      <c r="J28" s="79">
        <v>0</v>
      </c>
      <c r="K28" s="79">
        <v>-4.3E-3</v>
      </c>
      <c r="L28" s="79">
        <v>0</v>
      </c>
    </row>
    <row r="29" spans="2:12">
      <c r="B29" t="s">
        <v>2356</v>
      </c>
      <c r="C29" t="s">
        <v>2355</v>
      </c>
      <c r="D29" t="s">
        <v>1159</v>
      </c>
      <c r="E29" t="s">
        <v>126</v>
      </c>
      <c r="F29" t="s">
        <v>113</v>
      </c>
      <c r="G29" s="78">
        <v>-27.94</v>
      </c>
      <c r="H29" s="78">
        <v>24400</v>
      </c>
      <c r="I29" s="78">
        <v>-26.204568368</v>
      </c>
      <c r="J29" s="79">
        <v>0</v>
      </c>
      <c r="K29" s="79">
        <v>-2.7000000000000001E-3</v>
      </c>
      <c r="L29" s="79">
        <v>0</v>
      </c>
    </row>
    <row r="30" spans="2:12">
      <c r="B30" t="s">
        <v>2357</v>
      </c>
      <c r="C30" t="s">
        <v>2358</v>
      </c>
      <c r="D30" t="s">
        <v>1159</v>
      </c>
      <c r="E30" t="s">
        <v>126</v>
      </c>
      <c r="F30" t="s">
        <v>109</v>
      </c>
      <c r="G30" s="78">
        <v>-51.96</v>
      </c>
      <c r="H30" s="78">
        <v>11300</v>
      </c>
      <c r="I30" s="78">
        <v>-20.64999516</v>
      </c>
      <c r="J30" s="79">
        <v>0</v>
      </c>
      <c r="K30" s="79">
        <v>-2.0999999999999999E-3</v>
      </c>
      <c r="L30" s="79">
        <v>0</v>
      </c>
    </row>
    <row r="31" spans="2:12">
      <c r="B31" t="s">
        <v>2359</v>
      </c>
      <c r="C31" t="s">
        <v>2355</v>
      </c>
      <c r="D31" t="s">
        <v>1159</v>
      </c>
      <c r="E31" t="s">
        <v>126</v>
      </c>
      <c r="F31" t="s">
        <v>109</v>
      </c>
      <c r="G31" s="78">
        <v>-111.46</v>
      </c>
      <c r="H31" s="78">
        <v>115000</v>
      </c>
      <c r="I31" s="78">
        <v>-450.805543</v>
      </c>
      <c r="J31" s="79">
        <v>0</v>
      </c>
      <c r="K31" s="79">
        <v>-4.6800000000000001E-2</v>
      </c>
      <c r="L31" s="79">
        <v>0</v>
      </c>
    </row>
    <row r="32" spans="2:12">
      <c r="B32" t="s">
        <v>2360</v>
      </c>
      <c r="C32" t="s">
        <v>2355</v>
      </c>
      <c r="D32" t="s">
        <v>1159</v>
      </c>
      <c r="E32" t="s">
        <v>126</v>
      </c>
      <c r="F32" t="s">
        <v>109</v>
      </c>
      <c r="G32" s="78">
        <v>226.11</v>
      </c>
      <c r="H32" s="78">
        <v>849000</v>
      </c>
      <c r="I32" s="78">
        <v>6751.4931063000004</v>
      </c>
      <c r="J32" s="79">
        <v>0</v>
      </c>
      <c r="K32" s="79">
        <v>0.70040000000000002</v>
      </c>
      <c r="L32" s="79">
        <v>5.9999999999999995E-4</v>
      </c>
    </row>
    <row r="33" spans="2:12">
      <c r="B33" t="s">
        <v>2361</v>
      </c>
      <c r="C33" t="s">
        <v>2355</v>
      </c>
      <c r="D33" t="s">
        <v>1159</v>
      </c>
      <c r="E33" t="s">
        <v>126</v>
      </c>
      <c r="F33" t="s">
        <v>109</v>
      </c>
      <c r="G33" s="78">
        <v>-58.67</v>
      </c>
      <c r="H33" s="78">
        <v>50000</v>
      </c>
      <c r="I33" s="78">
        <v>-103.171195</v>
      </c>
      <c r="J33" s="79">
        <v>0</v>
      </c>
      <c r="K33" s="79">
        <v>-1.0699999999999999E-2</v>
      </c>
      <c r="L33" s="79">
        <v>0</v>
      </c>
    </row>
    <row r="34" spans="2:12">
      <c r="B34" t="s">
        <v>2362</v>
      </c>
      <c r="C34" t="s">
        <v>2363</v>
      </c>
      <c r="D34" t="s">
        <v>1159</v>
      </c>
      <c r="E34" t="s">
        <v>126</v>
      </c>
      <c r="F34" t="s">
        <v>113</v>
      </c>
      <c r="G34" s="78">
        <v>-1759.95</v>
      </c>
      <c r="H34" s="78">
        <v>25900</v>
      </c>
      <c r="I34" s="78">
        <v>-1752.10801479</v>
      </c>
      <c r="J34" s="79">
        <v>0</v>
      </c>
      <c r="K34" s="79">
        <v>-0.18179999999999999</v>
      </c>
      <c r="L34" s="79">
        <v>-1E-4</v>
      </c>
    </row>
    <row r="35" spans="2:12">
      <c r="B35" t="s">
        <v>2364</v>
      </c>
      <c r="C35" t="s">
        <v>2365</v>
      </c>
      <c r="D35" t="s">
        <v>1159</v>
      </c>
      <c r="E35" t="s">
        <v>126</v>
      </c>
      <c r="F35" t="s">
        <v>113</v>
      </c>
      <c r="G35" s="78">
        <v>1759.95</v>
      </c>
      <c r="H35" s="78">
        <v>79600</v>
      </c>
      <c r="I35" s="78">
        <v>5384.85706476</v>
      </c>
      <c r="J35" s="79">
        <v>0</v>
      </c>
      <c r="K35" s="79">
        <v>0.55869999999999997</v>
      </c>
      <c r="L35" s="79">
        <v>4.0000000000000002E-4</v>
      </c>
    </row>
    <row r="36" spans="2:12">
      <c r="B36" t="s">
        <v>2366</v>
      </c>
      <c r="C36" t="s">
        <v>2367</v>
      </c>
      <c r="D36" t="s">
        <v>1159</v>
      </c>
      <c r="E36" t="s">
        <v>126</v>
      </c>
      <c r="F36" t="s">
        <v>109</v>
      </c>
      <c r="G36" s="78">
        <v>-224.88</v>
      </c>
      <c r="H36" s="78">
        <v>7400</v>
      </c>
      <c r="I36" s="78">
        <v>-58.526819039999999</v>
      </c>
      <c r="J36" s="79">
        <v>0</v>
      </c>
      <c r="K36" s="79">
        <v>-6.1000000000000004E-3</v>
      </c>
      <c r="L36" s="79">
        <v>0</v>
      </c>
    </row>
    <row r="37" spans="2:12">
      <c r="B37" s="80" t="s">
        <v>2368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256</v>
      </c>
      <c r="C38" t="s">
        <v>256</v>
      </c>
      <c r="D38" s="16"/>
      <c r="E38" t="s">
        <v>256</v>
      </c>
      <c r="F38" t="s">
        <v>256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2353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256</v>
      </c>
      <c r="C40" t="s">
        <v>256</v>
      </c>
      <c r="D40" s="16"/>
      <c r="E40" t="s">
        <v>256</v>
      </c>
      <c r="F40" t="s">
        <v>256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2369</v>
      </c>
      <c r="C41" s="16"/>
      <c r="D41" s="16"/>
      <c r="E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256</v>
      </c>
      <c r="C42" t="s">
        <v>256</v>
      </c>
      <c r="D42" s="16"/>
      <c r="E42" t="s">
        <v>256</v>
      </c>
      <c r="F42" t="s">
        <v>256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1156</v>
      </c>
      <c r="C43" s="16"/>
      <c r="D43" s="16"/>
      <c r="E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256</v>
      </c>
      <c r="C44" t="s">
        <v>256</v>
      </c>
      <c r="D44" s="16"/>
      <c r="E44" t="s">
        <v>256</v>
      </c>
      <c r="F44" t="s">
        <v>256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t="s">
        <v>266</v>
      </c>
      <c r="C45" s="16"/>
      <c r="D45" s="16"/>
      <c r="E45" s="16"/>
    </row>
    <row r="46" spans="2:12">
      <c r="B46" t="s">
        <v>391</v>
      </c>
      <c r="C46" s="16"/>
      <c r="D46" s="16"/>
      <c r="E46" s="16"/>
    </row>
    <row r="47" spans="2:12">
      <c r="B47" t="s">
        <v>392</v>
      </c>
      <c r="C47" s="16"/>
      <c r="D47" s="16"/>
      <c r="E47" s="16"/>
    </row>
    <row r="48" spans="2:12">
      <c r="B48" t="s">
        <v>393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43738</v>
      </c>
    </row>
    <row r="2" spans="1:60" s="1" customFormat="1">
      <c r="B2" s="2" t="s">
        <v>1</v>
      </c>
      <c r="C2" s="12" t="s">
        <v>196</v>
      </c>
    </row>
    <row r="3" spans="1:60" s="1" customFormat="1">
      <c r="B3" s="2" t="s">
        <v>2</v>
      </c>
      <c r="C3" s="26" t="s">
        <v>3656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103</v>
      </c>
      <c r="BF6" s="16" t="s">
        <v>104</v>
      </c>
      <c r="BH6" s="19" t="s">
        <v>105</v>
      </c>
    </row>
    <row r="7" spans="1:60" ht="26.25" customHeight="1">
      <c r="B7" s="109" t="s">
        <v>106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11710.97</v>
      </c>
      <c r="H11" s="25"/>
      <c r="I11" s="76">
        <v>-3695.099820852874</v>
      </c>
      <c r="J11" s="77">
        <v>1</v>
      </c>
      <c r="K11" s="77">
        <v>-2.9999999999999997E-4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256</v>
      </c>
      <c r="C13" t="s">
        <v>256</v>
      </c>
      <c r="D13" s="19"/>
      <c r="E13" t="s">
        <v>256</v>
      </c>
      <c r="F13" t="s">
        <v>256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264</v>
      </c>
      <c r="C14" s="19"/>
      <c r="D14" s="19"/>
      <c r="E14" s="19"/>
      <c r="F14" s="19"/>
      <c r="G14" s="82">
        <v>11710.97</v>
      </c>
      <c r="H14" s="19"/>
      <c r="I14" s="82">
        <v>-3695.099820852874</v>
      </c>
      <c r="J14" s="81">
        <v>1</v>
      </c>
      <c r="K14" s="81">
        <v>-2.9999999999999997E-4</v>
      </c>
      <c r="BF14" s="16" t="s">
        <v>129</v>
      </c>
    </row>
    <row r="15" spans="1:60">
      <c r="B15" t="s">
        <v>2370</v>
      </c>
      <c r="C15" t="s">
        <v>2371</v>
      </c>
      <c r="D15" t="s">
        <v>126</v>
      </c>
      <c r="E15" t="s">
        <v>1186</v>
      </c>
      <c r="F15" t="s">
        <v>202</v>
      </c>
      <c r="G15" s="78">
        <v>57.44</v>
      </c>
      <c r="H15" s="78">
        <v>69663800</v>
      </c>
      <c r="I15" s="78">
        <v>1306.8461853884801</v>
      </c>
      <c r="J15" s="79">
        <v>-0.35370000000000001</v>
      </c>
      <c r="K15" s="79">
        <v>1E-4</v>
      </c>
      <c r="BF15" s="16" t="s">
        <v>130</v>
      </c>
    </row>
    <row r="16" spans="1:60">
      <c r="B16" t="s">
        <v>2372</v>
      </c>
      <c r="C16" t="s">
        <v>2373</v>
      </c>
      <c r="D16" t="s">
        <v>126</v>
      </c>
      <c r="E16" t="s">
        <v>126</v>
      </c>
      <c r="F16" t="s">
        <v>202</v>
      </c>
      <c r="G16" s="78">
        <v>6582.48</v>
      </c>
      <c r="H16" s="78">
        <v>1913000</v>
      </c>
      <c r="I16" s="78">
        <v>4112.5141099415996</v>
      </c>
      <c r="J16" s="79">
        <v>-1.113</v>
      </c>
      <c r="K16" s="79">
        <v>2.9999999999999997E-4</v>
      </c>
      <c r="BF16" s="16" t="s">
        <v>131</v>
      </c>
    </row>
    <row r="17" spans="2:58">
      <c r="B17" t="s">
        <v>2374</v>
      </c>
      <c r="C17" t="s">
        <v>2375</v>
      </c>
      <c r="D17" t="s">
        <v>126</v>
      </c>
      <c r="E17" t="s">
        <v>126</v>
      </c>
      <c r="F17" t="s">
        <v>109</v>
      </c>
      <c r="G17" s="78">
        <v>2103.7800000000002</v>
      </c>
      <c r="H17" s="78">
        <v>-126786.65</v>
      </c>
      <c r="I17" s="78">
        <v>-9380.9369559462903</v>
      </c>
      <c r="J17" s="79">
        <v>2.5388000000000002</v>
      </c>
      <c r="K17" s="79">
        <v>-8.0000000000000004E-4</v>
      </c>
      <c r="BF17" s="16" t="s">
        <v>132</v>
      </c>
    </row>
    <row r="18" spans="2:58">
      <c r="B18" t="s">
        <v>2376</v>
      </c>
      <c r="C18" t="s">
        <v>2377</v>
      </c>
      <c r="D18" t="s">
        <v>126</v>
      </c>
      <c r="E18" t="s">
        <v>126</v>
      </c>
      <c r="F18" t="s">
        <v>113</v>
      </c>
      <c r="G18" s="78">
        <v>2967.27</v>
      </c>
      <c r="H18" s="78">
        <v>2336.3699999999981</v>
      </c>
      <c r="I18" s="78">
        <v>266.47683976333599</v>
      </c>
      <c r="J18" s="79">
        <v>-7.2099999999999997E-2</v>
      </c>
      <c r="K18" s="79">
        <v>0</v>
      </c>
      <c r="BF18" s="16" t="s">
        <v>133</v>
      </c>
    </row>
    <row r="19" spans="2:58">
      <c r="B19" t="s">
        <v>266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391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392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393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26" t="s">
        <v>3656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7">
        <v>-3.7000000000000002E-3</v>
      </c>
      <c r="L11" s="76">
        <v>35046115.600000001</v>
      </c>
      <c r="M11" s="7"/>
      <c r="N11" s="76">
        <v>36938.6058424</v>
      </c>
      <c r="O11" s="7"/>
      <c r="P11" s="77">
        <v>1</v>
      </c>
      <c r="Q11" s="77">
        <v>3.0000000000000001E-3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3.06</v>
      </c>
      <c r="K12" s="81">
        <v>-3.7000000000000002E-3</v>
      </c>
      <c r="L12" s="82">
        <v>35046115.600000001</v>
      </c>
      <c r="N12" s="82">
        <v>36938.6058424</v>
      </c>
      <c r="P12" s="81">
        <v>1</v>
      </c>
      <c r="Q12" s="81">
        <v>3.0000000000000001E-3</v>
      </c>
    </row>
    <row r="13" spans="2:81">
      <c r="B13" s="80" t="s">
        <v>2378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256</v>
      </c>
      <c r="C14" t="s">
        <v>256</v>
      </c>
      <c r="E14" t="s">
        <v>256</v>
      </c>
      <c r="H14" s="78">
        <v>0</v>
      </c>
      <c r="I14" t="s">
        <v>256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2379</v>
      </c>
      <c r="H15" s="82">
        <v>3.06</v>
      </c>
      <c r="K15" s="81">
        <v>-3.7000000000000002E-3</v>
      </c>
      <c r="L15" s="82">
        <v>35046115.600000001</v>
      </c>
      <c r="N15" s="82">
        <v>36938.6058424</v>
      </c>
      <c r="P15" s="81">
        <v>1</v>
      </c>
      <c r="Q15" s="81">
        <v>3.0000000000000001E-3</v>
      </c>
    </row>
    <row r="16" spans="2:81">
      <c r="B16" t="s">
        <v>2380</v>
      </c>
      <c r="C16" t="s">
        <v>2381</v>
      </c>
      <c r="D16" t="s">
        <v>2382</v>
      </c>
      <c r="E16" t="s">
        <v>214</v>
      </c>
      <c r="F16" t="s">
        <v>215</v>
      </c>
      <c r="G16" t="s">
        <v>2383</v>
      </c>
      <c r="H16" s="78">
        <v>3.06</v>
      </c>
      <c r="I16" t="s">
        <v>105</v>
      </c>
      <c r="J16" s="79">
        <v>6.1999999999999998E-3</v>
      </c>
      <c r="K16" s="79">
        <v>-3.7000000000000002E-3</v>
      </c>
      <c r="L16" s="78">
        <v>35046115.600000001</v>
      </c>
      <c r="M16" s="78">
        <v>105.4</v>
      </c>
      <c r="N16" s="78">
        <v>36938.6058424</v>
      </c>
      <c r="O16" s="79">
        <v>7.4000000000000003E-3</v>
      </c>
      <c r="P16" s="79">
        <v>1</v>
      </c>
      <c r="Q16" s="79">
        <v>3.0000000000000001E-3</v>
      </c>
    </row>
    <row r="17" spans="2:17">
      <c r="B17" s="80" t="s">
        <v>2384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2385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256</v>
      </c>
      <c r="C19" t="s">
        <v>256</v>
      </c>
      <c r="E19" t="s">
        <v>256</v>
      </c>
      <c r="H19" s="78">
        <v>0</v>
      </c>
      <c r="I19" t="s">
        <v>256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2386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256</v>
      </c>
      <c r="C21" t="s">
        <v>256</v>
      </c>
      <c r="E21" t="s">
        <v>256</v>
      </c>
      <c r="H21" s="78">
        <v>0</v>
      </c>
      <c r="I21" t="s">
        <v>256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2387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256</v>
      </c>
      <c r="C23" t="s">
        <v>256</v>
      </c>
      <c r="E23" t="s">
        <v>256</v>
      </c>
      <c r="H23" s="78">
        <v>0</v>
      </c>
      <c r="I23" t="s">
        <v>256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2388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256</v>
      </c>
      <c r="C25" t="s">
        <v>256</v>
      </c>
      <c r="E25" t="s">
        <v>256</v>
      </c>
      <c r="H25" s="78">
        <v>0</v>
      </c>
      <c r="I25" t="s">
        <v>256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2378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256</v>
      </c>
      <c r="C28" t="s">
        <v>256</v>
      </c>
      <c r="E28" t="s">
        <v>256</v>
      </c>
      <c r="H28" s="78">
        <v>0</v>
      </c>
      <c r="I28" t="s">
        <v>256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2379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256</v>
      </c>
      <c r="C30" t="s">
        <v>256</v>
      </c>
      <c r="E30" t="s">
        <v>256</v>
      </c>
      <c r="H30" s="78">
        <v>0</v>
      </c>
      <c r="I30" t="s">
        <v>256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2384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2385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256</v>
      </c>
      <c r="C33" t="s">
        <v>256</v>
      </c>
      <c r="E33" t="s">
        <v>256</v>
      </c>
      <c r="H33" s="78">
        <v>0</v>
      </c>
      <c r="I33" t="s">
        <v>256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2386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256</v>
      </c>
      <c r="C35" t="s">
        <v>256</v>
      </c>
      <c r="E35" t="s">
        <v>256</v>
      </c>
      <c r="H35" s="78">
        <v>0</v>
      </c>
      <c r="I35" t="s">
        <v>256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2387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256</v>
      </c>
      <c r="C37" t="s">
        <v>256</v>
      </c>
      <c r="E37" t="s">
        <v>256</v>
      </c>
      <c r="H37" s="78">
        <v>0</v>
      </c>
      <c r="I37" t="s">
        <v>256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2388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256</v>
      </c>
      <c r="C39" t="s">
        <v>256</v>
      </c>
      <c r="E39" t="s">
        <v>256</v>
      </c>
      <c r="H39" s="78">
        <v>0</v>
      </c>
      <c r="I39" t="s">
        <v>256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266</v>
      </c>
    </row>
    <row r="41" spans="2:17">
      <c r="B41" t="s">
        <v>391</v>
      </c>
    </row>
    <row r="42" spans="2:17">
      <c r="B42" t="s">
        <v>392</v>
      </c>
    </row>
    <row r="43" spans="2:17">
      <c r="B43" t="s">
        <v>393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43738</v>
      </c>
    </row>
    <row r="2" spans="2:72" s="1" customFormat="1">
      <c r="B2" s="2" t="s">
        <v>1</v>
      </c>
      <c r="C2" s="12" t="s">
        <v>196</v>
      </c>
    </row>
    <row r="3" spans="2:72" s="1" customFormat="1">
      <c r="B3" s="2" t="s">
        <v>2</v>
      </c>
      <c r="C3" s="26" t="s">
        <v>3656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70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2389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256</v>
      </c>
      <c r="C14" t="s">
        <v>256</v>
      </c>
      <c r="D14" t="s">
        <v>256</v>
      </c>
      <c r="G14" s="78">
        <v>0</v>
      </c>
      <c r="H14" t="s">
        <v>256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2390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256</v>
      </c>
      <c r="C16" t="s">
        <v>256</v>
      </c>
      <c r="D16" t="s">
        <v>256</v>
      </c>
      <c r="G16" s="78">
        <v>0</v>
      </c>
      <c r="H16" t="s">
        <v>256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2391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256</v>
      </c>
      <c r="C18" t="s">
        <v>256</v>
      </c>
      <c r="D18" t="s">
        <v>256</v>
      </c>
      <c r="G18" s="78">
        <v>0</v>
      </c>
      <c r="H18" t="s">
        <v>256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2392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256</v>
      </c>
      <c r="C20" t="s">
        <v>256</v>
      </c>
      <c r="D20" t="s">
        <v>256</v>
      </c>
      <c r="G20" s="78">
        <v>0</v>
      </c>
      <c r="H20" t="s">
        <v>256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1156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256</v>
      </c>
      <c r="C22" t="s">
        <v>256</v>
      </c>
      <c r="D22" t="s">
        <v>256</v>
      </c>
      <c r="G22" s="78">
        <v>0</v>
      </c>
      <c r="H22" t="s">
        <v>256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389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256</v>
      </c>
      <c r="C25" t="s">
        <v>256</v>
      </c>
      <c r="D25" t="s">
        <v>256</v>
      </c>
      <c r="G25" s="78">
        <v>0</v>
      </c>
      <c r="H25" t="s">
        <v>256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2393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256</v>
      </c>
      <c r="C27" t="s">
        <v>256</v>
      </c>
      <c r="D27" t="s">
        <v>256</v>
      </c>
      <c r="G27" s="78">
        <v>0</v>
      </c>
      <c r="H27" t="s">
        <v>256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391</v>
      </c>
    </row>
    <row r="29" spans="2:16">
      <c r="B29" t="s">
        <v>392</v>
      </c>
    </row>
    <row r="30" spans="2:16">
      <c r="B30" t="s">
        <v>393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26" t="s">
        <v>3656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2394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256</v>
      </c>
      <c r="C14" t="s">
        <v>256</v>
      </c>
      <c r="D14" s="16"/>
      <c r="E14" s="16"/>
      <c r="F14" t="s">
        <v>256</v>
      </c>
      <c r="G14" t="s">
        <v>256</v>
      </c>
      <c r="J14" s="78">
        <v>0</v>
      </c>
      <c r="K14" t="s">
        <v>256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2395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256</v>
      </c>
      <c r="C16" t="s">
        <v>256</v>
      </c>
      <c r="D16" s="16"/>
      <c r="E16" s="16"/>
      <c r="F16" t="s">
        <v>256</v>
      </c>
      <c r="G16" t="s">
        <v>256</v>
      </c>
      <c r="J16" s="78">
        <v>0</v>
      </c>
      <c r="K16" t="s">
        <v>256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396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256</v>
      </c>
      <c r="C18" t="s">
        <v>256</v>
      </c>
      <c r="D18" s="16"/>
      <c r="E18" s="16"/>
      <c r="F18" t="s">
        <v>256</v>
      </c>
      <c r="G18" t="s">
        <v>256</v>
      </c>
      <c r="J18" s="78">
        <v>0</v>
      </c>
      <c r="K18" t="s">
        <v>256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1156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256</v>
      </c>
      <c r="C20" t="s">
        <v>256</v>
      </c>
      <c r="D20" s="16"/>
      <c r="E20" s="16"/>
      <c r="F20" t="s">
        <v>256</v>
      </c>
      <c r="G20" t="s">
        <v>256</v>
      </c>
      <c r="J20" s="78">
        <v>0</v>
      </c>
      <c r="K20" t="s">
        <v>256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264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2396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256</v>
      </c>
      <c r="C23" t="s">
        <v>256</v>
      </c>
      <c r="D23" s="16"/>
      <c r="E23" s="16"/>
      <c r="F23" t="s">
        <v>256</v>
      </c>
      <c r="G23" t="s">
        <v>256</v>
      </c>
      <c r="J23" s="78">
        <v>0</v>
      </c>
      <c r="K23" t="s">
        <v>256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2397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256</v>
      </c>
      <c r="C25" t="s">
        <v>256</v>
      </c>
      <c r="D25" s="16"/>
      <c r="E25" s="16"/>
      <c r="F25" t="s">
        <v>256</v>
      </c>
      <c r="G25" t="s">
        <v>256</v>
      </c>
      <c r="J25" s="78">
        <v>0</v>
      </c>
      <c r="K25" t="s">
        <v>256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266</v>
      </c>
      <c r="D26" s="16"/>
      <c r="E26" s="16"/>
      <c r="F26" s="16"/>
    </row>
    <row r="27" spans="2:19">
      <c r="B27" t="s">
        <v>391</v>
      </c>
      <c r="D27" s="16"/>
      <c r="E27" s="16"/>
      <c r="F27" s="16"/>
    </row>
    <row r="28" spans="2:19">
      <c r="B28" t="s">
        <v>392</v>
      </c>
      <c r="D28" s="16"/>
      <c r="E28" s="16"/>
      <c r="F28" s="16"/>
    </row>
    <row r="29" spans="2:19">
      <c r="B29" t="s">
        <v>393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26" t="s">
        <v>3656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5.95</v>
      </c>
      <c r="K11" s="7"/>
      <c r="L11" s="7"/>
      <c r="M11" s="77">
        <v>1.7899999999999999E-2</v>
      </c>
      <c r="N11" s="76">
        <v>236515636.94</v>
      </c>
      <c r="O11" s="7"/>
      <c r="P11" s="76">
        <v>316271.03355566051</v>
      </c>
      <c r="Q11" s="7"/>
      <c r="R11" s="77">
        <v>1</v>
      </c>
      <c r="S11" s="77">
        <v>2.58E-2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5.95</v>
      </c>
      <c r="M12" s="81">
        <v>1.3299999999999999E-2</v>
      </c>
      <c r="N12" s="82">
        <v>231618636.94</v>
      </c>
      <c r="P12" s="82">
        <v>302128.20300009212</v>
      </c>
      <c r="R12" s="81">
        <v>0.95530000000000004</v>
      </c>
      <c r="S12" s="81">
        <v>2.47E-2</v>
      </c>
    </row>
    <row r="13" spans="2:81">
      <c r="B13" s="80" t="s">
        <v>2394</v>
      </c>
      <c r="C13" s="16"/>
      <c r="D13" s="16"/>
      <c r="E13" s="16"/>
      <c r="J13" s="82">
        <v>6.4</v>
      </c>
      <c r="M13" s="81">
        <v>1.15E-2</v>
      </c>
      <c r="N13" s="82">
        <v>177590179.33000001</v>
      </c>
      <c r="P13" s="82">
        <v>234216.07258903777</v>
      </c>
      <c r="R13" s="81">
        <v>0.74060000000000004</v>
      </c>
      <c r="S13" s="81">
        <v>1.9099999999999999E-2</v>
      </c>
    </row>
    <row r="14" spans="2:81">
      <c r="B14" t="s">
        <v>2398</v>
      </c>
      <c r="C14" t="s">
        <v>2399</v>
      </c>
      <c r="D14" t="s">
        <v>126</v>
      </c>
      <c r="E14" t="s">
        <v>2400</v>
      </c>
      <c r="F14" t="s">
        <v>576</v>
      </c>
      <c r="G14" t="s">
        <v>415</v>
      </c>
      <c r="H14" t="s">
        <v>153</v>
      </c>
      <c r="I14" t="s">
        <v>2401</v>
      </c>
      <c r="J14" s="78">
        <v>7.55</v>
      </c>
      <c r="K14" t="s">
        <v>105</v>
      </c>
      <c r="L14" s="79">
        <v>2.1399999999999999E-2</v>
      </c>
      <c r="M14" s="79">
        <v>3.0999999999999999E-3</v>
      </c>
      <c r="N14" s="78">
        <v>11096000</v>
      </c>
      <c r="O14" s="78">
        <v>116.97</v>
      </c>
      <c r="P14" s="78">
        <v>12978.9912</v>
      </c>
      <c r="Q14" s="79">
        <v>4.2700000000000002E-2</v>
      </c>
      <c r="R14" s="79">
        <v>4.1000000000000002E-2</v>
      </c>
      <c r="S14" s="79">
        <v>1.1000000000000001E-3</v>
      </c>
    </row>
    <row r="15" spans="2:81">
      <c r="B15" t="s">
        <v>2402</v>
      </c>
      <c r="C15" t="s">
        <v>2403</v>
      </c>
      <c r="D15" t="s">
        <v>126</v>
      </c>
      <c r="E15" t="s">
        <v>438</v>
      </c>
      <c r="F15" t="s">
        <v>130</v>
      </c>
      <c r="G15" t="s">
        <v>214</v>
      </c>
      <c r="H15" t="s">
        <v>215</v>
      </c>
      <c r="I15" t="s">
        <v>299</v>
      </c>
      <c r="J15" s="78">
        <v>7.97</v>
      </c>
      <c r="K15" t="s">
        <v>105</v>
      </c>
      <c r="L15" s="79">
        <v>4.9000000000000002E-2</v>
      </c>
      <c r="M15" s="79">
        <v>8.0000000000000002E-3</v>
      </c>
      <c r="N15" s="78">
        <v>8523610</v>
      </c>
      <c r="O15" s="78">
        <v>170.11</v>
      </c>
      <c r="P15" s="78">
        <v>14499.512971</v>
      </c>
      <c r="Q15" s="79">
        <v>4.3E-3</v>
      </c>
      <c r="R15" s="79">
        <v>4.58E-2</v>
      </c>
      <c r="S15" s="79">
        <v>1.1999999999999999E-3</v>
      </c>
    </row>
    <row r="16" spans="2:81">
      <c r="B16" t="s">
        <v>2404</v>
      </c>
      <c r="C16" t="s">
        <v>2405</v>
      </c>
      <c r="D16" t="s">
        <v>126</v>
      </c>
      <c r="E16" t="s">
        <v>438</v>
      </c>
      <c r="F16" t="s">
        <v>130</v>
      </c>
      <c r="G16" t="s">
        <v>214</v>
      </c>
      <c r="H16" t="s">
        <v>215</v>
      </c>
      <c r="I16" t="s">
        <v>2406</v>
      </c>
      <c r="J16" s="78">
        <v>12.14</v>
      </c>
      <c r="K16" t="s">
        <v>105</v>
      </c>
      <c r="L16" s="79">
        <v>4.1000000000000002E-2</v>
      </c>
      <c r="M16" s="79">
        <v>1.3599999999999999E-2</v>
      </c>
      <c r="N16" s="78">
        <v>55040244.229999997</v>
      </c>
      <c r="O16" s="78">
        <v>142.34</v>
      </c>
      <c r="P16" s="78">
        <v>78344.283636982</v>
      </c>
      <c r="Q16" s="79">
        <v>1.3100000000000001E-2</v>
      </c>
      <c r="R16" s="79">
        <v>0.2477</v>
      </c>
      <c r="S16" s="79">
        <v>6.4000000000000003E-3</v>
      </c>
    </row>
    <row r="17" spans="2:19">
      <c r="B17" t="s">
        <v>2407</v>
      </c>
      <c r="C17" t="s">
        <v>2408</v>
      </c>
      <c r="D17" t="s">
        <v>126</v>
      </c>
      <c r="E17" t="s">
        <v>2409</v>
      </c>
      <c r="F17" t="s">
        <v>130</v>
      </c>
      <c r="G17" t="s">
        <v>214</v>
      </c>
      <c r="H17" t="s">
        <v>215</v>
      </c>
      <c r="I17" t="s">
        <v>2410</v>
      </c>
      <c r="J17" s="78">
        <v>0.87</v>
      </c>
      <c r="K17" t="s">
        <v>105</v>
      </c>
      <c r="L17" s="79">
        <v>0.05</v>
      </c>
      <c r="M17" s="79">
        <v>-3.5999999999999999E-3</v>
      </c>
      <c r="N17" s="78">
        <v>44075.15</v>
      </c>
      <c r="O17" s="78">
        <v>126.93</v>
      </c>
      <c r="P17" s="78">
        <v>55.944587894999998</v>
      </c>
      <c r="Q17" s="79">
        <v>3.3E-3</v>
      </c>
      <c r="R17" s="79">
        <v>2.0000000000000001E-4</v>
      </c>
      <c r="S17" s="79">
        <v>0</v>
      </c>
    </row>
    <row r="18" spans="2:19">
      <c r="B18" t="s">
        <v>2411</v>
      </c>
      <c r="C18" t="s">
        <v>2412</v>
      </c>
      <c r="D18" t="s">
        <v>126</v>
      </c>
      <c r="E18" t="s">
        <v>575</v>
      </c>
      <c r="F18" t="s">
        <v>576</v>
      </c>
      <c r="G18" t="s">
        <v>458</v>
      </c>
      <c r="H18" t="s">
        <v>215</v>
      </c>
      <c r="I18" t="s">
        <v>2413</v>
      </c>
      <c r="J18" s="78">
        <v>0.38</v>
      </c>
      <c r="K18" t="s">
        <v>105</v>
      </c>
      <c r="L18" s="79">
        <v>6.8500000000000005E-2</v>
      </c>
      <c r="M18" s="79">
        <v>5.4999999999999997E-3</v>
      </c>
      <c r="N18" s="78">
        <v>869800</v>
      </c>
      <c r="O18" s="78">
        <v>117.1</v>
      </c>
      <c r="P18" s="78">
        <v>1018.5358</v>
      </c>
      <c r="Q18" s="79">
        <v>1.6999999999999999E-3</v>
      </c>
      <c r="R18" s="79">
        <v>3.2000000000000002E-3</v>
      </c>
      <c r="S18" s="79">
        <v>1E-4</v>
      </c>
    </row>
    <row r="19" spans="2:19">
      <c r="B19" t="s">
        <v>2414</v>
      </c>
      <c r="C19" t="s">
        <v>2415</v>
      </c>
      <c r="D19" t="s">
        <v>126</v>
      </c>
      <c r="E19" t="s">
        <v>500</v>
      </c>
      <c r="F19" t="s">
        <v>130</v>
      </c>
      <c r="G19" t="s">
        <v>458</v>
      </c>
      <c r="H19" t="s">
        <v>215</v>
      </c>
      <c r="I19" t="s">
        <v>2416</v>
      </c>
      <c r="J19" s="78">
        <v>3.86</v>
      </c>
      <c r="K19" t="s">
        <v>105</v>
      </c>
      <c r="L19" s="79">
        <v>5.6000000000000001E-2</v>
      </c>
      <c r="M19" s="79">
        <v>-4.3E-3</v>
      </c>
      <c r="N19" s="78">
        <v>11079781.619999999</v>
      </c>
      <c r="O19" s="78">
        <v>154.08000000000001</v>
      </c>
      <c r="P19" s="78">
        <v>17071.727520095999</v>
      </c>
      <c r="Q19" s="79">
        <v>1.41E-2</v>
      </c>
      <c r="R19" s="79">
        <v>5.3999999999999999E-2</v>
      </c>
      <c r="S19" s="79">
        <v>1.4E-3</v>
      </c>
    </row>
    <row r="20" spans="2:19">
      <c r="B20" t="s">
        <v>2417</v>
      </c>
      <c r="C20" t="s">
        <v>2418</v>
      </c>
      <c r="D20" t="s">
        <v>126</v>
      </c>
      <c r="E20" t="s">
        <v>575</v>
      </c>
      <c r="F20" t="s">
        <v>576</v>
      </c>
      <c r="G20" t="s">
        <v>577</v>
      </c>
      <c r="H20" t="s">
        <v>153</v>
      </c>
      <c r="I20" t="s">
        <v>2419</v>
      </c>
      <c r="J20" s="78">
        <v>1.98</v>
      </c>
      <c r="K20" t="s">
        <v>105</v>
      </c>
      <c r="L20" s="79">
        <v>0.06</v>
      </c>
      <c r="M20" s="79">
        <v>-1.4E-3</v>
      </c>
      <c r="N20" s="78">
        <v>27018852</v>
      </c>
      <c r="O20" s="78">
        <v>121.05</v>
      </c>
      <c r="P20" s="78">
        <v>32706.320346</v>
      </c>
      <c r="Q20" s="79">
        <v>7.3000000000000001E-3</v>
      </c>
      <c r="R20" s="79">
        <v>0.10340000000000001</v>
      </c>
      <c r="S20" s="79">
        <v>2.7000000000000001E-3</v>
      </c>
    </row>
    <row r="21" spans="2:19">
      <c r="B21" t="s">
        <v>2420</v>
      </c>
      <c r="C21" t="s">
        <v>2421</v>
      </c>
      <c r="D21" t="s">
        <v>126</v>
      </c>
      <c r="E21" t="s">
        <v>1518</v>
      </c>
      <c r="F21" t="s">
        <v>402</v>
      </c>
      <c r="G21" t="s">
        <v>618</v>
      </c>
      <c r="H21" t="s">
        <v>215</v>
      </c>
      <c r="I21" t="s">
        <v>2422</v>
      </c>
      <c r="J21" s="78">
        <v>2.87</v>
      </c>
      <c r="K21" t="s">
        <v>105</v>
      </c>
      <c r="L21" s="79">
        <v>5.7500000000000002E-2</v>
      </c>
      <c r="M21" s="79">
        <v>-5.7999999999999996E-3</v>
      </c>
      <c r="N21" s="78">
        <v>43562989</v>
      </c>
      <c r="O21" s="78">
        <v>143.66</v>
      </c>
      <c r="P21" s="78">
        <v>62582.589997399999</v>
      </c>
      <c r="Q21" s="79">
        <v>3.3500000000000002E-2</v>
      </c>
      <c r="R21" s="79">
        <v>0.19789999999999999</v>
      </c>
      <c r="S21" s="79">
        <v>5.1000000000000004E-3</v>
      </c>
    </row>
    <row r="22" spans="2:19">
      <c r="B22" t="s">
        <v>2423</v>
      </c>
      <c r="C22" t="s">
        <v>2424</v>
      </c>
      <c r="D22" t="s">
        <v>126</v>
      </c>
      <c r="E22" t="s">
        <v>2425</v>
      </c>
      <c r="F22" t="s">
        <v>457</v>
      </c>
      <c r="G22" t="s">
        <v>866</v>
      </c>
      <c r="H22" t="s">
        <v>215</v>
      </c>
      <c r="I22" t="s">
        <v>2426</v>
      </c>
      <c r="J22" s="78">
        <v>0.75</v>
      </c>
      <c r="K22" t="s">
        <v>105</v>
      </c>
      <c r="L22" s="79">
        <v>6.7000000000000004E-2</v>
      </c>
      <c r="M22" s="79">
        <v>9.1999999999999998E-3</v>
      </c>
      <c r="N22" s="78">
        <v>3292456.16</v>
      </c>
      <c r="O22" s="78">
        <v>130.77000000000001</v>
      </c>
      <c r="P22" s="78">
        <v>4305.5449204320003</v>
      </c>
      <c r="Q22" s="79">
        <v>4.5900000000000003E-2</v>
      </c>
      <c r="R22" s="79">
        <v>1.3599999999999999E-2</v>
      </c>
      <c r="S22" s="79">
        <v>4.0000000000000002E-4</v>
      </c>
    </row>
    <row r="23" spans="2:19">
      <c r="B23" t="s">
        <v>2427</v>
      </c>
      <c r="C23" t="s">
        <v>2428</v>
      </c>
      <c r="D23" t="s">
        <v>126</v>
      </c>
      <c r="E23" t="s">
        <v>2425</v>
      </c>
      <c r="F23" t="s">
        <v>457</v>
      </c>
      <c r="G23" t="s">
        <v>866</v>
      </c>
      <c r="H23" t="s">
        <v>215</v>
      </c>
      <c r="I23" t="s">
        <v>2429</v>
      </c>
      <c r="J23" s="78">
        <v>0.75</v>
      </c>
      <c r="K23" t="s">
        <v>105</v>
      </c>
      <c r="L23" s="79">
        <v>6.7000000000000004E-2</v>
      </c>
      <c r="M23" s="79">
        <v>2.7199999999999998E-2</v>
      </c>
      <c r="N23" s="78">
        <v>548668.43000000005</v>
      </c>
      <c r="O23" s="78">
        <v>130.77000000000001</v>
      </c>
      <c r="P23" s="78">
        <v>717.49370591100001</v>
      </c>
      <c r="Q23" s="79">
        <v>7.6E-3</v>
      </c>
      <c r="R23" s="79">
        <v>2.3E-3</v>
      </c>
      <c r="S23" s="79">
        <v>1E-4</v>
      </c>
    </row>
    <row r="24" spans="2:19">
      <c r="B24" t="s">
        <v>2430</v>
      </c>
      <c r="C24" t="s">
        <v>2431</v>
      </c>
      <c r="D24" t="s">
        <v>126</v>
      </c>
      <c r="E24" t="s">
        <v>2425</v>
      </c>
      <c r="F24" t="s">
        <v>457</v>
      </c>
      <c r="G24" t="s">
        <v>866</v>
      </c>
      <c r="H24" t="s">
        <v>215</v>
      </c>
      <c r="I24" t="s">
        <v>1012</v>
      </c>
      <c r="J24" s="78">
        <v>0.88</v>
      </c>
      <c r="K24" t="s">
        <v>105</v>
      </c>
      <c r="L24" s="79">
        <v>6.7000000000000004E-2</v>
      </c>
      <c r="M24" s="79">
        <v>2.46E-2</v>
      </c>
      <c r="N24" s="78">
        <v>44309.4</v>
      </c>
      <c r="O24" s="78">
        <v>130.97</v>
      </c>
      <c r="P24" s="78">
        <v>58.032021180000001</v>
      </c>
      <c r="Q24" s="79">
        <v>1.2999999999999999E-3</v>
      </c>
      <c r="R24" s="79">
        <v>2.0000000000000001E-4</v>
      </c>
      <c r="S24" s="79">
        <v>0</v>
      </c>
    </row>
    <row r="25" spans="2:19">
      <c r="B25" t="s">
        <v>2432</v>
      </c>
      <c r="C25" t="s">
        <v>2433</v>
      </c>
      <c r="D25" t="s">
        <v>126</v>
      </c>
      <c r="E25" t="s">
        <v>2434</v>
      </c>
      <c r="F25" t="s">
        <v>831</v>
      </c>
      <c r="G25" t="s">
        <v>256</v>
      </c>
      <c r="H25" t="s">
        <v>257</v>
      </c>
      <c r="I25" t="s">
        <v>2435</v>
      </c>
      <c r="J25" s="78">
        <v>1.95</v>
      </c>
      <c r="K25" t="s">
        <v>105</v>
      </c>
      <c r="L25" s="79">
        <v>5.6000000000000001E-2</v>
      </c>
      <c r="M25" s="79">
        <v>0.19450000000000001</v>
      </c>
      <c r="N25" s="78">
        <v>15768220.57</v>
      </c>
      <c r="O25" s="78">
        <v>61.531124999999982</v>
      </c>
      <c r="P25" s="78">
        <v>9702.3635092024106</v>
      </c>
      <c r="Q25" s="79">
        <v>2.4899999999999999E-2</v>
      </c>
      <c r="R25" s="79">
        <v>3.0700000000000002E-2</v>
      </c>
      <c r="S25" s="79">
        <v>8.0000000000000004E-4</v>
      </c>
    </row>
    <row r="26" spans="2:19">
      <c r="B26" t="s">
        <v>2436</v>
      </c>
      <c r="C26" t="s">
        <v>2437</v>
      </c>
      <c r="D26" t="s">
        <v>126</v>
      </c>
      <c r="E26" t="s">
        <v>2438</v>
      </c>
      <c r="F26" t="s">
        <v>457</v>
      </c>
      <c r="G26" t="s">
        <v>256</v>
      </c>
      <c r="H26" t="s">
        <v>257</v>
      </c>
      <c r="I26" t="s">
        <v>2439</v>
      </c>
      <c r="J26" s="78">
        <v>1.66</v>
      </c>
      <c r="K26" t="s">
        <v>105</v>
      </c>
      <c r="L26" s="79">
        <v>4.4999999999999998E-2</v>
      </c>
      <c r="M26" s="79">
        <v>0.57599999999999996</v>
      </c>
      <c r="N26" s="78">
        <v>0.55000000000000004</v>
      </c>
      <c r="O26" s="78">
        <v>46.493699999999997</v>
      </c>
      <c r="P26" s="78">
        <v>2.5571535000000001E-4</v>
      </c>
      <c r="Q26" s="79">
        <v>0</v>
      </c>
      <c r="R26" s="79">
        <v>0</v>
      </c>
      <c r="S26" s="79">
        <v>0</v>
      </c>
    </row>
    <row r="27" spans="2:19">
      <c r="B27" t="s">
        <v>2440</v>
      </c>
      <c r="C27" t="s">
        <v>2441</v>
      </c>
      <c r="D27" t="s">
        <v>126</v>
      </c>
      <c r="E27" t="s">
        <v>888</v>
      </c>
      <c r="F27" t="s">
        <v>831</v>
      </c>
      <c r="G27" t="s">
        <v>256</v>
      </c>
      <c r="H27" t="s">
        <v>257</v>
      </c>
      <c r="I27" t="s">
        <v>2442</v>
      </c>
      <c r="J27" s="78">
        <v>0.34</v>
      </c>
      <c r="K27" t="s">
        <v>105</v>
      </c>
      <c r="L27" s="79">
        <v>4.9000000000000002E-2</v>
      </c>
      <c r="M27" s="79">
        <v>-4.8800000000000003E-2</v>
      </c>
      <c r="N27" s="78">
        <v>701172.22</v>
      </c>
      <c r="O27" s="78">
        <v>24.92</v>
      </c>
      <c r="P27" s="78">
        <v>174.73211722400001</v>
      </c>
      <c r="Q27" s="79">
        <v>0</v>
      </c>
      <c r="R27" s="79">
        <v>5.9999999999999995E-4</v>
      </c>
      <c r="S27" s="79">
        <v>0</v>
      </c>
    </row>
    <row r="28" spans="2:19">
      <c r="B28" s="80" t="s">
        <v>2395</v>
      </c>
      <c r="C28" s="16"/>
      <c r="D28" s="16"/>
      <c r="E28" s="16"/>
      <c r="J28" s="82">
        <v>4.55</v>
      </c>
      <c r="M28" s="81">
        <v>1.8599999999999998E-2</v>
      </c>
      <c r="N28" s="82">
        <v>53310941.32</v>
      </c>
      <c r="P28" s="82">
        <v>65451.113368626502</v>
      </c>
      <c r="R28" s="81">
        <v>0.2069</v>
      </c>
      <c r="S28" s="81">
        <v>5.3E-3</v>
      </c>
    </row>
    <row r="29" spans="2:19">
      <c r="B29" t="s">
        <v>2443</v>
      </c>
      <c r="C29" t="s">
        <v>2444</v>
      </c>
      <c r="D29" t="s">
        <v>126</v>
      </c>
      <c r="E29" t="s">
        <v>2400</v>
      </c>
      <c r="F29" t="s">
        <v>576</v>
      </c>
      <c r="G29" t="s">
        <v>415</v>
      </c>
      <c r="H29" t="s">
        <v>153</v>
      </c>
      <c r="I29" t="s">
        <v>2401</v>
      </c>
      <c r="J29" s="78">
        <v>3.35</v>
      </c>
      <c r="K29" t="s">
        <v>105</v>
      </c>
      <c r="L29" s="79">
        <v>2.5000000000000001E-2</v>
      </c>
      <c r="M29" s="79">
        <v>1.0699999999999999E-2</v>
      </c>
      <c r="N29" s="78">
        <v>17456058</v>
      </c>
      <c r="O29" s="78">
        <v>104.91</v>
      </c>
      <c r="P29" s="78">
        <v>18313.150447799999</v>
      </c>
      <c r="Q29" s="79">
        <v>2.41E-2</v>
      </c>
      <c r="R29" s="79">
        <v>5.79E-2</v>
      </c>
      <c r="S29" s="79">
        <v>1.5E-3</v>
      </c>
    </row>
    <row r="30" spans="2:19">
      <c r="B30" t="s">
        <v>2445</v>
      </c>
      <c r="C30" t="s">
        <v>2446</v>
      </c>
      <c r="D30" t="s">
        <v>126</v>
      </c>
      <c r="E30" t="s">
        <v>2400</v>
      </c>
      <c r="F30" t="s">
        <v>1614</v>
      </c>
      <c r="G30" t="s">
        <v>214</v>
      </c>
      <c r="H30" t="s">
        <v>215</v>
      </c>
      <c r="I30" t="s">
        <v>2401</v>
      </c>
      <c r="J30" s="78">
        <v>7.05</v>
      </c>
      <c r="K30" t="s">
        <v>105</v>
      </c>
      <c r="L30" s="79">
        <v>3.7400000000000003E-2</v>
      </c>
      <c r="M30" s="79">
        <v>1.8599999999999998E-2</v>
      </c>
      <c r="N30" s="78">
        <v>12934561</v>
      </c>
      <c r="O30" s="78">
        <v>113.8</v>
      </c>
      <c r="P30" s="78">
        <v>14719.530418</v>
      </c>
      <c r="Q30" s="79">
        <v>2.5100000000000001E-2</v>
      </c>
      <c r="R30" s="79">
        <v>4.65E-2</v>
      </c>
      <c r="S30" s="79">
        <v>1.1999999999999999E-3</v>
      </c>
    </row>
    <row r="31" spans="2:19">
      <c r="B31" t="s">
        <v>2447</v>
      </c>
      <c r="C31" t="s">
        <v>2448</v>
      </c>
      <c r="D31" t="s">
        <v>126</v>
      </c>
      <c r="E31" t="s">
        <v>2449</v>
      </c>
      <c r="F31" t="s">
        <v>457</v>
      </c>
      <c r="G31" t="s">
        <v>577</v>
      </c>
      <c r="H31" t="s">
        <v>153</v>
      </c>
      <c r="I31" t="s">
        <v>1304</v>
      </c>
      <c r="J31" s="78">
        <v>5.13</v>
      </c>
      <c r="K31" t="s">
        <v>105</v>
      </c>
      <c r="L31" s="79">
        <v>3.1E-2</v>
      </c>
      <c r="M31" s="79">
        <v>1.6799999999999999E-2</v>
      </c>
      <c r="N31" s="78">
        <v>12891614.6</v>
      </c>
      <c r="O31" s="78">
        <v>108.29</v>
      </c>
      <c r="P31" s="78">
        <v>13960.329450339999</v>
      </c>
      <c r="Q31" s="79">
        <v>1.9199999999999998E-2</v>
      </c>
      <c r="R31" s="79">
        <v>4.41E-2</v>
      </c>
      <c r="S31" s="79">
        <v>1.1000000000000001E-3</v>
      </c>
    </row>
    <row r="32" spans="2:19">
      <c r="B32" t="s">
        <v>2450</v>
      </c>
      <c r="C32" t="s">
        <v>2451</v>
      </c>
      <c r="D32" t="s">
        <v>126</v>
      </c>
      <c r="E32" t="s">
        <v>1564</v>
      </c>
      <c r="F32" t="s">
        <v>128</v>
      </c>
      <c r="G32" t="s">
        <v>618</v>
      </c>
      <c r="H32" t="s">
        <v>215</v>
      </c>
      <c r="I32" t="s">
        <v>581</v>
      </c>
      <c r="J32" s="78">
        <v>2.82</v>
      </c>
      <c r="K32" t="s">
        <v>109</v>
      </c>
      <c r="L32" s="79">
        <v>4.4499999999999998E-2</v>
      </c>
      <c r="M32" s="79">
        <v>3.3300000000000003E-2</v>
      </c>
      <c r="N32" s="78">
        <v>3058795</v>
      </c>
      <c r="O32" s="78">
        <v>102.07</v>
      </c>
      <c r="P32" s="78">
        <v>10980.4681027105</v>
      </c>
      <c r="Q32" s="79">
        <v>2.23E-2</v>
      </c>
      <c r="R32" s="79">
        <v>3.4700000000000002E-2</v>
      </c>
      <c r="S32" s="79">
        <v>8.9999999999999998E-4</v>
      </c>
    </row>
    <row r="33" spans="2:19">
      <c r="B33" t="s">
        <v>2452</v>
      </c>
      <c r="C33" t="s">
        <v>2453</v>
      </c>
      <c r="D33" t="s">
        <v>126</v>
      </c>
      <c r="E33" t="s">
        <v>530</v>
      </c>
      <c r="F33" t="s">
        <v>457</v>
      </c>
      <c r="G33" t="s">
        <v>763</v>
      </c>
      <c r="H33" t="s">
        <v>215</v>
      </c>
      <c r="I33" t="s">
        <v>2454</v>
      </c>
      <c r="J33" s="78">
        <v>4.32</v>
      </c>
      <c r="K33" t="s">
        <v>105</v>
      </c>
      <c r="L33" s="79">
        <v>3.5499999999999997E-2</v>
      </c>
      <c r="M33" s="79">
        <v>2.06E-2</v>
      </c>
      <c r="N33" s="78">
        <v>6353000</v>
      </c>
      <c r="O33" s="78">
        <v>107.45</v>
      </c>
      <c r="P33" s="78">
        <v>6826.2984999999999</v>
      </c>
      <c r="Q33" s="79">
        <v>1.9900000000000001E-2</v>
      </c>
      <c r="R33" s="79">
        <v>2.1600000000000001E-2</v>
      </c>
      <c r="S33" s="79">
        <v>5.9999999999999995E-4</v>
      </c>
    </row>
    <row r="34" spans="2:19">
      <c r="B34" t="s">
        <v>2455</v>
      </c>
      <c r="C34" t="s">
        <v>2456</v>
      </c>
      <c r="D34" t="s">
        <v>126</v>
      </c>
      <c r="E34" t="s">
        <v>2457</v>
      </c>
      <c r="F34" t="s">
        <v>457</v>
      </c>
      <c r="G34" t="s">
        <v>856</v>
      </c>
      <c r="H34" t="s">
        <v>153</v>
      </c>
      <c r="I34" t="s">
        <v>2458</v>
      </c>
      <c r="J34" s="78">
        <v>1.32</v>
      </c>
      <c r="K34" t="s">
        <v>105</v>
      </c>
      <c r="L34" s="79">
        <v>5.1499999999999997E-2</v>
      </c>
      <c r="M34" s="79">
        <v>1.55E-2</v>
      </c>
      <c r="N34" s="78">
        <v>616912.72</v>
      </c>
      <c r="O34" s="78">
        <v>105.58</v>
      </c>
      <c r="P34" s="78">
        <v>651.33644977599999</v>
      </c>
      <c r="Q34" s="79">
        <v>2.47E-2</v>
      </c>
      <c r="R34" s="79">
        <v>2.0999999999999999E-3</v>
      </c>
      <c r="S34" s="79">
        <v>1E-4</v>
      </c>
    </row>
    <row r="35" spans="2:19">
      <c r="B35" s="80" t="s">
        <v>396</v>
      </c>
      <c r="C35" s="16"/>
      <c r="D35" s="16"/>
      <c r="E35" s="16"/>
      <c r="J35" s="82">
        <v>1.01</v>
      </c>
      <c r="M35" s="81">
        <v>4.6399999999999997E-2</v>
      </c>
      <c r="N35" s="82">
        <v>717516.29</v>
      </c>
      <c r="P35" s="82">
        <v>2461.0170424278381</v>
      </c>
      <c r="R35" s="81">
        <v>7.7999999999999996E-3</v>
      </c>
      <c r="S35" s="81">
        <v>2.0000000000000001E-4</v>
      </c>
    </row>
    <row r="36" spans="2:19">
      <c r="B36" t="s">
        <v>2459</v>
      </c>
      <c r="C36" t="s">
        <v>2460</v>
      </c>
      <c r="D36" t="s">
        <v>126</v>
      </c>
      <c r="E36" t="s">
        <v>1564</v>
      </c>
      <c r="F36" t="s">
        <v>128</v>
      </c>
      <c r="G36" t="s">
        <v>618</v>
      </c>
      <c r="H36" t="s">
        <v>215</v>
      </c>
      <c r="I36" t="s">
        <v>2461</v>
      </c>
      <c r="J36" s="78">
        <v>0.96</v>
      </c>
      <c r="K36" t="s">
        <v>109</v>
      </c>
      <c r="L36" s="79">
        <v>3.6999999999999998E-2</v>
      </c>
      <c r="M36" s="79">
        <v>2.75E-2</v>
      </c>
      <c r="N36" s="78">
        <v>515807</v>
      </c>
      <c r="O36" s="78">
        <v>100.99</v>
      </c>
      <c r="P36" s="78">
        <v>1832.0527418680999</v>
      </c>
      <c r="Q36" s="79">
        <v>7.7000000000000002E-3</v>
      </c>
      <c r="R36" s="79">
        <v>5.7999999999999996E-3</v>
      </c>
      <c r="S36" s="79">
        <v>1E-4</v>
      </c>
    </row>
    <row r="37" spans="2:19">
      <c r="B37" t="s">
        <v>2462</v>
      </c>
      <c r="C37" t="s">
        <v>2463</v>
      </c>
      <c r="D37" t="s">
        <v>126</v>
      </c>
      <c r="E37" t="s">
        <v>2464</v>
      </c>
      <c r="F37" t="s">
        <v>130</v>
      </c>
      <c r="G37" t="s">
        <v>256</v>
      </c>
      <c r="H37" t="s">
        <v>257</v>
      </c>
      <c r="I37" t="s">
        <v>2465</v>
      </c>
      <c r="J37" s="78">
        <v>1.1599999999999999</v>
      </c>
      <c r="K37" t="s">
        <v>109</v>
      </c>
      <c r="L37" s="79">
        <v>4.1300000000000003E-2</v>
      </c>
      <c r="M37" s="79">
        <v>0.1014</v>
      </c>
      <c r="N37" s="78">
        <v>201709.29</v>
      </c>
      <c r="O37" s="78">
        <v>88.66</v>
      </c>
      <c r="P37" s="78">
        <v>628.96430055973804</v>
      </c>
      <c r="Q37" s="79">
        <v>0</v>
      </c>
      <c r="R37" s="79">
        <v>2E-3</v>
      </c>
      <c r="S37" s="79">
        <v>1E-4</v>
      </c>
    </row>
    <row r="38" spans="2:19">
      <c r="B38" s="80" t="s">
        <v>1156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256</v>
      </c>
      <c r="C39" t="s">
        <v>256</v>
      </c>
      <c r="D39" s="16"/>
      <c r="E39" s="16"/>
      <c r="F39" t="s">
        <v>256</v>
      </c>
      <c r="G39" t="s">
        <v>256</v>
      </c>
      <c r="J39" s="78">
        <v>0</v>
      </c>
      <c r="K39" t="s">
        <v>256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s="80" t="s">
        <v>264</v>
      </c>
      <c r="C40" s="16"/>
      <c r="D40" s="16"/>
      <c r="E40" s="16"/>
      <c r="J40" s="82">
        <v>5.81</v>
      </c>
      <c r="M40" s="81">
        <v>0.11559999999999999</v>
      </c>
      <c r="N40" s="82">
        <v>4897000</v>
      </c>
      <c r="P40" s="82">
        <v>14142.8305555684</v>
      </c>
      <c r="R40" s="81">
        <v>4.4699999999999997E-2</v>
      </c>
      <c r="S40" s="81">
        <v>1.1999999999999999E-3</v>
      </c>
    </row>
    <row r="41" spans="2:19">
      <c r="B41" s="80" t="s">
        <v>397</v>
      </c>
      <c r="C41" s="16"/>
      <c r="D41" s="16"/>
      <c r="E41" s="16"/>
      <c r="J41" s="82">
        <v>0</v>
      </c>
      <c r="M41" s="81">
        <v>0</v>
      </c>
      <c r="N41" s="82">
        <v>0</v>
      </c>
      <c r="P41" s="82">
        <v>0</v>
      </c>
      <c r="R41" s="81">
        <v>0</v>
      </c>
      <c r="S41" s="81">
        <v>0</v>
      </c>
    </row>
    <row r="42" spans="2:19">
      <c r="B42" t="s">
        <v>256</v>
      </c>
      <c r="C42" t="s">
        <v>256</v>
      </c>
      <c r="D42" s="16"/>
      <c r="E42" s="16"/>
      <c r="F42" t="s">
        <v>256</v>
      </c>
      <c r="G42" t="s">
        <v>256</v>
      </c>
      <c r="J42" s="78">
        <v>0</v>
      </c>
      <c r="K42" t="s">
        <v>256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s="80" t="s">
        <v>398</v>
      </c>
      <c r="C43" s="16"/>
      <c r="D43" s="16"/>
      <c r="E43" s="16"/>
      <c r="J43" s="82">
        <v>5.81</v>
      </c>
      <c r="M43" s="81">
        <v>0.11559999999999999</v>
      </c>
      <c r="N43" s="82">
        <v>4897000</v>
      </c>
      <c r="P43" s="82">
        <v>14142.8305555684</v>
      </c>
      <c r="R43" s="81">
        <v>4.4699999999999997E-2</v>
      </c>
      <c r="S43" s="81">
        <v>1.1999999999999999E-3</v>
      </c>
    </row>
    <row r="44" spans="2:19">
      <c r="B44" t="s">
        <v>2466</v>
      </c>
      <c r="C44" t="s">
        <v>2467</v>
      </c>
      <c r="D44" t="s">
        <v>126</v>
      </c>
      <c r="E44" t="s">
        <v>2468</v>
      </c>
      <c r="F44" t="s">
        <v>1170</v>
      </c>
      <c r="G44" t="s">
        <v>1162</v>
      </c>
      <c r="H44" t="s">
        <v>263</v>
      </c>
      <c r="I44" t="s">
        <v>2469</v>
      </c>
      <c r="J44" s="78">
        <v>2.27</v>
      </c>
      <c r="K44" t="s">
        <v>109</v>
      </c>
      <c r="L44" s="79">
        <v>0.06</v>
      </c>
      <c r="M44" s="79">
        <v>0.15290000000000001</v>
      </c>
      <c r="N44" s="78">
        <v>3176000</v>
      </c>
      <c r="O44" s="78">
        <v>85.059394999999995</v>
      </c>
      <c r="P44" s="78">
        <v>9501.1276167483993</v>
      </c>
      <c r="Q44" s="79">
        <v>3.8E-3</v>
      </c>
      <c r="R44" s="79">
        <v>0.03</v>
      </c>
      <c r="S44" s="79">
        <v>8.0000000000000004E-4</v>
      </c>
    </row>
    <row r="45" spans="2:19">
      <c r="B45" t="s">
        <v>2470</v>
      </c>
      <c r="C45" t="s">
        <v>2471</v>
      </c>
      <c r="D45" t="s">
        <v>126</v>
      </c>
      <c r="E45" t="s">
        <v>2472</v>
      </c>
      <c r="F45" t="s">
        <v>1176</v>
      </c>
      <c r="G45" t="s">
        <v>256</v>
      </c>
      <c r="H45" t="s">
        <v>257</v>
      </c>
      <c r="I45" t="s">
        <v>418</v>
      </c>
      <c r="J45" s="78">
        <v>13.07</v>
      </c>
      <c r="K45" t="s">
        <v>119</v>
      </c>
      <c r="L45" s="79">
        <v>3.95E-2</v>
      </c>
      <c r="M45" s="79">
        <v>3.9300000000000002E-2</v>
      </c>
      <c r="N45" s="78">
        <v>1721000</v>
      </c>
      <c r="O45" s="78">
        <v>101.62</v>
      </c>
      <c r="P45" s="78">
        <v>4641.7029388199999</v>
      </c>
      <c r="Q45" s="79">
        <v>4.4000000000000003E-3</v>
      </c>
      <c r="R45" s="79">
        <v>1.47E-2</v>
      </c>
      <c r="S45" s="79">
        <v>4.0000000000000002E-4</v>
      </c>
    </row>
    <row r="46" spans="2:19">
      <c r="B46" t="s">
        <v>266</v>
      </c>
      <c r="C46" s="16"/>
      <c r="D46" s="16"/>
      <c r="E46" s="16"/>
    </row>
    <row r="47" spans="2:19">
      <c r="B47" t="s">
        <v>391</v>
      </c>
      <c r="C47" s="16"/>
      <c r="D47" s="16"/>
      <c r="E47" s="16"/>
    </row>
    <row r="48" spans="2:19">
      <c r="B48" t="s">
        <v>392</v>
      </c>
      <c r="C48" s="16"/>
      <c r="D48" s="16"/>
      <c r="E48" s="16"/>
    </row>
    <row r="49" spans="2:5">
      <c r="B49" t="s">
        <v>393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43738</v>
      </c>
    </row>
    <row r="2" spans="2:98" s="1" customFormat="1">
      <c r="B2" s="2" t="s">
        <v>1</v>
      </c>
      <c r="C2" s="12" t="s">
        <v>196</v>
      </c>
    </row>
    <row r="3" spans="2:98" s="1" customFormat="1">
      <c r="B3" s="2" t="s">
        <v>2</v>
      </c>
      <c r="C3" s="26" t="s">
        <v>3656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24154195.75</v>
      </c>
      <c r="I11" s="7"/>
      <c r="J11" s="76">
        <v>168444.61077036359</v>
      </c>
      <c r="K11" s="7"/>
      <c r="L11" s="77">
        <v>1</v>
      </c>
      <c r="M11" s="77">
        <v>1.38E-2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2218889.4300000002</v>
      </c>
      <c r="J12" s="82">
        <v>43682.007562065352</v>
      </c>
      <c r="L12" s="81">
        <v>0.25929999999999997</v>
      </c>
      <c r="M12" s="81">
        <v>3.5999999999999999E-3</v>
      </c>
    </row>
    <row r="13" spans="2:98">
      <c r="B13" t="s">
        <v>2473</v>
      </c>
      <c r="C13" t="s">
        <v>2474</v>
      </c>
      <c r="D13" t="s">
        <v>126</v>
      </c>
      <c r="E13" t="s">
        <v>2475</v>
      </c>
      <c r="F13" t="s">
        <v>1438</v>
      </c>
      <c r="G13" t="s">
        <v>113</v>
      </c>
      <c r="H13" s="78">
        <v>2489</v>
      </c>
      <c r="I13" s="78">
        <v>1</v>
      </c>
      <c r="J13" s="78">
        <v>9.5672181999999995E-2</v>
      </c>
      <c r="K13" s="79">
        <v>5.0000000000000001E-4</v>
      </c>
      <c r="L13" s="79">
        <v>0</v>
      </c>
      <c r="M13" s="79">
        <v>0</v>
      </c>
    </row>
    <row r="14" spans="2:98">
      <c r="B14" t="s">
        <v>2476</v>
      </c>
      <c r="C14" t="s">
        <v>2477</v>
      </c>
      <c r="D14" t="s">
        <v>126</v>
      </c>
      <c r="E14" t="s">
        <v>2434</v>
      </c>
      <c r="F14" t="s">
        <v>831</v>
      </c>
      <c r="G14" t="s">
        <v>105</v>
      </c>
      <c r="H14" s="78">
        <v>681127</v>
      </c>
      <c r="I14" s="78">
        <v>9.9999999999999995E-7</v>
      </c>
      <c r="J14" s="78">
        <v>6.8112699999999999E-6</v>
      </c>
      <c r="K14" s="79">
        <v>2.4899999999999999E-2</v>
      </c>
      <c r="L14" s="79">
        <v>0</v>
      </c>
      <c r="M14" s="79">
        <v>0</v>
      </c>
    </row>
    <row r="15" spans="2:98">
      <c r="B15" t="s">
        <v>2478</v>
      </c>
      <c r="C15" t="s">
        <v>2479</v>
      </c>
      <c r="D15" t="s">
        <v>126</v>
      </c>
      <c r="E15" t="s">
        <v>2480</v>
      </c>
      <c r="F15" t="s">
        <v>457</v>
      </c>
      <c r="G15" t="s">
        <v>109</v>
      </c>
      <c r="H15" s="78">
        <v>1513927.93</v>
      </c>
      <c r="I15" s="78">
        <v>799.94719999999995</v>
      </c>
      <c r="J15" s="78">
        <v>42593.064910648201</v>
      </c>
      <c r="K15" s="79">
        <v>2.6100000000000002E-2</v>
      </c>
      <c r="L15" s="79">
        <v>0.25290000000000001</v>
      </c>
      <c r="M15" s="79">
        <v>3.5000000000000001E-3</v>
      </c>
    </row>
    <row r="16" spans="2:98">
      <c r="B16" t="s">
        <v>2481</v>
      </c>
      <c r="C16" t="s">
        <v>2482</v>
      </c>
      <c r="D16" t="s">
        <v>126</v>
      </c>
      <c r="E16" t="s">
        <v>2483</v>
      </c>
      <c r="F16" t="s">
        <v>130</v>
      </c>
      <c r="G16" t="s">
        <v>105</v>
      </c>
      <c r="H16" s="78">
        <v>0.01</v>
      </c>
      <c r="I16" s="78">
        <v>14032.855611000001</v>
      </c>
      <c r="J16" s="78">
        <v>1.4032855611E-3</v>
      </c>
      <c r="K16" s="79">
        <v>0</v>
      </c>
      <c r="L16" s="79">
        <v>0</v>
      </c>
      <c r="M16" s="79">
        <v>0</v>
      </c>
    </row>
    <row r="17" spans="2:13">
      <c r="B17" t="s">
        <v>2484</v>
      </c>
      <c r="C17" t="s">
        <v>2485</v>
      </c>
      <c r="D17" t="s">
        <v>126</v>
      </c>
      <c r="E17" t="s">
        <v>2464</v>
      </c>
      <c r="F17" t="s">
        <v>130</v>
      </c>
      <c r="G17" t="s">
        <v>109</v>
      </c>
      <c r="H17" s="78">
        <v>21345.49</v>
      </c>
      <c r="I17" s="78">
        <v>1450.4</v>
      </c>
      <c r="J17" s="78">
        <v>1088.8455691383199</v>
      </c>
      <c r="K17" s="79">
        <v>2.2000000000000001E-3</v>
      </c>
      <c r="L17" s="79">
        <v>6.4999999999999997E-3</v>
      </c>
      <c r="M17" s="79">
        <v>1E-4</v>
      </c>
    </row>
    <row r="18" spans="2:13">
      <c r="B18" s="80" t="s">
        <v>264</v>
      </c>
      <c r="C18" s="16"/>
      <c r="D18" s="16"/>
      <c r="E18" s="16"/>
      <c r="H18" s="82">
        <v>21935306.32</v>
      </c>
      <c r="J18" s="82">
        <v>124762.60320829823</v>
      </c>
      <c r="L18" s="81">
        <v>0.74070000000000003</v>
      </c>
      <c r="M18" s="81">
        <v>1.0200000000000001E-2</v>
      </c>
    </row>
    <row r="19" spans="2:13">
      <c r="B19" s="80" t="s">
        <v>397</v>
      </c>
      <c r="C19" s="16"/>
      <c r="D19" s="16"/>
      <c r="E19" s="16"/>
      <c r="H19" s="82">
        <v>96000</v>
      </c>
      <c r="J19" s="82">
        <v>3.3763199999999998E-4</v>
      </c>
      <c r="L19" s="81">
        <v>0</v>
      </c>
      <c r="M19" s="81">
        <v>0</v>
      </c>
    </row>
    <row r="20" spans="2:13">
      <c r="B20" t="s">
        <v>2486</v>
      </c>
      <c r="C20" t="s">
        <v>2487</v>
      </c>
      <c r="D20" t="s">
        <v>1160</v>
      </c>
      <c r="E20" t="s">
        <v>2488</v>
      </c>
      <c r="F20" t="s">
        <v>1312</v>
      </c>
      <c r="G20" t="s">
        <v>109</v>
      </c>
      <c r="H20" s="78">
        <v>79000</v>
      </c>
      <c r="I20" s="78">
        <v>1E-4</v>
      </c>
      <c r="J20" s="78">
        <v>2.77843E-4</v>
      </c>
      <c r="K20" s="79">
        <v>3.0999999999999999E-3</v>
      </c>
      <c r="L20" s="79">
        <v>0</v>
      </c>
      <c r="M20" s="79">
        <v>0</v>
      </c>
    </row>
    <row r="21" spans="2:13">
      <c r="B21" t="s">
        <v>2489</v>
      </c>
      <c r="C21" t="s">
        <v>2490</v>
      </c>
      <c r="D21" t="s">
        <v>1160</v>
      </c>
      <c r="E21" t="s">
        <v>2491</v>
      </c>
      <c r="F21" t="s">
        <v>1170</v>
      </c>
      <c r="G21" t="s">
        <v>109</v>
      </c>
      <c r="H21" s="78">
        <v>17000</v>
      </c>
      <c r="I21" s="78">
        <v>1E-4</v>
      </c>
      <c r="J21" s="78">
        <v>5.9789E-5</v>
      </c>
      <c r="K21" s="79">
        <v>4.0000000000000002E-4</v>
      </c>
      <c r="L21" s="79">
        <v>0</v>
      </c>
      <c r="M21" s="79">
        <v>0</v>
      </c>
    </row>
    <row r="22" spans="2:13">
      <c r="B22" s="80" t="s">
        <v>398</v>
      </c>
      <c r="C22" s="16"/>
      <c r="D22" s="16"/>
      <c r="E22" s="16"/>
      <c r="H22" s="82">
        <v>21839306.32</v>
      </c>
      <c r="J22" s="82">
        <v>124762.60287066623</v>
      </c>
      <c r="L22" s="81">
        <v>0.74070000000000003</v>
      </c>
      <c r="M22" s="81">
        <v>1.0200000000000001E-2</v>
      </c>
    </row>
    <row r="23" spans="2:13">
      <c r="B23" t="s">
        <v>2492</v>
      </c>
      <c r="C23" t="s">
        <v>2493</v>
      </c>
      <c r="D23" t="s">
        <v>126</v>
      </c>
      <c r="E23" t="s">
        <v>2494</v>
      </c>
      <c r="F23" t="s">
        <v>1273</v>
      </c>
      <c r="G23" t="s">
        <v>109</v>
      </c>
      <c r="H23" s="78">
        <v>3921650</v>
      </c>
      <c r="I23" s="78">
        <v>22.9495</v>
      </c>
      <c r="J23" s="78">
        <v>3165.2967177597502</v>
      </c>
      <c r="K23" s="79">
        <v>3.1E-2</v>
      </c>
      <c r="L23" s="79">
        <v>1.8800000000000001E-2</v>
      </c>
      <c r="M23" s="79">
        <v>2.9999999999999997E-4</v>
      </c>
    </row>
    <row r="24" spans="2:13">
      <c r="B24" t="s">
        <v>2495</v>
      </c>
      <c r="C24" t="s">
        <v>2496</v>
      </c>
      <c r="D24" t="s">
        <v>126</v>
      </c>
      <c r="E24" t="s">
        <v>2497</v>
      </c>
      <c r="F24" t="s">
        <v>1401</v>
      </c>
      <c r="G24" t="s">
        <v>113</v>
      </c>
      <c r="H24" s="78">
        <v>3511843.84</v>
      </c>
      <c r="I24" s="78">
        <v>105.04770000000003</v>
      </c>
      <c r="J24" s="78">
        <v>14180.2055594946</v>
      </c>
      <c r="K24" s="79">
        <v>3.3799999999999997E-2</v>
      </c>
      <c r="L24" s="79">
        <v>8.4199999999999997E-2</v>
      </c>
      <c r="M24" s="79">
        <v>1.1999999999999999E-3</v>
      </c>
    </row>
    <row r="25" spans="2:13">
      <c r="B25" t="s">
        <v>2498</v>
      </c>
      <c r="C25" t="s">
        <v>2499</v>
      </c>
      <c r="D25" t="s">
        <v>126</v>
      </c>
      <c r="E25" t="s">
        <v>2500</v>
      </c>
      <c r="F25" t="s">
        <v>1401</v>
      </c>
      <c r="G25" t="s">
        <v>109</v>
      </c>
      <c r="H25" s="78">
        <v>46165.88</v>
      </c>
      <c r="I25" s="78">
        <v>9242.4129999999786</v>
      </c>
      <c r="J25" s="78">
        <v>15006.480833404999</v>
      </c>
      <c r="K25" s="79">
        <v>2.8000000000000001E-2</v>
      </c>
      <c r="L25" s="79">
        <v>8.9099999999999999E-2</v>
      </c>
      <c r="M25" s="79">
        <v>1.1999999999999999E-3</v>
      </c>
    </row>
    <row r="26" spans="2:13">
      <c r="B26" t="s">
        <v>2501</v>
      </c>
      <c r="C26" t="s">
        <v>2502</v>
      </c>
      <c r="D26" t="s">
        <v>126</v>
      </c>
      <c r="E26" t="s">
        <v>2503</v>
      </c>
      <c r="F26" t="s">
        <v>1401</v>
      </c>
      <c r="G26" t="s">
        <v>109</v>
      </c>
      <c r="H26" s="78">
        <v>2146971.37</v>
      </c>
      <c r="I26" s="78">
        <v>105.51775100000008</v>
      </c>
      <c r="J26" s="78">
        <v>7967.5380752046603</v>
      </c>
      <c r="K26" s="79">
        <v>2.9999999999999997E-4</v>
      </c>
      <c r="L26" s="79">
        <v>4.7300000000000002E-2</v>
      </c>
      <c r="M26" s="79">
        <v>6.9999999999999999E-4</v>
      </c>
    </row>
    <row r="27" spans="2:13">
      <c r="B27" t="s">
        <v>2504</v>
      </c>
      <c r="C27" t="s">
        <v>2505</v>
      </c>
      <c r="D27" t="s">
        <v>126</v>
      </c>
      <c r="E27" t="s">
        <v>2506</v>
      </c>
      <c r="F27" t="s">
        <v>1401</v>
      </c>
      <c r="G27" t="s">
        <v>116</v>
      </c>
      <c r="H27" s="78">
        <v>3646794.89</v>
      </c>
      <c r="I27" s="78">
        <v>96.461669000000001</v>
      </c>
      <c r="J27" s="78">
        <v>15267.0749970091</v>
      </c>
      <c r="K27" s="79">
        <v>5.0000000000000001E-4</v>
      </c>
      <c r="L27" s="79">
        <v>9.06E-2</v>
      </c>
      <c r="M27" s="79">
        <v>1.1999999999999999E-3</v>
      </c>
    </row>
    <row r="28" spans="2:13">
      <c r="B28" t="s">
        <v>2507</v>
      </c>
      <c r="C28" t="s">
        <v>2508</v>
      </c>
      <c r="D28" t="s">
        <v>126</v>
      </c>
      <c r="E28" t="s">
        <v>2509</v>
      </c>
      <c r="F28" t="s">
        <v>1401</v>
      </c>
      <c r="G28" t="s">
        <v>109</v>
      </c>
      <c r="H28" s="78">
        <v>1571259.39</v>
      </c>
      <c r="I28" s="78">
        <v>112.25729999999994</v>
      </c>
      <c r="J28" s="78">
        <v>6203.4722924792204</v>
      </c>
      <c r="K28" s="79">
        <v>3.6400000000000002E-2</v>
      </c>
      <c r="L28" s="79">
        <v>3.6799999999999999E-2</v>
      </c>
      <c r="M28" s="79">
        <v>5.0000000000000001E-4</v>
      </c>
    </row>
    <row r="29" spans="2:13">
      <c r="B29" t="s">
        <v>2510</v>
      </c>
      <c r="C29" t="s">
        <v>2511</v>
      </c>
      <c r="D29" t="s">
        <v>126</v>
      </c>
      <c r="E29" t="s">
        <v>2512</v>
      </c>
      <c r="F29" t="s">
        <v>1401</v>
      </c>
      <c r="G29" t="s">
        <v>109</v>
      </c>
      <c r="H29" s="78">
        <v>3824122.76</v>
      </c>
      <c r="I29" s="78">
        <v>99.689200000000199</v>
      </c>
      <c r="J29" s="78">
        <v>13407.638888186601</v>
      </c>
      <c r="K29" s="79">
        <v>4.48E-2</v>
      </c>
      <c r="L29" s="79">
        <v>7.9600000000000004E-2</v>
      </c>
      <c r="M29" s="79">
        <v>1.1000000000000001E-3</v>
      </c>
    </row>
    <row r="30" spans="2:13">
      <c r="B30" t="s">
        <v>2513</v>
      </c>
      <c r="C30" t="s">
        <v>2514</v>
      </c>
      <c r="D30" t="s">
        <v>126</v>
      </c>
      <c r="E30" t="s">
        <v>2515</v>
      </c>
      <c r="F30" t="s">
        <v>126</v>
      </c>
      <c r="G30" t="s">
        <v>109</v>
      </c>
      <c r="H30" s="78">
        <v>68655.5</v>
      </c>
      <c r="I30" s="78">
        <v>9873.4101999999839</v>
      </c>
      <c r="J30" s="78">
        <v>23840.473854891101</v>
      </c>
      <c r="K30" s="79">
        <v>1.9199999999999998E-2</v>
      </c>
      <c r="L30" s="79">
        <v>0.14149999999999999</v>
      </c>
      <c r="M30" s="79">
        <v>1.9E-3</v>
      </c>
    </row>
    <row r="31" spans="2:13">
      <c r="B31" t="s">
        <v>2516</v>
      </c>
      <c r="C31" t="s">
        <v>2517</v>
      </c>
      <c r="D31" t="s">
        <v>126</v>
      </c>
      <c r="E31" t="s">
        <v>2518</v>
      </c>
      <c r="F31" t="s">
        <v>126</v>
      </c>
      <c r="G31" t="s">
        <v>109</v>
      </c>
      <c r="H31" s="78">
        <v>38907.68</v>
      </c>
      <c r="I31" s="78">
        <v>9766.4864000000271</v>
      </c>
      <c r="J31" s="78">
        <v>13364.294990832201</v>
      </c>
      <c r="K31" s="79">
        <v>1.5699999999999999E-2</v>
      </c>
      <c r="L31" s="79">
        <v>7.9299999999999995E-2</v>
      </c>
      <c r="M31" s="79">
        <v>1.1000000000000001E-3</v>
      </c>
    </row>
    <row r="32" spans="2:13">
      <c r="B32" t="s">
        <v>2519</v>
      </c>
      <c r="C32" t="s">
        <v>2520</v>
      </c>
      <c r="D32" t="s">
        <v>126</v>
      </c>
      <c r="E32" t="s">
        <v>2521</v>
      </c>
      <c r="F32" t="s">
        <v>457</v>
      </c>
      <c r="G32" t="s">
        <v>113</v>
      </c>
      <c r="H32" s="78">
        <v>3062935.01</v>
      </c>
      <c r="I32" s="78">
        <v>104.98429999999962</v>
      </c>
      <c r="J32" s="78">
        <v>12360.126661404</v>
      </c>
      <c r="K32" s="79">
        <v>5.4899999999999997E-2</v>
      </c>
      <c r="L32" s="79">
        <v>7.3400000000000007E-2</v>
      </c>
      <c r="M32" s="79">
        <v>1E-3</v>
      </c>
    </row>
    <row r="33" spans="2:5">
      <c r="B33" t="s">
        <v>266</v>
      </c>
      <c r="C33" s="16"/>
      <c r="D33" s="16"/>
      <c r="E33" s="16"/>
    </row>
    <row r="34" spans="2:5">
      <c r="B34" t="s">
        <v>391</v>
      </c>
      <c r="C34" s="16"/>
      <c r="D34" s="16"/>
      <c r="E34" s="16"/>
    </row>
    <row r="35" spans="2:5">
      <c r="B35" t="s">
        <v>392</v>
      </c>
      <c r="C35" s="16"/>
      <c r="D35" s="16"/>
      <c r="E35" s="16"/>
    </row>
    <row r="36" spans="2:5">
      <c r="B36" t="s">
        <v>393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26" t="s">
        <v>3656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248044444.16999999</v>
      </c>
      <c r="G11" s="7"/>
      <c r="H11" s="76">
        <v>663848.21997995989</v>
      </c>
      <c r="I11" s="7"/>
      <c r="J11" s="77">
        <v>1</v>
      </c>
      <c r="K11" s="77">
        <v>5.4199999999999998E-2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52291129.259999998</v>
      </c>
      <c r="H12" s="82">
        <v>78026.183918982642</v>
      </c>
      <c r="J12" s="81">
        <v>0.11749999999999999</v>
      </c>
      <c r="K12" s="81">
        <v>6.4000000000000003E-3</v>
      </c>
    </row>
    <row r="13" spans="2:55">
      <c r="B13" s="80" t="s">
        <v>2522</v>
      </c>
      <c r="C13" s="16"/>
      <c r="F13" s="82">
        <v>3855364.02</v>
      </c>
      <c r="H13" s="82">
        <v>4294.3316882938689</v>
      </c>
      <c r="J13" s="81">
        <v>6.4999999999999997E-3</v>
      </c>
      <c r="K13" s="81">
        <v>4.0000000000000002E-4</v>
      </c>
    </row>
    <row r="14" spans="2:55">
      <c r="B14" t="s">
        <v>2523</v>
      </c>
      <c r="C14" t="s">
        <v>2524</v>
      </c>
      <c r="D14" t="s">
        <v>109</v>
      </c>
      <c r="E14" t="s">
        <v>513</v>
      </c>
      <c r="F14" s="78">
        <v>807990.97</v>
      </c>
      <c r="G14" s="78">
        <v>108.69230000000016</v>
      </c>
      <c r="H14" s="78">
        <v>3088.7136992730402</v>
      </c>
      <c r="I14" s="79">
        <v>7.4000000000000003E-3</v>
      </c>
      <c r="J14" s="79">
        <v>4.7000000000000002E-3</v>
      </c>
      <c r="K14" s="79">
        <v>2.9999999999999997E-4</v>
      </c>
    </row>
    <row r="15" spans="2:55">
      <c r="B15" t="s">
        <v>2525</v>
      </c>
      <c r="C15" t="s">
        <v>2526</v>
      </c>
      <c r="D15" t="s">
        <v>109</v>
      </c>
      <c r="E15" t="s">
        <v>2527</v>
      </c>
      <c r="F15" s="78">
        <v>1000000</v>
      </c>
      <c r="G15" s="78">
        <v>8.4431999999999992</v>
      </c>
      <c r="H15" s="78">
        <v>296.94734399999999</v>
      </c>
      <c r="I15" s="79">
        <v>0.1</v>
      </c>
      <c r="J15" s="79">
        <v>4.0000000000000002E-4</v>
      </c>
      <c r="K15" s="79">
        <v>0</v>
      </c>
    </row>
    <row r="16" spans="2:55">
      <c r="B16" t="s">
        <v>2528</v>
      </c>
      <c r="C16" t="s">
        <v>2529</v>
      </c>
      <c r="D16" t="s">
        <v>109</v>
      </c>
      <c r="E16" t="s">
        <v>2530</v>
      </c>
      <c r="F16" s="78">
        <v>499706</v>
      </c>
      <c r="G16" s="78">
        <v>1E-4</v>
      </c>
      <c r="H16" s="78">
        <v>1.7574660020000001E-3</v>
      </c>
      <c r="I16" s="79">
        <v>2.3400000000000001E-2</v>
      </c>
      <c r="J16" s="79">
        <v>0</v>
      </c>
      <c r="K16" s="79">
        <v>0</v>
      </c>
    </row>
    <row r="17" spans="2:11">
      <c r="B17" t="s">
        <v>2531</v>
      </c>
      <c r="C17" t="s">
        <v>2532</v>
      </c>
      <c r="D17" t="s">
        <v>109</v>
      </c>
      <c r="E17" t="s">
        <v>299</v>
      </c>
      <c r="F17" s="78">
        <v>104979.12</v>
      </c>
      <c r="G17" s="78">
        <v>147.44740000000013</v>
      </c>
      <c r="H17" s="78">
        <v>544.39285315078905</v>
      </c>
      <c r="I17" s="79">
        <v>4.7000000000000002E-3</v>
      </c>
      <c r="J17" s="79">
        <v>8.0000000000000004E-4</v>
      </c>
      <c r="K17" s="79">
        <v>0</v>
      </c>
    </row>
    <row r="18" spans="2:11">
      <c r="B18" t="s">
        <v>2533</v>
      </c>
      <c r="C18" t="s">
        <v>2534</v>
      </c>
      <c r="D18" t="s">
        <v>105</v>
      </c>
      <c r="E18" t="s">
        <v>2535</v>
      </c>
      <c r="F18" s="78">
        <v>59564.15</v>
      </c>
      <c r="G18" s="78">
        <v>81.361592999999999</v>
      </c>
      <c r="H18" s="78">
        <v>48.4623412969095</v>
      </c>
      <c r="I18" s="79">
        <v>4.4000000000000003E-3</v>
      </c>
      <c r="J18" s="79">
        <v>1E-4</v>
      </c>
      <c r="K18" s="79">
        <v>0</v>
      </c>
    </row>
    <row r="19" spans="2:11">
      <c r="B19" t="s">
        <v>2536</v>
      </c>
      <c r="C19" t="s">
        <v>2537</v>
      </c>
      <c r="D19" t="s">
        <v>105</v>
      </c>
      <c r="E19" t="s">
        <v>299</v>
      </c>
      <c r="F19" s="78">
        <v>395623.78</v>
      </c>
      <c r="G19" s="78">
        <v>77.843677999999898</v>
      </c>
      <c r="H19" s="78">
        <v>307.96810139462798</v>
      </c>
      <c r="I19" s="79">
        <v>4.4000000000000003E-3</v>
      </c>
      <c r="J19" s="79">
        <v>5.0000000000000001E-4</v>
      </c>
      <c r="K19" s="79">
        <v>0</v>
      </c>
    </row>
    <row r="20" spans="2:11">
      <c r="B20" t="s">
        <v>2538</v>
      </c>
      <c r="C20" t="s">
        <v>2539</v>
      </c>
      <c r="D20" t="s">
        <v>109</v>
      </c>
      <c r="E20" t="s">
        <v>2540</v>
      </c>
      <c r="F20" s="78">
        <v>987500</v>
      </c>
      <c r="G20" s="78">
        <v>0.22589999999999999</v>
      </c>
      <c r="H20" s="78">
        <v>7.8455917125000001</v>
      </c>
      <c r="I20" s="79">
        <v>4.5600000000000002E-2</v>
      </c>
      <c r="J20" s="79">
        <v>0</v>
      </c>
      <c r="K20" s="79">
        <v>0</v>
      </c>
    </row>
    <row r="21" spans="2:11">
      <c r="B21" s="80" t="s">
        <v>2541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256</v>
      </c>
      <c r="C22" t="s">
        <v>256</v>
      </c>
      <c r="D22" t="s">
        <v>256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2542</v>
      </c>
      <c r="C23" s="16"/>
      <c r="F23" s="82">
        <v>10287933.310000001</v>
      </c>
      <c r="H23" s="82">
        <v>10295.717812001722</v>
      </c>
      <c r="J23" s="81">
        <v>1.55E-2</v>
      </c>
      <c r="K23" s="81">
        <v>8.0000000000000004E-4</v>
      </c>
    </row>
    <row r="24" spans="2:11">
      <c r="B24" t="s">
        <v>2543</v>
      </c>
      <c r="C24" t="s">
        <v>2544</v>
      </c>
      <c r="D24" t="s">
        <v>105</v>
      </c>
      <c r="E24" t="s">
        <v>2545</v>
      </c>
      <c r="F24" s="78">
        <v>130822.08</v>
      </c>
      <c r="G24" s="78">
        <v>9.9999999999999995E-7</v>
      </c>
      <c r="H24" s="78">
        <v>1.3082208000000001E-6</v>
      </c>
      <c r="I24" s="79">
        <v>1.12E-2</v>
      </c>
      <c r="J24" s="79">
        <v>0</v>
      </c>
      <c r="K24" s="79">
        <v>0</v>
      </c>
    </row>
    <row r="25" spans="2:11">
      <c r="B25" t="s">
        <v>2546</v>
      </c>
      <c r="C25" t="s">
        <v>2547</v>
      </c>
      <c r="D25" t="s">
        <v>105</v>
      </c>
      <c r="E25" t="s">
        <v>2548</v>
      </c>
      <c r="F25" s="78">
        <v>10157111.23</v>
      </c>
      <c r="G25" s="78">
        <v>101.364626</v>
      </c>
      <c r="H25" s="78">
        <v>10295.717810693501</v>
      </c>
      <c r="I25" s="79">
        <v>1.9800000000000002E-2</v>
      </c>
      <c r="J25" s="79">
        <v>1.55E-2</v>
      </c>
      <c r="K25" s="79">
        <v>8.0000000000000004E-4</v>
      </c>
    </row>
    <row r="26" spans="2:11">
      <c r="B26" s="80" t="s">
        <v>2549</v>
      </c>
      <c r="C26" s="16"/>
      <c r="F26" s="82">
        <v>38147831.93</v>
      </c>
      <c r="H26" s="82">
        <v>63436.134418687048</v>
      </c>
      <c r="J26" s="81">
        <v>9.5600000000000004E-2</v>
      </c>
      <c r="K26" s="81">
        <v>5.1999999999999998E-3</v>
      </c>
    </row>
    <row r="27" spans="2:11">
      <c r="B27" t="s">
        <v>2550</v>
      </c>
      <c r="C27" t="s">
        <v>2551</v>
      </c>
      <c r="D27" t="s">
        <v>109</v>
      </c>
      <c r="E27" t="s">
        <v>424</v>
      </c>
      <c r="F27" s="78">
        <v>1393086</v>
      </c>
      <c r="G27" s="78">
        <v>78.512</v>
      </c>
      <c r="H27" s="78">
        <v>3846.6824556854399</v>
      </c>
      <c r="I27" s="79">
        <v>7.0000000000000007E-2</v>
      </c>
      <c r="J27" s="79">
        <v>5.7999999999999996E-3</v>
      </c>
      <c r="K27" s="79">
        <v>2.9999999999999997E-4</v>
      </c>
    </row>
    <row r="28" spans="2:11">
      <c r="B28" t="s">
        <v>2552</v>
      </c>
      <c r="C28" t="s">
        <v>2553</v>
      </c>
      <c r="D28" t="s">
        <v>105</v>
      </c>
      <c r="E28" t="s">
        <v>2554</v>
      </c>
      <c r="F28" s="78">
        <v>5988670.5</v>
      </c>
      <c r="G28" s="78">
        <v>104.98480700000009</v>
      </c>
      <c r="H28" s="78">
        <v>6287.1941662909403</v>
      </c>
      <c r="I28" s="79">
        <v>1.2E-2</v>
      </c>
      <c r="J28" s="79">
        <v>9.4999999999999998E-3</v>
      </c>
      <c r="K28" s="79">
        <v>5.0000000000000001E-4</v>
      </c>
    </row>
    <row r="29" spans="2:11">
      <c r="B29" t="s">
        <v>2555</v>
      </c>
      <c r="C29" t="s">
        <v>2556</v>
      </c>
      <c r="D29" t="s">
        <v>105</v>
      </c>
      <c r="E29" t="s">
        <v>2557</v>
      </c>
      <c r="F29" s="78">
        <v>7426265.6399999997</v>
      </c>
      <c r="G29" s="78">
        <v>101.90691099999999</v>
      </c>
      <c r="H29" s="78">
        <v>7567.8779163783802</v>
      </c>
      <c r="I29" s="79">
        <v>9.4000000000000004E-3</v>
      </c>
      <c r="J29" s="79">
        <v>1.14E-2</v>
      </c>
      <c r="K29" s="79">
        <v>5.9999999999999995E-4</v>
      </c>
    </row>
    <row r="30" spans="2:11">
      <c r="B30" t="s">
        <v>2558</v>
      </c>
      <c r="C30" t="s">
        <v>2559</v>
      </c>
      <c r="D30" t="s">
        <v>109</v>
      </c>
      <c r="E30" t="s">
        <v>2560</v>
      </c>
      <c r="F30" s="78">
        <v>1028112.58</v>
      </c>
      <c r="G30" s="78">
        <v>98.324000000000098</v>
      </c>
      <c r="H30" s="78">
        <v>3555.2699300809099</v>
      </c>
      <c r="I30" s="79">
        <v>7.1999999999999998E-3</v>
      </c>
      <c r="J30" s="79">
        <v>5.4000000000000003E-3</v>
      </c>
      <c r="K30" s="79">
        <v>2.9999999999999997E-4</v>
      </c>
    </row>
    <row r="31" spans="2:11">
      <c r="B31" t="s">
        <v>2561</v>
      </c>
      <c r="C31" t="s">
        <v>2562</v>
      </c>
      <c r="D31" t="s">
        <v>109</v>
      </c>
      <c r="E31" t="s">
        <v>2563</v>
      </c>
      <c r="F31" s="78">
        <v>4889904</v>
      </c>
      <c r="G31" s="78">
        <v>11.594600000000012</v>
      </c>
      <c r="H31" s="78">
        <v>1994.0152339001299</v>
      </c>
      <c r="I31" s="79">
        <v>5.7099999999999998E-2</v>
      </c>
      <c r="J31" s="79">
        <v>3.0000000000000001E-3</v>
      </c>
      <c r="K31" s="79">
        <v>2.0000000000000001E-4</v>
      </c>
    </row>
    <row r="32" spans="2:11">
      <c r="B32" t="s">
        <v>2564</v>
      </c>
      <c r="C32" t="s">
        <v>2565</v>
      </c>
      <c r="D32" t="s">
        <v>109</v>
      </c>
      <c r="E32" t="s">
        <v>2566</v>
      </c>
      <c r="F32" s="78">
        <v>914581.26</v>
      </c>
      <c r="G32" s="78">
        <v>118.0737000000001</v>
      </c>
      <c r="H32" s="78">
        <v>3797.9377250243801</v>
      </c>
      <c r="I32" s="79">
        <v>1.61E-2</v>
      </c>
      <c r="J32" s="79">
        <v>5.7000000000000002E-3</v>
      </c>
      <c r="K32" s="79">
        <v>2.9999999999999997E-4</v>
      </c>
    </row>
    <row r="33" spans="2:11">
      <c r="B33" t="s">
        <v>2567</v>
      </c>
      <c r="C33" t="s">
        <v>2568</v>
      </c>
      <c r="D33" t="s">
        <v>109</v>
      </c>
      <c r="E33" t="s">
        <v>2569</v>
      </c>
      <c r="F33" s="78">
        <v>529786.32999999996</v>
      </c>
      <c r="G33" s="78">
        <v>106.9056999999996</v>
      </c>
      <c r="H33" s="78">
        <v>1991.92956640587</v>
      </c>
      <c r="I33" s="79">
        <v>4.0000000000000002E-4</v>
      </c>
      <c r="J33" s="79">
        <v>3.0000000000000001E-3</v>
      </c>
      <c r="K33" s="79">
        <v>2.0000000000000001E-4</v>
      </c>
    </row>
    <row r="34" spans="2:11">
      <c r="B34" t="s">
        <v>2570</v>
      </c>
      <c r="C34" t="s">
        <v>2571</v>
      </c>
      <c r="D34" t="s">
        <v>109</v>
      </c>
      <c r="E34" t="s">
        <v>2572</v>
      </c>
      <c r="F34" s="78">
        <v>3989605.16</v>
      </c>
      <c r="G34" s="78">
        <v>0.35280000000000028</v>
      </c>
      <c r="H34" s="78">
        <v>49.502925074756199</v>
      </c>
      <c r="I34" s="79">
        <v>6.7100000000000007E-2</v>
      </c>
      <c r="J34" s="79">
        <v>1E-4</v>
      </c>
      <c r="K34" s="79">
        <v>0</v>
      </c>
    </row>
    <row r="35" spans="2:11">
      <c r="B35" t="s">
        <v>2573</v>
      </c>
      <c r="C35" t="s">
        <v>2574</v>
      </c>
      <c r="D35" t="s">
        <v>109</v>
      </c>
      <c r="E35" t="s">
        <v>2575</v>
      </c>
      <c r="F35" s="78">
        <v>1830908.88</v>
      </c>
      <c r="G35" s="78">
        <v>104.01220000000005</v>
      </c>
      <c r="H35" s="78">
        <v>6697.6643875951804</v>
      </c>
      <c r="I35" s="79">
        <v>3.8E-3</v>
      </c>
      <c r="J35" s="79">
        <v>1.01E-2</v>
      </c>
      <c r="K35" s="79">
        <v>5.0000000000000001E-4</v>
      </c>
    </row>
    <row r="36" spans="2:11">
      <c r="B36" t="s">
        <v>2576</v>
      </c>
      <c r="C36" t="s">
        <v>2577</v>
      </c>
      <c r="D36" t="s">
        <v>109</v>
      </c>
      <c r="E36" t="s">
        <v>2578</v>
      </c>
      <c r="F36" s="78">
        <v>4094868.75</v>
      </c>
      <c r="G36" s="78">
        <v>21.499600000000036</v>
      </c>
      <c r="H36" s="78">
        <v>3096.2978730426798</v>
      </c>
      <c r="I36" s="79">
        <v>2.8299999999999999E-2</v>
      </c>
      <c r="J36" s="79">
        <v>4.7000000000000002E-3</v>
      </c>
      <c r="K36" s="79">
        <v>2.9999999999999997E-4</v>
      </c>
    </row>
    <row r="37" spans="2:11">
      <c r="B37" t="s">
        <v>2579</v>
      </c>
      <c r="C37" t="s">
        <v>2580</v>
      </c>
      <c r="D37" t="s">
        <v>109</v>
      </c>
      <c r="E37" t="s">
        <v>2581</v>
      </c>
      <c r="F37" s="78">
        <v>1479000</v>
      </c>
      <c r="G37" s="78">
        <v>1E-4</v>
      </c>
      <c r="H37" s="78">
        <v>5.2016429999999997E-3</v>
      </c>
      <c r="I37" s="79">
        <v>3.8899999999999997E-2</v>
      </c>
      <c r="J37" s="79">
        <v>0</v>
      </c>
      <c r="K37" s="79">
        <v>0</v>
      </c>
    </row>
    <row r="38" spans="2:11">
      <c r="B38" t="s">
        <v>2582</v>
      </c>
      <c r="C38" t="s">
        <v>2583</v>
      </c>
      <c r="D38" t="s">
        <v>109</v>
      </c>
      <c r="E38" t="s">
        <v>2584</v>
      </c>
      <c r="F38" s="78">
        <v>23104.6</v>
      </c>
      <c r="G38" s="78">
        <v>50.767699999999998</v>
      </c>
      <c r="H38" s="78">
        <v>41.253263507941398</v>
      </c>
      <c r="I38" s="79">
        <v>7.3000000000000001E-3</v>
      </c>
      <c r="J38" s="79">
        <v>1E-4</v>
      </c>
      <c r="K38" s="79">
        <v>0</v>
      </c>
    </row>
    <row r="39" spans="2:11">
      <c r="B39" t="s">
        <v>2585</v>
      </c>
      <c r="C39" t="s">
        <v>2586</v>
      </c>
      <c r="D39" t="s">
        <v>109</v>
      </c>
      <c r="E39" t="s">
        <v>2587</v>
      </c>
      <c r="F39" s="78">
        <v>2779940.77</v>
      </c>
      <c r="G39" s="78">
        <v>91.563699999999969</v>
      </c>
      <c r="H39" s="78">
        <v>8952.23027652766</v>
      </c>
      <c r="I39" s="79">
        <v>3.2599999999999997E-2</v>
      </c>
      <c r="J39" s="79">
        <v>1.35E-2</v>
      </c>
      <c r="K39" s="79">
        <v>6.9999999999999999E-4</v>
      </c>
    </row>
    <row r="40" spans="2:11">
      <c r="B40" t="s">
        <v>2588</v>
      </c>
      <c r="C40" t="s">
        <v>2589</v>
      </c>
      <c r="D40" t="s">
        <v>105</v>
      </c>
      <c r="E40" t="s">
        <v>2590</v>
      </c>
      <c r="F40" s="78">
        <v>27680.880000000001</v>
      </c>
      <c r="G40" s="78">
        <v>15159.618759440018</v>
      </c>
      <c r="H40" s="78">
        <v>4196.31587725808</v>
      </c>
      <c r="I40" s="79">
        <v>3.15E-2</v>
      </c>
      <c r="J40" s="79">
        <v>6.3E-3</v>
      </c>
      <c r="K40" s="79">
        <v>2.9999999999999997E-4</v>
      </c>
    </row>
    <row r="41" spans="2:11">
      <c r="B41" t="s">
        <v>2591</v>
      </c>
      <c r="C41" t="s">
        <v>2592</v>
      </c>
      <c r="D41" t="s">
        <v>113</v>
      </c>
      <c r="E41" t="s">
        <v>2590</v>
      </c>
      <c r="F41" s="78">
        <v>1752316.58</v>
      </c>
      <c r="G41" s="78">
        <v>168.68629999999956</v>
      </c>
      <c r="H41" s="78">
        <v>11361.9576202717</v>
      </c>
      <c r="I41" s="79">
        <v>1.72E-2</v>
      </c>
      <c r="J41" s="79">
        <v>1.7100000000000001E-2</v>
      </c>
      <c r="K41" s="79">
        <v>8.9999999999999998E-4</v>
      </c>
    </row>
    <row r="42" spans="2:11">
      <c r="B42" s="80" t="s">
        <v>264</v>
      </c>
      <c r="C42" s="16"/>
      <c r="F42" s="82">
        <v>195753314.91</v>
      </c>
      <c r="H42" s="82">
        <v>585822.03606097726</v>
      </c>
      <c r="J42" s="81">
        <v>0.88249999999999995</v>
      </c>
      <c r="K42" s="81">
        <v>4.7800000000000002E-2</v>
      </c>
    </row>
    <row r="43" spans="2:11">
      <c r="B43" s="80" t="s">
        <v>2593</v>
      </c>
      <c r="C43" s="16"/>
      <c r="F43" s="82">
        <v>8009339.8200000003</v>
      </c>
      <c r="H43" s="82">
        <v>31729.786392332502</v>
      </c>
      <c r="J43" s="81">
        <v>4.7800000000000002E-2</v>
      </c>
      <c r="K43" s="81">
        <v>2.5999999999999999E-3</v>
      </c>
    </row>
    <row r="44" spans="2:11">
      <c r="B44" t="s">
        <v>2594</v>
      </c>
      <c r="C44" t="s">
        <v>2595</v>
      </c>
      <c r="D44" t="s">
        <v>109</v>
      </c>
      <c r="E44" t="s">
        <v>2596</v>
      </c>
      <c r="F44" s="78">
        <v>47996.959999999999</v>
      </c>
      <c r="G44" s="78">
        <v>90.450500000000233</v>
      </c>
      <c r="H44" s="78">
        <v>152.685245401982</v>
      </c>
      <c r="I44" s="79">
        <v>2.01E-2</v>
      </c>
      <c r="J44" s="79">
        <v>2.0000000000000001E-4</v>
      </c>
      <c r="K44" s="79">
        <v>0</v>
      </c>
    </row>
    <row r="45" spans="2:11">
      <c r="B45" t="s">
        <v>2597</v>
      </c>
      <c r="C45" t="s">
        <v>2598</v>
      </c>
      <c r="D45" t="s">
        <v>109</v>
      </c>
      <c r="E45" t="s">
        <v>2599</v>
      </c>
      <c r="F45" s="78">
        <v>1253835.99</v>
      </c>
      <c r="G45" s="78">
        <v>103.80249999999998</v>
      </c>
      <c r="H45" s="78">
        <v>4577.4215850789597</v>
      </c>
      <c r="I45" s="79">
        <v>2E-3</v>
      </c>
      <c r="J45" s="79">
        <v>6.8999999999999999E-3</v>
      </c>
      <c r="K45" s="79">
        <v>4.0000000000000002E-4</v>
      </c>
    </row>
    <row r="46" spans="2:11">
      <c r="B46" t="s">
        <v>2567</v>
      </c>
      <c r="C46" t="s">
        <v>2600</v>
      </c>
      <c r="D46" t="s">
        <v>109</v>
      </c>
      <c r="E46" t="s">
        <v>2601</v>
      </c>
      <c r="F46" s="78">
        <v>1903819.02</v>
      </c>
      <c r="G46" s="78">
        <v>129.09390000000005</v>
      </c>
      <c r="H46" s="78">
        <v>8643.7809182808505</v>
      </c>
      <c r="I46" s="79">
        <v>5.7000000000000002E-3</v>
      </c>
      <c r="J46" s="79">
        <v>1.2999999999999999E-2</v>
      </c>
      <c r="K46" s="79">
        <v>6.9999999999999999E-4</v>
      </c>
    </row>
    <row r="47" spans="2:11">
      <c r="B47" t="s">
        <v>2567</v>
      </c>
      <c r="C47" t="s">
        <v>2600</v>
      </c>
      <c r="D47" t="s">
        <v>109</v>
      </c>
      <c r="E47" t="s">
        <v>2602</v>
      </c>
      <c r="F47" s="78">
        <v>399726.87</v>
      </c>
      <c r="G47" s="78">
        <v>94.248299999999674</v>
      </c>
      <c r="H47" s="78">
        <v>1324.97973691724</v>
      </c>
      <c r="I47" s="79">
        <v>2.8999999999999998E-3</v>
      </c>
      <c r="J47" s="79">
        <v>2E-3</v>
      </c>
      <c r="K47" s="79">
        <v>1E-4</v>
      </c>
    </row>
    <row r="48" spans="2:11">
      <c r="B48" t="s">
        <v>2567</v>
      </c>
      <c r="C48" t="s">
        <v>2603</v>
      </c>
      <c r="D48" t="s">
        <v>109</v>
      </c>
      <c r="E48" t="s">
        <v>2604</v>
      </c>
      <c r="F48" s="78">
        <v>624860.98</v>
      </c>
      <c r="G48" s="78">
        <v>100.47820000000009</v>
      </c>
      <c r="H48" s="78">
        <v>2208.1451623307698</v>
      </c>
      <c r="I48" s="79">
        <v>1.23E-2</v>
      </c>
      <c r="J48" s="79">
        <v>3.3E-3</v>
      </c>
      <c r="K48" s="79">
        <v>2.0000000000000001E-4</v>
      </c>
    </row>
    <row r="49" spans="2:11">
      <c r="B49" t="s">
        <v>2605</v>
      </c>
      <c r="C49" t="s">
        <v>2600</v>
      </c>
      <c r="D49" t="s">
        <v>109</v>
      </c>
      <c r="E49" t="s">
        <v>2606</v>
      </c>
      <c r="F49" s="78">
        <v>3779100</v>
      </c>
      <c r="G49" s="78">
        <v>111.5241</v>
      </c>
      <c r="H49" s="78">
        <v>14822.7737443227</v>
      </c>
      <c r="I49" s="79">
        <v>2.0199999999999999E-2</v>
      </c>
      <c r="J49" s="79">
        <v>2.23E-2</v>
      </c>
      <c r="K49" s="79">
        <v>1.1999999999999999E-3</v>
      </c>
    </row>
    <row r="50" spans="2:11">
      <c r="B50" s="80" t="s">
        <v>2607</v>
      </c>
      <c r="C50" s="16"/>
      <c r="F50" s="82">
        <v>49332.94</v>
      </c>
      <c r="H50" s="82">
        <v>7605.2272411694239</v>
      </c>
      <c r="J50" s="81">
        <v>1.15E-2</v>
      </c>
      <c r="K50" s="81">
        <v>5.9999999999999995E-4</v>
      </c>
    </row>
    <row r="51" spans="2:11">
      <c r="B51" t="s">
        <v>2608</v>
      </c>
      <c r="C51" t="s">
        <v>2609</v>
      </c>
      <c r="D51" t="s">
        <v>109</v>
      </c>
      <c r="E51" t="s">
        <v>299</v>
      </c>
      <c r="F51" s="78">
        <v>1451.91</v>
      </c>
      <c r="G51" s="78">
        <v>1E-4</v>
      </c>
      <c r="H51" s="78">
        <v>5.1063674699999999E-6</v>
      </c>
      <c r="I51" s="79">
        <v>0</v>
      </c>
      <c r="J51" s="79">
        <v>0</v>
      </c>
      <c r="K51" s="79">
        <v>0</v>
      </c>
    </row>
    <row r="52" spans="2:11">
      <c r="B52" t="s">
        <v>2610</v>
      </c>
      <c r="C52" t="s">
        <v>2611</v>
      </c>
      <c r="D52" t="s">
        <v>116</v>
      </c>
      <c r="E52" t="s">
        <v>2612</v>
      </c>
      <c r="F52" s="78">
        <v>11953.38</v>
      </c>
      <c r="G52" s="78">
        <v>13773.34</v>
      </c>
      <c r="H52" s="78">
        <v>7145.28776299128</v>
      </c>
      <c r="I52" s="79">
        <v>0</v>
      </c>
      <c r="J52" s="79">
        <v>1.0800000000000001E-2</v>
      </c>
      <c r="K52" s="79">
        <v>5.9999999999999995E-4</v>
      </c>
    </row>
    <row r="53" spans="2:11">
      <c r="B53" t="s">
        <v>2613</v>
      </c>
      <c r="C53" t="s">
        <v>2614</v>
      </c>
      <c r="D53" t="s">
        <v>116</v>
      </c>
      <c r="E53" t="s">
        <v>2615</v>
      </c>
      <c r="F53" s="78">
        <v>765.49</v>
      </c>
      <c r="G53" s="78">
        <v>13844.31</v>
      </c>
      <c r="H53" s="78">
        <v>459.93934940646</v>
      </c>
      <c r="I53" s="79">
        <v>0</v>
      </c>
      <c r="J53" s="79">
        <v>6.9999999999999999E-4</v>
      </c>
      <c r="K53" s="79">
        <v>0</v>
      </c>
    </row>
    <row r="54" spans="2:11">
      <c r="B54" t="s">
        <v>2616</v>
      </c>
      <c r="C54" t="s">
        <v>2617</v>
      </c>
      <c r="D54" t="s">
        <v>109</v>
      </c>
      <c r="E54" t="s">
        <v>2618</v>
      </c>
      <c r="F54" s="78">
        <v>35162.160000000003</v>
      </c>
      <c r="G54" s="78">
        <v>1E-4</v>
      </c>
      <c r="H54" s="78">
        <v>1.2366531671999999E-4</v>
      </c>
      <c r="I54" s="79">
        <v>0</v>
      </c>
      <c r="J54" s="79">
        <v>0</v>
      </c>
      <c r="K54" s="79">
        <v>0</v>
      </c>
    </row>
    <row r="55" spans="2:11">
      <c r="B55" s="80" t="s">
        <v>2619</v>
      </c>
      <c r="C55" s="16"/>
      <c r="F55" s="82">
        <v>27266070.870000001</v>
      </c>
      <c r="H55" s="82">
        <v>80010.019199767048</v>
      </c>
      <c r="J55" s="81">
        <v>0.1205</v>
      </c>
      <c r="K55" s="81">
        <v>6.4999999999999997E-3</v>
      </c>
    </row>
    <row r="56" spans="2:11">
      <c r="B56" t="s">
        <v>2620</v>
      </c>
      <c r="C56" t="s">
        <v>2621</v>
      </c>
      <c r="D56" t="s">
        <v>109</v>
      </c>
      <c r="E56" t="s">
        <v>2622</v>
      </c>
      <c r="F56" s="78">
        <v>4065272.22</v>
      </c>
      <c r="G56" s="78">
        <v>108.39020000000014</v>
      </c>
      <c r="H56" s="78">
        <v>15497.1564780352</v>
      </c>
      <c r="I56" s="79">
        <v>8.9999999999999998E-4</v>
      </c>
      <c r="J56" s="79">
        <v>2.3300000000000001E-2</v>
      </c>
      <c r="K56" s="79">
        <v>1.2999999999999999E-3</v>
      </c>
    </row>
    <row r="57" spans="2:11">
      <c r="B57" t="s">
        <v>2623</v>
      </c>
      <c r="C57" t="s">
        <v>2624</v>
      </c>
      <c r="D57" t="s">
        <v>109</v>
      </c>
      <c r="E57" t="s">
        <v>2622</v>
      </c>
      <c r="F57" s="78">
        <v>1468969.48</v>
      </c>
      <c r="G57" s="78">
        <v>104.28739999999992</v>
      </c>
      <c r="H57" s="78">
        <v>5387.8684225165698</v>
      </c>
      <c r="I57" s="79">
        <v>0</v>
      </c>
      <c r="J57" s="79">
        <v>8.0999999999999996E-3</v>
      </c>
      <c r="K57" s="79">
        <v>4.0000000000000002E-4</v>
      </c>
    </row>
    <row r="58" spans="2:11">
      <c r="B58" t="s">
        <v>2625</v>
      </c>
      <c r="C58" t="s">
        <v>2626</v>
      </c>
      <c r="D58" t="s">
        <v>109</v>
      </c>
      <c r="E58" t="s">
        <v>2627</v>
      </c>
      <c r="F58" s="78">
        <v>5664576</v>
      </c>
      <c r="G58" s="78">
        <v>23.98360000000001</v>
      </c>
      <c r="H58" s="78">
        <v>4778.0880506181102</v>
      </c>
      <c r="I58" s="79">
        <v>5.5E-2</v>
      </c>
      <c r="J58" s="79">
        <v>7.1999999999999998E-3</v>
      </c>
      <c r="K58" s="79">
        <v>4.0000000000000002E-4</v>
      </c>
    </row>
    <row r="59" spans="2:11">
      <c r="B59" t="s">
        <v>2628</v>
      </c>
      <c r="C59" t="s">
        <v>2629</v>
      </c>
      <c r="D59" t="s">
        <v>109</v>
      </c>
      <c r="E59" t="s">
        <v>2630</v>
      </c>
      <c r="F59" s="78">
        <v>5831800.3300000001</v>
      </c>
      <c r="G59" s="78">
        <v>97.73509999999979</v>
      </c>
      <c r="H59" s="78">
        <v>20045.900765173901</v>
      </c>
      <c r="I59" s="79">
        <v>5.9999999999999995E-4</v>
      </c>
      <c r="J59" s="79">
        <v>3.0200000000000001E-2</v>
      </c>
      <c r="K59" s="79">
        <v>1.6000000000000001E-3</v>
      </c>
    </row>
    <row r="60" spans="2:11">
      <c r="B60" t="s">
        <v>2631</v>
      </c>
      <c r="C60" t="s">
        <v>2632</v>
      </c>
      <c r="D60" t="s">
        <v>109</v>
      </c>
      <c r="E60" t="s">
        <v>2633</v>
      </c>
      <c r="F60" s="78">
        <v>1393708.04</v>
      </c>
      <c r="G60" s="78">
        <v>96.790500000000094</v>
      </c>
      <c r="H60" s="78">
        <v>4744.3520402644599</v>
      </c>
      <c r="I60" s="79">
        <v>4.0000000000000002E-4</v>
      </c>
      <c r="J60" s="79">
        <v>7.1000000000000004E-3</v>
      </c>
      <c r="K60" s="79">
        <v>4.0000000000000002E-4</v>
      </c>
    </row>
    <row r="61" spans="2:11">
      <c r="B61" t="s">
        <v>2634</v>
      </c>
      <c r="C61" t="s">
        <v>2635</v>
      </c>
      <c r="D61" t="s">
        <v>109</v>
      </c>
      <c r="E61" t="s">
        <v>2636</v>
      </c>
      <c r="F61" s="78">
        <v>1981154.68</v>
      </c>
      <c r="G61" s="78">
        <v>98.015799999999999</v>
      </c>
      <c r="H61" s="78">
        <v>6829.4674892883104</v>
      </c>
      <c r="I61" s="79">
        <v>5.0000000000000001E-3</v>
      </c>
      <c r="J61" s="79">
        <v>1.03E-2</v>
      </c>
      <c r="K61" s="79">
        <v>5.9999999999999995E-4</v>
      </c>
    </row>
    <row r="62" spans="2:11">
      <c r="B62" t="s">
        <v>2637</v>
      </c>
      <c r="C62" t="s">
        <v>2638</v>
      </c>
      <c r="D62" t="s">
        <v>109</v>
      </c>
      <c r="E62" t="s">
        <v>2639</v>
      </c>
      <c r="F62" s="78">
        <v>6591718.2400000002</v>
      </c>
      <c r="G62" s="78">
        <v>93.954600000000028</v>
      </c>
      <c r="H62" s="78">
        <v>21781.563551910502</v>
      </c>
      <c r="I62" s="79">
        <v>4.0000000000000002E-4</v>
      </c>
      <c r="J62" s="79">
        <v>3.2800000000000003E-2</v>
      </c>
      <c r="K62" s="79">
        <v>1.8E-3</v>
      </c>
    </row>
    <row r="63" spans="2:11">
      <c r="B63" t="s">
        <v>2637</v>
      </c>
      <c r="C63" t="s">
        <v>2640</v>
      </c>
      <c r="D63" t="s">
        <v>109</v>
      </c>
      <c r="E63" t="s">
        <v>2641</v>
      </c>
      <c r="F63" s="78">
        <v>268871.88</v>
      </c>
      <c r="G63" s="78">
        <v>100</v>
      </c>
      <c r="H63" s="78">
        <v>945.62240196000005</v>
      </c>
      <c r="I63" s="79">
        <v>0</v>
      </c>
      <c r="J63" s="79">
        <v>1.4E-3</v>
      </c>
      <c r="K63" s="79">
        <v>1E-4</v>
      </c>
    </row>
    <row r="64" spans="2:11">
      <c r="B64" s="80" t="s">
        <v>2642</v>
      </c>
      <c r="C64" s="16"/>
      <c r="F64" s="82">
        <v>160428571.28</v>
      </c>
      <c r="H64" s="82">
        <v>466477.00322770834</v>
      </c>
      <c r="J64" s="81">
        <v>0.70269999999999999</v>
      </c>
      <c r="K64" s="81">
        <v>3.8100000000000002E-2</v>
      </c>
    </row>
    <row r="65" spans="2:11">
      <c r="B65" t="s">
        <v>2643</v>
      </c>
      <c r="C65" t="s">
        <v>2644</v>
      </c>
      <c r="D65" t="s">
        <v>109</v>
      </c>
      <c r="E65" t="s">
        <v>2596</v>
      </c>
      <c r="F65" s="78">
        <v>990899.24</v>
      </c>
      <c r="G65" s="78">
        <v>98.30420000000008</v>
      </c>
      <c r="H65" s="78">
        <v>3425.8941221099799</v>
      </c>
      <c r="I65" s="79">
        <v>1.9E-3</v>
      </c>
      <c r="J65" s="79">
        <v>5.1999999999999998E-3</v>
      </c>
      <c r="K65" s="79">
        <v>2.9999999999999997E-4</v>
      </c>
    </row>
    <row r="66" spans="2:11">
      <c r="B66" t="s">
        <v>2645</v>
      </c>
      <c r="C66" t="s">
        <v>2646</v>
      </c>
      <c r="D66" t="s">
        <v>109</v>
      </c>
      <c r="E66" t="s">
        <v>2647</v>
      </c>
      <c r="F66" s="78">
        <v>212314.12</v>
      </c>
      <c r="G66" s="78">
        <v>104.79950000000002</v>
      </c>
      <c r="H66" s="78">
        <v>782.54704697811997</v>
      </c>
      <c r="I66" s="79">
        <v>1.9400000000000001E-2</v>
      </c>
      <c r="J66" s="79">
        <v>1.1999999999999999E-3</v>
      </c>
      <c r="K66" s="79">
        <v>1E-4</v>
      </c>
    </row>
    <row r="67" spans="2:11">
      <c r="B67" t="s">
        <v>2648</v>
      </c>
      <c r="C67" t="s">
        <v>2649</v>
      </c>
      <c r="D67" t="s">
        <v>109</v>
      </c>
      <c r="E67" t="s">
        <v>2650</v>
      </c>
      <c r="F67" s="78">
        <v>228777.87</v>
      </c>
      <c r="G67" s="78">
        <v>100</v>
      </c>
      <c r="H67" s="78">
        <v>804.61176879000004</v>
      </c>
      <c r="I67" s="79">
        <v>2.5100000000000001E-2</v>
      </c>
      <c r="J67" s="79">
        <v>1.1999999999999999E-3</v>
      </c>
      <c r="K67" s="79">
        <v>1E-4</v>
      </c>
    </row>
    <row r="68" spans="2:11">
      <c r="B68" t="s">
        <v>2651</v>
      </c>
      <c r="C68" t="s">
        <v>2652</v>
      </c>
      <c r="D68" t="s">
        <v>109</v>
      </c>
      <c r="E68" t="s">
        <v>2653</v>
      </c>
      <c r="F68" s="78">
        <v>309656.82</v>
      </c>
      <c r="G68" s="78">
        <v>100</v>
      </c>
      <c r="H68" s="78">
        <v>1089.06303594</v>
      </c>
      <c r="I68" s="79">
        <v>2E-3</v>
      </c>
      <c r="J68" s="79">
        <v>1.6000000000000001E-3</v>
      </c>
      <c r="K68" s="79">
        <v>1E-4</v>
      </c>
    </row>
    <row r="69" spans="2:11">
      <c r="B69" t="s">
        <v>2654</v>
      </c>
      <c r="C69" t="s">
        <v>2655</v>
      </c>
      <c r="D69" t="s">
        <v>113</v>
      </c>
      <c r="E69" t="s">
        <v>2656</v>
      </c>
      <c r="F69" s="78">
        <v>119312.74</v>
      </c>
      <c r="G69" s="78">
        <v>100</v>
      </c>
      <c r="H69" s="78">
        <v>458.61431001199998</v>
      </c>
      <c r="I69" s="79">
        <v>2.3E-3</v>
      </c>
      <c r="J69" s="79">
        <v>6.9999999999999999E-4</v>
      </c>
      <c r="K69" s="79">
        <v>0</v>
      </c>
    </row>
    <row r="70" spans="2:11">
      <c r="B70" t="s">
        <v>2657</v>
      </c>
      <c r="C70" t="s">
        <v>2658</v>
      </c>
      <c r="D70" t="s">
        <v>113</v>
      </c>
      <c r="E70" t="s">
        <v>2659</v>
      </c>
      <c r="F70" s="78">
        <v>146696</v>
      </c>
      <c r="G70" s="78">
        <v>107.617</v>
      </c>
      <c r="H70" s="78">
        <v>606.82006915921602</v>
      </c>
      <c r="I70" s="79">
        <v>3.5000000000000001E-3</v>
      </c>
      <c r="J70" s="79">
        <v>8.9999999999999998E-4</v>
      </c>
      <c r="K70" s="79">
        <v>0</v>
      </c>
    </row>
    <row r="71" spans="2:11">
      <c r="B71" t="s">
        <v>2660</v>
      </c>
      <c r="C71" t="s">
        <v>2661</v>
      </c>
      <c r="D71" t="s">
        <v>109</v>
      </c>
      <c r="E71" t="s">
        <v>2662</v>
      </c>
      <c r="F71" s="78">
        <v>394.28</v>
      </c>
      <c r="G71" s="78">
        <v>100</v>
      </c>
      <c r="H71" s="78">
        <v>1.38668276</v>
      </c>
      <c r="I71" s="79">
        <v>7.3000000000000001E-3</v>
      </c>
      <c r="J71" s="79">
        <v>0</v>
      </c>
      <c r="K71" s="79">
        <v>0</v>
      </c>
    </row>
    <row r="72" spans="2:11">
      <c r="B72" t="s">
        <v>2663</v>
      </c>
      <c r="C72" t="s">
        <v>2664</v>
      </c>
      <c r="D72" t="s">
        <v>109</v>
      </c>
      <c r="E72" t="s">
        <v>2665</v>
      </c>
      <c r="F72" s="78">
        <v>3063006.35</v>
      </c>
      <c r="G72" s="78">
        <v>101.30190000000022</v>
      </c>
      <c r="H72" s="78">
        <v>10912.8417255517</v>
      </c>
      <c r="I72" s="79">
        <v>2.5999999999999999E-3</v>
      </c>
      <c r="J72" s="79">
        <v>1.6400000000000001E-2</v>
      </c>
      <c r="K72" s="79">
        <v>8.9999999999999998E-4</v>
      </c>
    </row>
    <row r="73" spans="2:11">
      <c r="B73" t="s">
        <v>2666</v>
      </c>
      <c r="C73" t="s">
        <v>2667</v>
      </c>
      <c r="D73" t="s">
        <v>109</v>
      </c>
      <c r="E73" t="s">
        <v>2668</v>
      </c>
      <c r="F73" s="78">
        <v>3718531.85</v>
      </c>
      <c r="G73" s="78">
        <v>85.448500000000166</v>
      </c>
      <c r="H73" s="78">
        <v>11175.020212158801</v>
      </c>
      <c r="I73" s="79">
        <v>2.0999999999999999E-3</v>
      </c>
      <c r="J73" s="79">
        <v>1.6799999999999999E-2</v>
      </c>
      <c r="K73" s="79">
        <v>8.9999999999999998E-4</v>
      </c>
    </row>
    <row r="74" spans="2:11">
      <c r="B74" t="s">
        <v>2669</v>
      </c>
      <c r="C74" t="s">
        <v>2670</v>
      </c>
      <c r="D74" t="s">
        <v>109</v>
      </c>
      <c r="E74" t="s">
        <v>2671</v>
      </c>
      <c r="F74" s="78">
        <v>1013246.66</v>
      </c>
      <c r="G74" s="78">
        <v>101.4643999999999</v>
      </c>
      <c r="H74" s="78">
        <v>3615.7736932611501</v>
      </c>
      <c r="I74" s="79">
        <v>3.3E-3</v>
      </c>
      <c r="J74" s="79">
        <v>5.4000000000000003E-3</v>
      </c>
      <c r="K74" s="79">
        <v>2.9999999999999997E-4</v>
      </c>
    </row>
    <row r="75" spans="2:11">
      <c r="B75" t="s">
        <v>2672</v>
      </c>
      <c r="C75" t="s">
        <v>2673</v>
      </c>
      <c r="D75" t="s">
        <v>116</v>
      </c>
      <c r="E75" t="s">
        <v>2674</v>
      </c>
      <c r="F75" s="78">
        <v>4991924.62</v>
      </c>
      <c r="G75" s="78">
        <v>104.60780000000017</v>
      </c>
      <c r="H75" s="78">
        <v>22663.230548259198</v>
      </c>
      <c r="I75" s="79">
        <v>1.3599999999999999E-2</v>
      </c>
      <c r="J75" s="79">
        <v>3.4099999999999998E-2</v>
      </c>
      <c r="K75" s="79">
        <v>1.9E-3</v>
      </c>
    </row>
    <row r="76" spans="2:11">
      <c r="B76" t="s">
        <v>2675</v>
      </c>
      <c r="C76" t="s">
        <v>2676</v>
      </c>
      <c r="D76" t="s">
        <v>109</v>
      </c>
      <c r="E76" t="s">
        <v>299</v>
      </c>
      <c r="F76" s="78">
        <v>538147.5</v>
      </c>
      <c r="G76" s="78">
        <v>30.782000000000025</v>
      </c>
      <c r="H76" s="78">
        <v>582.60006565364995</v>
      </c>
      <c r="I76" s="79">
        <v>1E-3</v>
      </c>
      <c r="J76" s="79">
        <v>8.9999999999999998E-4</v>
      </c>
      <c r="K76" s="79">
        <v>0</v>
      </c>
    </row>
    <row r="77" spans="2:11">
      <c r="B77" t="s">
        <v>2677</v>
      </c>
      <c r="C77" t="s">
        <v>2678</v>
      </c>
      <c r="D77" t="s">
        <v>109</v>
      </c>
      <c r="E77" t="s">
        <v>2679</v>
      </c>
      <c r="F77" s="78">
        <v>2422116.79</v>
      </c>
      <c r="G77" s="78">
        <v>103.61970000000007</v>
      </c>
      <c r="H77" s="78">
        <v>8826.9319626413198</v>
      </c>
      <c r="I77" s="79">
        <v>1.5E-3</v>
      </c>
      <c r="J77" s="79">
        <v>1.3299999999999999E-2</v>
      </c>
      <c r="K77" s="79">
        <v>6.9999999999999999E-4</v>
      </c>
    </row>
    <row r="78" spans="2:11">
      <c r="B78" t="s">
        <v>2680</v>
      </c>
      <c r="C78" t="s">
        <v>2681</v>
      </c>
      <c r="D78" t="s">
        <v>109</v>
      </c>
      <c r="E78" t="s">
        <v>2682</v>
      </c>
      <c r="F78" s="78">
        <v>91428.51</v>
      </c>
      <c r="G78" s="78">
        <v>77.391099999999881</v>
      </c>
      <c r="H78" s="78">
        <v>248.85423161237901</v>
      </c>
      <c r="I78" s="79">
        <v>4.0000000000000002E-4</v>
      </c>
      <c r="J78" s="79">
        <v>4.0000000000000002E-4</v>
      </c>
      <c r="K78" s="79">
        <v>0</v>
      </c>
    </row>
    <row r="79" spans="2:11">
      <c r="B79" t="s">
        <v>2683</v>
      </c>
      <c r="C79" t="s">
        <v>2684</v>
      </c>
      <c r="D79" t="s">
        <v>109</v>
      </c>
      <c r="E79" t="s">
        <v>2590</v>
      </c>
      <c r="F79" s="78">
        <v>727458.9</v>
      </c>
      <c r="G79" s="78">
        <v>106.73960000000021</v>
      </c>
      <c r="H79" s="78">
        <v>2730.9037943258199</v>
      </c>
      <c r="I79" s="79">
        <v>2.0000000000000001E-4</v>
      </c>
      <c r="J79" s="79">
        <v>4.1000000000000003E-3</v>
      </c>
      <c r="K79" s="79">
        <v>2.0000000000000001E-4</v>
      </c>
    </row>
    <row r="80" spans="2:11">
      <c r="B80" t="s">
        <v>2685</v>
      </c>
      <c r="C80" t="s">
        <v>2686</v>
      </c>
      <c r="D80" t="s">
        <v>109</v>
      </c>
      <c r="E80" t="s">
        <v>2687</v>
      </c>
      <c r="F80" s="78">
        <v>94830.1</v>
      </c>
      <c r="G80" s="78">
        <v>103.37129999999998</v>
      </c>
      <c r="H80" s="78">
        <v>344.76133588629199</v>
      </c>
      <c r="I80" s="79">
        <v>5.0000000000000001E-4</v>
      </c>
      <c r="J80" s="79">
        <v>5.0000000000000001E-4</v>
      </c>
      <c r="K80" s="79">
        <v>0</v>
      </c>
    </row>
    <row r="81" spans="2:11">
      <c r="B81" t="s">
        <v>2688</v>
      </c>
      <c r="C81" t="s">
        <v>2689</v>
      </c>
      <c r="D81" t="s">
        <v>113</v>
      </c>
      <c r="E81" t="s">
        <v>906</v>
      </c>
      <c r="F81" s="78">
        <v>113476.86</v>
      </c>
      <c r="G81" s="78">
        <v>110.04029999999992</v>
      </c>
      <c r="H81" s="78">
        <v>479.97637140364998</v>
      </c>
      <c r="I81" s="79">
        <v>8.0000000000000004E-4</v>
      </c>
      <c r="J81" s="79">
        <v>6.9999999999999999E-4</v>
      </c>
      <c r="K81" s="79">
        <v>0</v>
      </c>
    </row>
    <row r="82" spans="2:11">
      <c r="B82" t="s">
        <v>2690</v>
      </c>
      <c r="C82" t="s">
        <v>2691</v>
      </c>
      <c r="D82" t="s">
        <v>116</v>
      </c>
      <c r="E82" t="s">
        <v>2692</v>
      </c>
      <c r="F82" s="78">
        <v>111192.7</v>
      </c>
      <c r="G82" s="78">
        <v>68.829499999999996</v>
      </c>
      <c r="H82" s="78">
        <v>332.15486679780997</v>
      </c>
      <c r="I82" s="79">
        <v>2.5999999999999999E-3</v>
      </c>
      <c r="J82" s="79">
        <v>5.0000000000000001E-4</v>
      </c>
      <c r="K82" s="79">
        <v>0</v>
      </c>
    </row>
    <row r="83" spans="2:11">
      <c r="B83" t="s">
        <v>2693</v>
      </c>
      <c r="C83" t="s">
        <v>2694</v>
      </c>
      <c r="D83" t="s">
        <v>109</v>
      </c>
      <c r="E83" t="s">
        <v>2695</v>
      </c>
      <c r="F83" s="78">
        <v>125720</v>
      </c>
      <c r="G83" s="78">
        <v>93.400199999999998</v>
      </c>
      <c r="H83" s="78">
        <v>412.97574647447999</v>
      </c>
      <c r="I83" s="79">
        <v>5.9999999999999995E-4</v>
      </c>
      <c r="J83" s="79">
        <v>5.9999999999999995E-4</v>
      </c>
      <c r="K83" s="79">
        <v>0</v>
      </c>
    </row>
    <row r="84" spans="2:11">
      <c r="B84" t="s">
        <v>2696</v>
      </c>
      <c r="C84" t="s">
        <v>2697</v>
      </c>
      <c r="D84" t="s">
        <v>113</v>
      </c>
      <c r="E84" t="s">
        <v>2698</v>
      </c>
      <c r="F84" s="78">
        <v>2894401.21</v>
      </c>
      <c r="G84" s="78">
        <v>122.46750000000021</v>
      </c>
      <c r="H84" s="78">
        <v>13625.120942177</v>
      </c>
      <c r="I84" s="79">
        <v>2.0000000000000001E-4</v>
      </c>
      <c r="J84" s="79">
        <v>2.0500000000000001E-2</v>
      </c>
      <c r="K84" s="79">
        <v>1.1000000000000001E-3</v>
      </c>
    </row>
    <row r="85" spans="2:11">
      <c r="B85" t="s">
        <v>2699</v>
      </c>
      <c r="C85" t="s">
        <v>2700</v>
      </c>
      <c r="D85" t="s">
        <v>109</v>
      </c>
      <c r="E85" t="s">
        <v>1065</v>
      </c>
      <c r="F85" s="78">
        <v>4701152.7699999996</v>
      </c>
      <c r="G85" s="78">
        <v>81.471299999999871</v>
      </c>
      <c r="H85" s="78">
        <v>13470.427503171501</v>
      </c>
      <c r="I85" s="79">
        <v>1.6000000000000001E-3</v>
      </c>
      <c r="J85" s="79">
        <v>2.0299999999999999E-2</v>
      </c>
      <c r="K85" s="79">
        <v>1.1000000000000001E-3</v>
      </c>
    </row>
    <row r="86" spans="2:11">
      <c r="B86" t="s">
        <v>2701</v>
      </c>
      <c r="C86" t="s">
        <v>2702</v>
      </c>
      <c r="D86" t="s">
        <v>109</v>
      </c>
      <c r="E86" t="s">
        <v>2703</v>
      </c>
      <c r="F86" s="78">
        <v>560544.46</v>
      </c>
      <c r="G86" s="78">
        <v>79.671400000000233</v>
      </c>
      <c r="H86" s="78">
        <v>1570.6697576869201</v>
      </c>
      <c r="I86" s="79">
        <v>2.0000000000000001E-4</v>
      </c>
      <c r="J86" s="79">
        <v>2.3999999999999998E-3</v>
      </c>
      <c r="K86" s="79">
        <v>1E-4</v>
      </c>
    </row>
    <row r="87" spans="2:11">
      <c r="B87" t="s">
        <v>2704</v>
      </c>
      <c r="C87" t="s">
        <v>2705</v>
      </c>
      <c r="D87" t="s">
        <v>113</v>
      </c>
      <c r="E87" t="s">
        <v>1472</v>
      </c>
      <c r="F87" s="78">
        <v>2959840.43</v>
      </c>
      <c r="G87" s="78">
        <v>90.965799999999945</v>
      </c>
      <c r="H87" s="78">
        <v>10349.210580950399</v>
      </c>
      <c r="I87" s="79">
        <v>4.3E-3</v>
      </c>
      <c r="J87" s="79">
        <v>1.5599999999999999E-2</v>
      </c>
      <c r="K87" s="79">
        <v>8.0000000000000004E-4</v>
      </c>
    </row>
    <row r="88" spans="2:11">
      <c r="B88" t="s">
        <v>2706</v>
      </c>
      <c r="C88" t="s">
        <v>2707</v>
      </c>
      <c r="D88" t="s">
        <v>109</v>
      </c>
      <c r="E88" t="s">
        <v>1477</v>
      </c>
      <c r="F88" s="78">
        <v>4399065.9000000004</v>
      </c>
      <c r="G88" s="78">
        <v>128.40359999999973</v>
      </c>
      <c r="H88" s="78">
        <v>19865.981939596899</v>
      </c>
      <c r="I88" s="79">
        <v>1.1999999999999999E-3</v>
      </c>
      <c r="J88" s="79">
        <v>2.9899999999999999E-2</v>
      </c>
      <c r="K88" s="79">
        <v>1.6000000000000001E-3</v>
      </c>
    </row>
    <row r="89" spans="2:11">
      <c r="B89" t="s">
        <v>2708</v>
      </c>
      <c r="C89" t="s">
        <v>2709</v>
      </c>
      <c r="D89" t="s">
        <v>113</v>
      </c>
      <c r="E89" t="s">
        <v>2710</v>
      </c>
      <c r="F89" s="78">
        <v>134764.78</v>
      </c>
      <c r="G89" s="78">
        <v>1E-4</v>
      </c>
      <c r="H89" s="78">
        <v>5.1800886136400002E-4</v>
      </c>
      <c r="I89" s="79">
        <v>5.9999999999999995E-4</v>
      </c>
      <c r="J89" s="79">
        <v>0</v>
      </c>
      <c r="K89" s="79">
        <v>0</v>
      </c>
    </row>
    <row r="90" spans="2:11">
      <c r="B90" t="s">
        <v>2711</v>
      </c>
      <c r="C90" t="s">
        <v>2712</v>
      </c>
      <c r="D90" t="s">
        <v>109</v>
      </c>
      <c r="E90" t="s">
        <v>2713</v>
      </c>
      <c r="F90" s="78">
        <v>3166703.1</v>
      </c>
      <c r="G90" s="78">
        <v>80.908700000000039</v>
      </c>
      <c r="H90" s="78">
        <v>9011.0404400321404</v>
      </c>
      <c r="I90" s="79">
        <v>1.1000000000000001E-3</v>
      </c>
      <c r="J90" s="79">
        <v>1.3599999999999999E-2</v>
      </c>
      <c r="K90" s="79">
        <v>6.9999999999999999E-4</v>
      </c>
    </row>
    <row r="91" spans="2:11">
      <c r="B91" t="s">
        <v>2714</v>
      </c>
      <c r="C91" t="s">
        <v>2715</v>
      </c>
      <c r="D91" t="s">
        <v>109</v>
      </c>
      <c r="E91" t="s">
        <v>522</v>
      </c>
      <c r="F91" s="78">
        <v>3216284.56</v>
      </c>
      <c r="G91" s="78">
        <v>97.403400000000033</v>
      </c>
      <c r="H91" s="78">
        <v>11017.953901659601</v>
      </c>
      <c r="I91" s="79">
        <v>8.9999999999999998E-4</v>
      </c>
      <c r="J91" s="79">
        <v>1.66E-2</v>
      </c>
      <c r="K91" s="79">
        <v>8.9999999999999998E-4</v>
      </c>
    </row>
    <row r="92" spans="2:11">
      <c r="B92" t="s">
        <v>2716</v>
      </c>
      <c r="C92" t="s">
        <v>2717</v>
      </c>
      <c r="D92" t="s">
        <v>109</v>
      </c>
      <c r="E92" t="s">
        <v>2718</v>
      </c>
      <c r="F92" s="78">
        <v>1718708.88</v>
      </c>
      <c r="G92" s="78">
        <v>342.82819999999981</v>
      </c>
      <c r="H92" s="78">
        <v>20722.933226085799</v>
      </c>
      <c r="I92" s="79">
        <v>1.15E-2</v>
      </c>
      <c r="J92" s="79">
        <v>3.1199999999999999E-2</v>
      </c>
      <c r="K92" s="79">
        <v>1.6999999999999999E-3</v>
      </c>
    </row>
    <row r="93" spans="2:11">
      <c r="B93" t="s">
        <v>2719</v>
      </c>
      <c r="C93" t="s">
        <v>2720</v>
      </c>
      <c r="D93" t="s">
        <v>109</v>
      </c>
      <c r="E93" t="s">
        <v>2721</v>
      </c>
      <c r="F93" s="78">
        <v>527.16</v>
      </c>
      <c r="G93" s="78">
        <v>100</v>
      </c>
      <c r="H93" s="78">
        <v>1.85402172</v>
      </c>
      <c r="I93" s="79">
        <v>1.6000000000000001E-3</v>
      </c>
      <c r="J93" s="79">
        <v>0</v>
      </c>
      <c r="K93" s="79">
        <v>0</v>
      </c>
    </row>
    <row r="94" spans="2:11">
      <c r="B94" t="s">
        <v>2722</v>
      </c>
      <c r="C94" t="s">
        <v>2723</v>
      </c>
      <c r="D94" t="s">
        <v>109</v>
      </c>
      <c r="E94" t="s">
        <v>2724</v>
      </c>
      <c r="F94" s="78">
        <v>61204.36</v>
      </c>
      <c r="G94" s="78">
        <v>97.055600000000126</v>
      </c>
      <c r="H94" s="78">
        <v>208.917744284571</v>
      </c>
      <c r="I94" s="79">
        <v>2.9999999999999997E-4</v>
      </c>
      <c r="J94" s="79">
        <v>2.9999999999999997E-4</v>
      </c>
      <c r="K94" s="79">
        <v>0</v>
      </c>
    </row>
    <row r="95" spans="2:11">
      <c r="B95" t="s">
        <v>2725</v>
      </c>
      <c r="C95" t="s">
        <v>2726</v>
      </c>
      <c r="D95" t="s">
        <v>113</v>
      </c>
      <c r="E95" t="s">
        <v>2727</v>
      </c>
      <c r="F95" s="78">
        <v>149618.42000000001</v>
      </c>
      <c r="G95" s="78">
        <v>103.32230000000008</v>
      </c>
      <c r="H95" s="78">
        <v>594.20993916033206</v>
      </c>
      <c r="I95" s="79">
        <v>1.5E-3</v>
      </c>
      <c r="J95" s="79">
        <v>8.9999999999999998E-4</v>
      </c>
      <c r="K95" s="79">
        <v>0</v>
      </c>
    </row>
    <row r="96" spans="2:11">
      <c r="B96" t="s">
        <v>2728</v>
      </c>
      <c r="C96" t="s">
        <v>2729</v>
      </c>
      <c r="D96" t="s">
        <v>109</v>
      </c>
      <c r="E96" t="s">
        <v>2727</v>
      </c>
      <c r="F96" s="78">
        <v>291500.73</v>
      </c>
      <c r="G96" s="78">
        <v>131.20660000000009</v>
      </c>
      <c r="H96" s="78">
        <v>1345.14064817437</v>
      </c>
      <c r="I96" s="79">
        <v>2.0000000000000001E-4</v>
      </c>
      <c r="J96" s="79">
        <v>2E-3</v>
      </c>
      <c r="K96" s="79">
        <v>1E-4</v>
      </c>
    </row>
    <row r="97" spans="2:11">
      <c r="B97" t="s">
        <v>2730</v>
      </c>
      <c r="C97" t="s">
        <v>2731</v>
      </c>
      <c r="D97" t="s">
        <v>109</v>
      </c>
      <c r="E97" t="s">
        <v>2732</v>
      </c>
      <c r="F97" s="78">
        <v>127553.04</v>
      </c>
      <c r="G97" s="78">
        <v>112.49700000000009</v>
      </c>
      <c r="H97" s="78">
        <v>504.66608876875</v>
      </c>
      <c r="I97" s="79">
        <v>1E-4</v>
      </c>
      <c r="J97" s="79">
        <v>8.0000000000000004E-4</v>
      </c>
      <c r="K97" s="79">
        <v>0</v>
      </c>
    </row>
    <row r="98" spans="2:11">
      <c r="B98" t="s">
        <v>2733</v>
      </c>
      <c r="C98" t="s">
        <v>2734</v>
      </c>
      <c r="D98" t="s">
        <v>113</v>
      </c>
      <c r="E98" t="s">
        <v>281</v>
      </c>
      <c r="F98" s="78">
        <v>173936.89</v>
      </c>
      <c r="G98" s="78">
        <v>94.150500000000008</v>
      </c>
      <c r="H98" s="78">
        <v>629.47011153484198</v>
      </c>
      <c r="I98" s="79">
        <v>8.9999999999999998E-4</v>
      </c>
      <c r="J98" s="79">
        <v>8.9999999999999998E-4</v>
      </c>
      <c r="K98" s="79">
        <v>1E-4</v>
      </c>
    </row>
    <row r="99" spans="2:11">
      <c r="B99" t="s">
        <v>2735</v>
      </c>
      <c r="C99" t="s">
        <v>2736</v>
      </c>
      <c r="D99" t="s">
        <v>109</v>
      </c>
      <c r="E99" t="s">
        <v>2737</v>
      </c>
      <c r="F99" s="78">
        <v>179751.65</v>
      </c>
      <c r="G99" s="78">
        <v>106.17429999999997</v>
      </c>
      <c r="H99" s="78">
        <v>671.21964739496605</v>
      </c>
      <c r="I99" s="79">
        <v>5.0000000000000001E-4</v>
      </c>
      <c r="J99" s="79">
        <v>1E-3</v>
      </c>
      <c r="K99" s="79">
        <v>1E-4</v>
      </c>
    </row>
    <row r="100" spans="2:11">
      <c r="B100" t="s">
        <v>2738</v>
      </c>
      <c r="C100" t="s">
        <v>2739</v>
      </c>
      <c r="D100" t="s">
        <v>109</v>
      </c>
      <c r="E100" t="s">
        <v>2740</v>
      </c>
      <c r="F100" s="78">
        <v>1793446.16</v>
      </c>
      <c r="G100" s="78">
        <v>101.50789999999995</v>
      </c>
      <c r="H100" s="78">
        <v>6402.66169335223</v>
      </c>
      <c r="I100" s="79">
        <v>4.3E-3</v>
      </c>
      <c r="J100" s="79">
        <v>9.5999999999999992E-3</v>
      </c>
      <c r="K100" s="79">
        <v>5.0000000000000001E-4</v>
      </c>
    </row>
    <row r="101" spans="2:11">
      <c r="B101" t="s">
        <v>2741</v>
      </c>
      <c r="C101" t="s">
        <v>2742</v>
      </c>
      <c r="D101" t="s">
        <v>113</v>
      </c>
      <c r="E101" t="s">
        <v>2743</v>
      </c>
      <c r="F101" s="78">
        <v>3970.47</v>
      </c>
      <c r="G101" s="78">
        <v>100</v>
      </c>
      <c r="H101" s="78">
        <v>15.261692586000001</v>
      </c>
      <c r="I101" s="79">
        <v>2.0000000000000001E-4</v>
      </c>
      <c r="J101" s="79">
        <v>0</v>
      </c>
      <c r="K101" s="79">
        <v>0</v>
      </c>
    </row>
    <row r="102" spans="2:11">
      <c r="B102" t="s">
        <v>2744</v>
      </c>
      <c r="C102" t="s">
        <v>2745</v>
      </c>
      <c r="D102" t="s">
        <v>113</v>
      </c>
      <c r="E102" t="s">
        <v>2746</v>
      </c>
      <c r="F102" s="78">
        <v>2315411.71</v>
      </c>
      <c r="G102" s="78">
        <v>107.90669999999997</v>
      </c>
      <c r="H102" s="78">
        <v>9603.6742124675093</v>
      </c>
      <c r="I102" s="79">
        <v>3.8999999999999998E-3</v>
      </c>
      <c r="J102" s="79">
        <v>1.4500000000000001E-2</v>
      </c>
      <c r="K102" s="79">
        <v>8.0000000000000004E-4</v>
      </c>
    </row>
    <row r="103" spans="2:11">
      <c r="B103" t="s">
        <v>2747</v>
      </c>
      <c r="C103" t="s">
        <v>2748</v>
      </c>
      <c r="D103" t="s">
        <v>109</v>
      </c>
      <c r="E103" t="s">
        <v>2749</v>
      </c>
      <c r="F103" s="78">
        <v>690714.27</v>
      </c>
      <c r="G103" s="78">
        <v>103.58989999999986</v>
      </c>
      <c r="H103" s="78">
        <v>2516.44944929239</v>
      </c>
      <c r="I103" s="79">
        <v>1.12E-2</v>
      </c>
      <c r="J103" s="79">
        <v>3.8E-3</v>
      </c>
      <c r="K103" s="79">
        <v>2.0000000000000001E-4</v>
      </c>
    </row>
    <row r="104" spans="2:11">
      <c r="B104" t="s">
        <v>2750</v>
      </c>
      <c r="C104" t="s">
        <v>2751</v>
      </c>
      <c r="D104" t="s">
        <v>113</v>
      </c>
      <c r="E104" t="s">
        <v>2752</v>
      </c>
      <c r="F104" s="78">
        <v>1588031.08</v>
      </c>
      <c r="G104" s="78">
        <v>85.351699999999937</v>
      </c>
      <c r="H104" s="78">
        <v>5209.9308132926699</v>
      </c>
      <c r="I104" s="79">
        <v>6.4000000000000003E-3</v>
      </c>
      <c r="J104" s="79">
        <v>7.7999999999999996E-3</v>
      </c>
      <c r="K104" s="79">
        <v>4.0000000000000002E-4</v>
      </c>
    </row>
    <row r="105" spans="2:11">
      <c r="B105" t="s">
        <v>2753</v>
      </c>
      <c r="C105" t="s">
        <v>2754</v>
      </c>
      <c r="D105" t="s">
        <v>109</v>
      </c>
      <c r="E105" t="s">
        <v>2755</v>
      </c>
      <c r="F105" s="78">
        <v>220801.07</v>
      </c>
      <c r="G105" s="78">
        <v>112.57350000000004</v>
      </c>
      <c r="H105" s="78">
        <v>874.19780325069496</v>
      </c>
      <c r="I105" s="79">
        <v>2.0000000000000001E-4</v>
      </c>
      <c r="J105" s="79">
        <v>1.2999999999999999E-3</v>
      </c>
      <c r="K105" s="79">
        <v>1E-4</v>
      </c>
    </row>
    <row r="106" spans="2:11">
      <c r="B106" t="s">
        <v>2756</v>
      </c>
      <c r="C106" t="s">
        <v>2757</v>
      </c>
      <c r="D106" t="s">
        <v>109</v>
      </c>
      <c r="E106" t="s">
        <v>278</v>
      </c>
      <c r="F106" s="78">
        <v>293667.96000000002</v>
      </c>
      <c r="G106" s="78">
        <v>96.233199999999982</v>
      </c>
      <c r="H106" s="78">
        <v>993.925566769326</v>
      </c>
      <c r="I106" s="79">
        <v>1E-4</v>
      </c>
      <c r="J106" s="79">
        <v>1.5E-3</v>
      </c>
      <c r="K106" s="79">
        <v>1E-4</v>
      </c>
    </row>
    <row r="107" spans="2:11">
      <c r="B107" t="s">
        <v>2660</v>
      </c>
      <c r="C107" t="s">
        <v>2758</v>
      </c>
      <c r="D107" t="s">
        <v>109</v>
      </c>
      <c r="E107" t="s">
        <v>2759</v>
      </c>
      <c r="F107" s="78">
        <v>87978.13</v>
      </c>
      <c r="G107" s="78">
        <v>71.604700000000037</v>
      </c>
      <c r="H107" s="78">
        <v>221.55860627527099</v>
      </c>
      <c r="I107" s="79">
        <v>1E-4</v>
      </c>
      <c r="J107" s="79">
        <v>2.9999999999999997E-4</v>
      </c>
      <c r="K107" s="79">
        <v>0</v>
      </c>
    </row>
    <row r="108" spans="2:11">
      <c r="B108" t="s">
        <v>2760</v>
      </c>
      <c r="C108" t="s">
        <v>2761</v>
      </c>
      <c r="D108" t="s">
        <v>109</v>
      </c>
      <c r="E108" t="s">
        <v>906</v>
      </c>
      <c r="F108" s="78">
        <v>196117</v>
      </c>
      <c r="G108" s="78">
        <v>115.8772</v>
      </c>
      <c r="H108" s="78">
        <v>799.25544223550799</v>
      </c>
      <c r="I108" s="79">
        <v>3.3999999999999998E-3</v>
      </c>
      <c r="J108" s="79">
        <v>1.1999999999999999E-3</v>
      </c>
      <c r="K108" s="79">
        <v>1E-4</v>
      </c>
    </row>
    <row r="109" spans="2:11">
      <c r="B109" t="s">
        <v>2762</v>
      </c>
      <c r="C109" t="s">
        <v>2763</v>
      </c>
      <c r="D109" t="s">
        <v>113</v>
      </c>
      <c r="E109" t="s">
        <v>2764</v>
      </c>
      <c r="F109" s="78">
        <v>1487700</v>
      </c>
      <c r="G109" s="78">
        <v>100.54259999999999</v>
      </c>
      <c r="H109" s="78">
        <v>5749.4494137567599</v>
      </c>
      <c r="I109" s="79">
        <v>1.9199999999999998E-2</v>
      </c>
      <c r="J109" s="79">
        <v>8.6999999999999994E-3</v>
      </c>
      <c r="K109" s="79">
        <v>5.0000000000000001E-4</v>
      </c>
    </row>
    <row r="110" spans="2:11">
      <c r="B110" t="s">
        <v>2765</v>
      </c>
      <c r="C110" t="s">
        <v>2766</v>
      </c>
      <c r="D110" t="s">
        <v>109</v>
      </c>
      <c r="E110" t="s">
        <v>2767</v>
      </c>
      <c r="F110" s="78">
        <v>5828061.7400000002</v>
      </c>
      <c r="G110" s="78">
        <v>99.443699999999922</v>
      </c>
      <c r="H110" s="78">
        <v>20383.266697844501</v>
      </c>
      <c r="I110" s="79">
        <v>8.0000000000000004E-4</v>
      </c>
      <c r="J110" s="79">
        <v>3.0700000000000002E-2</v>
      </c>
      <c r="K110" s="79">
        <v>1.6999999999999999E-3</v>
      </c>
    </row>
    <row r="111" spans="2:11">
      <c r="B111" t="s">
        <v>2768</v>
      </c>
      <c r="C111" t="s">
        <v>2769</v>
      </c>
      <c r="D111" t="s">
        <v>113</v>
      </c>
      <c r="E111" t="s">
        <v>2770</v>
      </c>
      <c r="F111" s="78">
        <v>39532.06</v>
      </c>
      <c r="G111" s="78">
        <v>100</v>
      </c>
      <c r="H111" s="78">
        <v>151.95333222799999</v>
      </c>
      <c r="I111" s="79">
        <v>6.9999999999999999E-4</v>
      </c>
      <c r="J111" s="79">
        <v>2.0000000000000001E-4</v>
      </c>
      <c r="K111" s="79">
        <v>0</v>
      </c>
    </row>
    <row r="112" spans="2:11">
      <c r="B112" t="s">
        <v>2771</v>
      </c>
      <c r="C112" t="s">
        <v>2772</v>
      </c>
      <c r="D112" t="s">
        <v>109</v>
      </c>
      <c r="E112" t="s">
        <v>2687</v>
      </c>
      <c r="F112" s="78">
        <v>24060.720000000001</v>
      </c>
      <c r="G112" s="78">
        <v>59.203499999999998</v>
      </c>
      <c r="H112" s="78">
        <v>50.098920680408398</v>
      </c>
      <c r="I112" s="79">
        <v>1.2999999999999999E-3</v>
      </c>
      <c r="J112" s="79">
        <v>1E-4</v>
      </c>
      <c r="K112" s="79">
        <v>0</v>
      </c>
    </row>
    <row r="113" spans="2:11">
      <c r="B113" t="s">
        <v>2773</v>
      </c>
      <c r="C113" t="s">
        <v>2774</v>
      </c>
      <c r="D113" t="s">
        <v>113</v>
      </c>
      <c r="E113" t="s">
        <v>2775</v>
      </c>
      <c r="F113" s="78">
        <v>320778.74</v>
      </c>
      <c r="G113" s="78">
        <v>100</v>
      </c>
      <c r="H113" s="78">
        <v>1233.0093208119999</v>
      </c>
      <c r="I113" s="79">
        <v>1.9E-3</v>
      </c>
      <c r="J113" s="79">
        <v>1.9E-3</v>
      </c>
      <c r="K113" s="79">
        <v>1E-4</v>
      </c>
    </row>
    <row r="114" spans="2:11">
      <c r="B114" t="s">
        <v>2776</v>
      </c>
      <c r="C114" t="s">
        <v>2777</v>
      </c>
      <c r="D114" t="s">
        <v>113</v>
      </c>
      <c r="E114" t="s">
        <v>2778</v>
      </c>
      <c r="F114" s="78">
        <v>4378979.6100000003</v>
      </c>
      <c r="G114" s="78">
        <v>97.441500000000161</v>
      </c>
      <c r="H114" s="78">
        <v>16401.277105027501</v>
      </c>
      <c r="I114" s="79">
        <v>2.5000000000000001E-3</v>
      </c>
      <c r="J114" s="79">
        <v>2.47E-2</v>
      </c>
      <c r="K114" s="79">
        <v>1.2999999999999999E-3</v>
      </c>
    </row>
    <row r="115" spans="2:11">
      <c r="B115" t="s">
        <v>2779</v>
      </c>
      <c r="C115" t="s">
        <v>2780</v>
      </c>
      <c r="D115" t="s">
        <v>109</v>
      </c>
      <c r="E115" t="s">
        <v>2781</v>
      </c>
      <c r="F115" s="78">
        <v>1682133.12</v>
      </c>
      <c r="G115" s="78">
        <v>103.04419999999993</v>
      </c>
      <c r="H115" s="78">
        <v>6096.1589480161001</v>
      </c>
      <c r="I115" s="79">
        <v>4.1000000000000003E-3</v>
      </c>
      <c r="J115" s="79">
        <v>9.1999999999999998E-3</v>
      </c>
      <c r="K115" s="79">
        <v>5.0000000000000001E-4</v>
      </c>
    </row>
    <row r="116" spans="2:11">
      <c r="B116" t="s">
        <v>2782</v>
      </c>
      <c r="C116" t="s">
        <v>2783</v>
      </c>
      <c r="D116" t="s">
        <v>113</v>
      </c>
      <c r="E116" t="s">
        <v>411</v>
      </c>
      <c r="F116" s="78">
        <v>2373780.59</v>
      </c>
      <c r="G116" s="78">
        <v>116.93860000000012</v>
      </c>
      <c r="H116" s="78">
        <v>10669.872919826401</v>
      </c>
      <c r="I116" s="79">
        <v>1.2999999999999999E-3</v>
      </c>
      <c r="J116" s="79">
        <v>1.61E-2</v>
      </c>
      <c r="K116" s="79">
        <v>8.9999999999999998E-4</v>
      </c>
    </row>
    <row r="117" spans="2:11">
      <c r="B117" t="s">
        <v>2784</v>
      </c>
      <c r="C117" t="s">
        <v>2785</v>
      </c>
      <c r="D117" t="s">
        <v>113</v>
      </c>
      <c r="E117" t="s">
        <v>2786</v>
      </c>
      <c r="F117" s="78">
        <v>3177899.36</v>
      </c>
      <c r="G117" s="78">
        <v>98.83380000000038</v>
      </c>
      <c r="H117" s="78">
        <v>12072.755786079701</v>
      </c>
      <c r="I117" s="79">
        <v>2.5999999999999999E-3</v>
      </c>
      <c r="J117" s="79">
        <v>1.8200000000000001E-2</v>
      </c>
      <c r="K117" s="79">
        <v>1E-3</v>
      </c>
    </row>
    <row r="118" spans="2:11">
      <c r="B118" t="s">
        <v>2787</v>
      </c>
      <c r="C118" t="s">
        <v>2788</v>
      </c>
      <c r="D118" t="s">
        <v>109</v>
      </c>
      <c r="E118" t="s">
        <v>2687</v>
      </c>
      <c r="F118" s="78">
        <v>286367.58</v>
      </c>
      <c r="G118" s="78">
        <v>97.357900000000001</v>
      </c>
      <c r="H118" s="78">
        <v>980.54474244773996</v>
      </c>
      <c r="I118" s="79">
        <v>2.9999999999999997E-4</v>
      </c>
      <c r="J118" s="79">
        <v>1.5E-3</v>
      </c>
      <c r="K118" s="79">
        <v>1E-4</v>
      </c>
    </row>
    <row r="119" spans="2:11">
      <c r="B119" t="s">
        <v>2789</v>
      </c>
      <c r="C119" t="s">
        <v>2790</v>
      </c>
      <c r="D119" t="s">
        <v>109</v>
      </c>
      <c r="E119" t="s">
        <v>2791</v>
      </c>
      <c r="F119" s="78">
        <v>4086104.31</v>
      </c>
      <c r="G119" s="78">
        <v>122.55290000000018</v>
      </c>
      <c r="H119" s="78">
        <v>17611.867519846801</v>
      </c>
      <c r="I119" s="79">
        <v>5.0000000000000001E-4</v>
      </c>
      <c r="J119" s="79">
        <v>2.6499999999999999E-2</v>
      </c>
      <c r="K119" s="79">
        <v>1.4E-3</v>
      </c>
    </row>
    <row r="120" spans="2:11">
      <c r="B120" t="s">
        <v>2792</v>
      </c>
      <c r="C120" t="s">
        <v>2793</v>
      </c>
      <c r="D120" t="s">
        <v>109</v>
      </c>
      <c r="E120" t="s">
        <v>2794</v>
      </c>
      <c r="F120" s="78">
        <v>1998498</v>
      </c>
      <c r="G120" s="78">
        <v>96.771399999999943</v>
      </c>
      <c r="H120" s="78">
        <v>6801.7882938927196</v>
      </c>
      <c r="I120" s="79">
        <v>4.0000000000000002E-4</v>
      </c>
      <c r="J120" s="79">
        <v>1.0200000000000001E-2</v>
      </c>
      <c r="K120" s="79">
        <v>5.9999999999999995E-4</v>
      </c>
    </row>
    <row r="121" spans="2:11">
      <c r="B121" t="s">
        <v>2795</v>
      </c>
      <c r="C121" t="s">
        <v>2796</v>
      </c>
      <c r="D121" t="s">
        <v>113</v>
      </c>
      <c r="E121" t="s">
        <v>2797</v>
      </c>
      <c r="F121" s="78">
        <v>3519083.96</v>
      </c>
      <c r="G121" s="78">
        <v>105.92659999999999</v>
      </c>
      <c r="H121" s="78">
        <v>14328.3256562596</v>
      </c>
      <c r="I121" s="79">
        <v>7.7999999999999996E-3</v>
      </c>
      <c r="J121" s="79">
        <v>2.1600000000000001E-2</v>
      </c>
      <c r="K121" s="79">
        <v>1.1999999999999999E-3</v>
      </c>
    </row>
    <row r="122" spans="2:11">
      <c r="B122" t="s">
        <v>2798</v>
      </c>
      <c r="C122" t="s">
        <v>2799</v>
      </c>
      <c r="D122" t="s">
        <v>109</v>
      </c>
      <c r="E122" t="s">
        <v>2800</v>
      </c>
      <c r="F122" s="78">
        <v>105747.64</v>
      </c>
      <c r="G122" s="78">
        <v>109.68880000000009</v>
      </c>
      <c r="H122" s="78">
        <v>407.94849709997402</v>
      </c>
      <c r="I122" s="79">
        <v>3.5999999999999999E-3</v>
      </c>
      <c r="J122" s="79">
        <v>5.9999999999999995E-4</v>
      </c>
      <c r="K122" s="79">
        <v>0</v>
      </c>
    </row>
    <row r="123" spans="2:11">
      <c r="B123" t="s">
        <v>2801</v>
      </c>
      <c r="C123" t="s">
        <v>2802</v>
      </c>
      <c r="D123" t="s">
        <v>109</v>
      </c>
      <c r="E123" t="s">
        <v>2786</v>
      </c>
      <c r="F123" s="78">
        <v>56366.28</v>
      </c>
      <c r="G123" s="78">
        <v>80.575500000000105</v>
      </c>
      <c r="H123" s="78">
        <v>159.73303779790399</v>
      </c>
      <c r="I123" s="79">
        <v>4.0000000000000002E-4</v>
      </c>
      <c r="J123" s="79">
        <v>2.0000000000000001E-4</v>
      </c>
      <c r="K123" s="79">
        <v>0</v>
      </c>
    </row>
    <row r="124" spans="2:11">
      <c r="B124" t="s">
        <v>2803</v>
      </c>
      <c r="C124" t="s">
        <v>2804</v>
      </c>
      <c r="D124" t="s">
        <v>109</v>
      </c>
      <c r="E124" t="s">
        <v>330</v>
      </c>
      <c r="F124" s="78">
        <v>390037.05</v>
      </c>
      <c r="G124" s="78">
        <v>96.96470000000015</v>
      </c>
      <c r="H124" s="78">
        <v>1330.1232643168901</v>
      </c>
      <c r="I124" s="79">
        <v>4.4999999999999997E-3</v>
      </c>
      <c r="J124" s="79">
        <v>2E-3</v>
      </c>
      <c r="K124" s="79">
        <v>1E-4</v>
      </c>
    </row>
    <row r="125" spans="2:11">
      <c r="B125" t="s">
        <v>2805</v>
      </c>
      <c r="C125" t="s">
        <v>2806</v>
      </c>
      <c r="D125" t="s">
        <v>113</v>
      </c>
      <c r="E125" t="s">
        <v>2807</v>
      </c>
      <c r="F125" s="78">
        <v>2628358.2200000002</v>
      </c>
      <c r="G125" s="78">
        <v>99.17750000000045</v>
      </c>
      <c r="H125" s="78">
        <v>10019.787110679399</v>
      </c>
      <c r="I125" s="79">
        <v>3.8E-3</v>
      </c>
      <c r="J125" s="79">
        <v>1.5100000000000001E-2</v>
      </c>
      <c r="K125" s="79">
        <v>8.0000000000000004E-4</v>
      </c>
    </row>
    <row r="126" spans="2:11">
      <c r="B126" t="s">
        <v>2808</v>
      </c>
      <c r="C126" t="s">
        <v>2809</v>
      </c>
      <c r="D126" t="s">
        <v>109</v>
      </c>
      <c r="E126" t="s">
        <v>2810</v>
      </c>
      <c r="F126" s="78">
        <v>169196</v>
      </c>
      <c r="G126" s="78">
        <v>97.578500000000005</v>
      </c>
      <c r="H126" s="78">
        <v>580.65289763062003</v>
      </c>
      <c r="I126" s="79">
        <v>1E-3</v>
      </c>
      <c r="J126" s="79">
        <v>8.9999999999999998E-4</v>
      </c>
      <c r="K126" s="79">
        <v>0</v>
      </c>
    </row>
    <row r="127" spans="2:11">
      <c r="B127" t="s">
        <v>2811</v>
      </c>
      <c r="C127" t="s">
        <v>2812</v>
      </c>
      <c r="D127" t="s">
        <v>113</v>
      </c>
      <c r="E127" t="s">
        <v>2810</v>
      </c>
      <c r="F127" s="78">
        <v>85999.71</v>
      </c>
      <c r="G127" s="78">
        <v>70.100799999999879</v>
      </c>
      <c r="H127" s="78">
        <v>231.72918991937999</v>
      </c>
      <c r="I127" s="79">
        <v>2.9999999999999997E-4</v>
      </c>
      <c r="J127" s="79">
        <v>2.9999999999999997E-4</v>
      </c>
      <c r="K127" s="79">
        <v>0</v>
      </c>
    </row>
    <row r="128" spans="2:11">
      <c r="B128" t="s">
        <v>2813</v>
      </c>
      <c r="C128" t="s">
        <v>2814</v>
      </c>
      <c r="D128" t="s">
        <v>109</v>
      </c>
      <c r="E128" t="s">
        <v>2815</v>
      </c>
      <c r="F128" s="78">
        <v>930200.5</v>
      </c>
      <c r="G128" s="78">
        <v>86.922100000000043</v>
      </c>
      <c r="H128" s="78">
        <v>2843.6696775865298</v>
      </c>
      <c r="I128" s="79">
        <v>0</v>
      </c>
      <c r="J128" s="79">
        <v>4.3E-3</v>
      </c>
      <c r="K128" s="79">
        <v>2.0000000000000001E-4</v>
      </c>
    </row>
    <row r="129" spans="2:11">
      <c r="B129" t="s">
        <v>2816</v>
      </c>
      <c r="C129" t="s">
        <v>2817</v>
      </c>
      <c r="D129" t="s">
        <v>113</v>
      </c>
      <c r="E129" t="s">
        <v>2818</v>
      </c>
      <c r="F129" s="78">
        <v>2257336.5099999998</v>
      </c>
      <c r="G129" s="78">
        <v>92.688999999999993</v>
      </c>
      <c r="H129" s="78">
        <v>8042.3928789984402</v>
      </c>
      <c r="I129" s="79">
        <v>6.9999999999999999E-4</v>
      </c>
      <c r="J129" s="79">
        <v>1.21E-2</v>
      </c>
      <c r="K129" s="79">
        <v>6.9999999999999999E-4</v>
      </c>
    </row>
    <row r="130" spans="2:11">
      <c r="B130" t="s">
        <v>2819</v>
      </c>
      <c r="C130" t="s">
        <v>2820</v>
      </c>
      <c r="D130" t="s">
        <v>109</v>
      </c>
      <c r="E130" t="s">
        <v>2821</v>
      </c>
      <c r="F130" s="78">
        <v>420339.85</v>
      </c>
      <c r="G130" s="78">
        <v>77.010299999999845</v>
      </c>
      <c r="H130" s="78">
        <v>1138.4704129175</v>
      </c>
      <c r="I130" s="79">
        <v>2.2000000000000001E-3</v>
      </c>
      <c r="J130" s="79">
        <v>1.6999999999999999E-3</v>
      </c>
      <c r="K130" s="79">
        <v>1E-4</v>
      </c>
    </row>
    <row r="131" spans="2:11">
      <c r="B131" t="s">
        <v>2822</v>
      </c>
      <c r="C131" t="s">
        <v>2823</v>
      </c>
      <c r="D131" t="s">
        <v>109</v>
      </c>
      <c r="E131" t="s">
        <v>2665</v>
      </c>
      <c r="F131" s="78">
        <v>270201.89</v>
      </c>
      <c r="G131" s="78">
        <v>109.57789999999954</v>
      </c>
      <c r="H131" s="78">
        <v>1041.3188353440601</v>
      </c>
      <c r="I131" s="79">
        <v>2.18E-2</v>
      </c>
      <c r="J131" s="79">
        <v>1.6000000000000001E-3</v>
      </c>
      <c r="K131" s="79">
        <v>1E-4</v>
      </c>
    </row>
    <row r="132" spans="2:11">
      <c r="B132" t="s">
        <v>2824</v>
      </c>
      <c r="C132" t="s">
        <v>2825</v>
      </c>
      <c r="D132" t="s">
        <v>116</v>
      </c>
      <c r="E132" t="s">
        <v>2826</v>
      </c>
      <c r="F132" s="78">
        <v>185920.72</v>
      </c>
      <c r="G132" s="78">
        <v>102.68389999999998</v>
      </c>
      <c r="H132" s="78">
        <v>828.552204525707</v>
      </c>
      <c r="I132" s="79">
        <v>6.9999999999999999E-4</v>
      </c>
      <c r="J132" s="79">
        <v>1.1999999999999999E-3</v>
      </c>
      <c r="K132" s="79">
        <v>1E-4</v>
      </c>
    </row>
    <row r="133" spans="2:11">
      <c r="B133" t="s">
        <v>2827</v>
      </c>
      <c r="C133" t="s">
        <v>2828</v>
      </c>
      <c r="D133" t="s">
        <v>109</v>
      </c>
      <c r="E133" t="s">
        <v>2826</v>
      </c>
      <c r="F133" s="78">
        <v>88127.02</v>
      </c>
      <c r="G133" s="78">
        <v>99.734700000000004</v>
      </c>
      <c r="H133" s="78">
        <v>309.120451279061</v>
      </c>
      <c r="I133" s="79">
        <v>4.0000000000000002E-4</v>
      </c>
      <c r="J133" s="79">
        <v>5.0000000000000001E-4</v>
      </c>
      <c r="K133" s="79">
        <v>0</v>
      </c>
    </row>
    <row r="134" spans="2:11">
      <c r="B134" t="s">
        <v>2829</v>
      </c>
      <c r="C134" t="s">
        <v>2830</v>
      </c>
      <c r="D134" t="s">
        <v>116</v>
      </c>
      <c r="E134" t="s">
        <v>2831</v>
      </c>
      <c r="F134" s="78">
        <v>1834932.75</v>
      </c>
      <c r="G134" s="78">
        <v>100.04589999999993</v>
      </c>
      <c r="H134" s="78">
        <v>7967.2634311339598</v>
      </c>
      <c r="I134" s="79">
        <v>3.2000000000000002E-3</v>
      </c>
      <c r="J134" s="79">
        <v>1.2E-2</v>
      </c>
      <c r="K134" s="79">
        <v>6.9999999999999999E-4</v>
      </c>
    </row>
    <row r="135" spans="2:11">
      <c r="B135" t="s">
        <v>2832</v>
      </c>
      <c r="C135" t="s">
        <v>2833</v>
      </c>
      <c r="D135" t="s">
        <v>105</v>
      </c>
      <c r="E135" t="s">
        <v>2834</v>
      </c>
      <c r="F135" s="78">
        <v>19842336.539999999</v>
      </c>
      <c r="G135" s="78">
        <v>52.430294000000004</v>
      </c>
      <c r="H135" s="78">
        <v>10403.395384391401</v>
      </c>
      <c r="I135" s="79">
        <v>2.07E-2</v>
      </c>
      <c r="J135" s="79">
        <v>1.5699999999999999E-2</v>
      </c>
      <c r="K135" s="79">
        <v>8.0000000000000004E-4</v>
      </c>
    </row>
    <row r="136" spans="2:11">
      <c r="B136" t="s">
        <v>2835</v>
      </c>
      <c r="C136" t="s">
        <v>2836</v>
      </c>
      <c r="D136" t="s">
        <v>109</v>
      </c>
      <c r="E136" t="s">
        <v>2837</v>
      </c>
      <c r="F136" s="78">
        <v>12065883.710000001</v>
      </c>
      <c r="G136" s="78">
        <v>95.780999999999935</v>
      </c>
      <c r="H136" s="78">
        <v>40645.350276259502</v>
      </c>
      <c r="I136" s="79">
        <v>1E-3</v>
      </c>
      <c r="J136" s="79">
        <v>6.1199999999999997E-2</v>
      </c>
      <c r="K136" s="79">
        <v>3.3E-3</v>
      </c>
    </row>
    <row r="137" spans="2:11">
      <c r="B137" t="s">
        <v>2838</v>
      </c>
      <c r="C137" t="s">
        <v>2839</v>
      </c>
      <c r="D137" t="s">
        <v>109</v>
      </c>
      <c r="E137" t="s">
        <v>2840</v>
      </c>
      <c r="F137" s="78">
        <v>1246032.46</v>
      </c>
      <c r="G137" s="78">
        <v>107.85490000000001</v>
      </c>
      <c r="H137" s="78">
        <v>4726.5211430347999</v>
      </c>
      <c r="I137" s="79">
        <v>8.0000000000000002E-3</v>
      </c>
      <c r="J137" s="79">
        <v>7.1000000000000004E-3</v>
      </c>
      <c r="K137" s="79">
        <v>4.0000000000000002E-4</v>
      </c>
    </row>
    <row r="138" spans="2:11">
      <c r="B138" t="s">
        <v>2841</v>
      </c>
      <c r="C138" t="s">
        <v>2842</v>
      </c>
      <c r="D138" t="s">
        <v>109</v>
      </c>
      <c r="E138" t="s">
        <v>2843</v>
      </c>
      <c r="F138" s="78">
        <v>4826112.1399999997</v>
      </c>
      <c r="G138" s="78">
        <v>14.71690000000001</v>
      </c>
      <c r="H138" s="78">
        <v>2497.96366101885</v>
      </c>
      <c r="I138" s="79">
        <v>5.4999999999999997E-3</v>
      </c>
      <c r="J138" s="79">
        <v>3.8E-3</v>
      </c>
      <c r="K138" s="79">
        <v>2.0000000000000001E-4</v>
      </c>
    </row>
    <row r="139" spans="2:11">
      <c r="B139" t="s">
        <v>2844</v>
      </c>
      <c r="C139" t="s">
        <v>2845</v>
      </c>
      <c r="D139" t="s">
        <v>109</v>
      </c>
      <c r="E139" t="s">
        <v>313</v>
      </c>
      <c r="F139" s="78">
        <v>1090291.72</v>
      </c>
      <c r="G139" s="78">
        <v>95.904999999999944</v>
      </c>
      <c r="H139" s="78">
        <v>3677.53091189012</v>
      </c>
      <c r="I139" s="79">
        <v>5.9999999999999995E-4</v>
      </c>
      <c r="J139" s="79">
        <v>5.4999999999999997E-3</v>
      </c>
      <c r="K139" s="79">
        <v>2.9999999999999997E-4</v>
      </c>
    </row>
    <row r="140" spans="2:11">
      <c r="B140" t="s">
        <v>2846</v>
      </c>
      <c r="C140" t="s">
        <v>2847</v>
      </c>
      <c r="D140" t="s">
        <v>109</v>
      </c>
      <c r="E140" t="s">
        <v>2848</v>
      </c>
      <c r="F140" s="78">
        <v>3046480</v>
      </c>
      <c r="G140" s="78">
        <v>107.51069999999982</v>
      </c>
      <c r="H140" s="78">
        <v>11519.201870307101</v>
      </c>
      <c r="I140" s="79">
        <v>1.4E-3</v>
      </c>
      <c r="J140" s="79">
        <v>1.7399999999999999E-2</v>
      </c>
      <c r="K140" s="79">
        <v>8.9999999999999998E-4</v>
      </c>
    </row>
    <row r="141" spans="2:11">
      <c r="B141" t="s">
        <v>2849</v>
      </c>
      <c r="C141" t="s">
        <v>2850</v>
      </c>
      <c r="D141" t="s">
        <v>109</v>
      </c>
      <c r="E141" t="s">
        <v>2851</v>
      </c>
      <c r="F141" s="78">
        <v>2574847.7200000002</v>
      </c>
      <c r="G141" s="78">
        <v>118.24189999999953</v>
      </c>
      <c r="H141" s="78">
        <v>10707.6783625473</v>
      </c>
      <c r="I141" s="79">
        <v>9.1999999999999998E-3</v>
      </c>
      <c r="J141" s="79">
        <v>1.61E-2</v>
      </c>
      <c r="K141" s="79">
        <v>8.9999999999999998E-4</v>
      </c>
    </row>
    <row r="142" spans="2:11">
      <c r="B142" t="s">
        <v>2852</v>
      </c>
      <c r="C142" t="s">
        <v>2853</v>
      </c>
      <c r="D142" t="s">
        <v>109</v>
      </c>
      <c r="E142" t="s">
        <v>2854</v>
      </c>
      <c r="F142" s="78">
        <v>1846932</v>
      </c>
      <c r="G142" s="78">
        <v>71.499700000000033</v>
      </c>
      <c r="H142" s="78">
        <v>4644.3773014804701</v>
      </c>
      <c r="I142" s="79">
        <v>1.46E-2</v>
      </c>
      <c r="J142" s="79">
        <v>7.0000000000000001E-3</v>
      </c>
      <c r="K142" s="79">
        <v>4.0000000000000002E-4</v>
      </c>
    </row>
    <row r="143" spans="2:11">
      <c r="B143" t="s">
        <v>2855</v>
      </c>
      <c r="C143" t="s">
        <v>2856</v>
      </c>
      <c r="D143" t="s">
        <v>113</v>
      </c>
      <c r="E143" t="s">
        <v>2857</v>
      </c>
      <c r="F143" s="78">
        <v>3815832.17</v>
      </c>
      <c r="G143" s="78">
        <v>8.7667000000000161</v>
      </c>
      <c r="H143" s="78">
        <v>1285.8378116976</v>
      </c>
      <c r="I143" s="79">
        <v>6.3E-2</v>
      </c>
      <c r="J143" s="79">
        <v>1.9E-3</v>
      </c>
      <c r="K143" s="79">
        <v>1E-4</v>
      </c>
    </row>
    <row r="144" spans="2:11">
      <c r="B144" t="s">
        <v>2858</v>
      </c>
      <c r="C144" t="s">
        <v>2859</v>
      </c>
      <c r="D144" t="s">
        <v>113</v>
      </c>
      <c r="E144" t="s">
        <v>2695</v>
      </c>
      <c r="F144" s="78">
        <v>269000</v>
      </c>
      <c r="G144" s="78">
        <v>80.760800000000003</v>
      </c>
      <c r="H144" s="78">
        <v>835.05229657760003</v>
      </c>
      <c r="I144" s="79">
        <v>8.9999999999999998E-4</v>
      </c>
      <c r="J144" s="79">
        <v>1.2999999999999999E-3</v>
      </c>
      <c r="K144" s="79">
        <v>1E-4</v>
      </c>
    </row>
    <row r="145" spans="2:11">
      <c r="B145" t="s">
        <v>2860</v>
      </c>
      <c r="C145" t="s">
        <v>2861</v>
      </c>
      <c r="D145" t="s">
        <v>113</v>
      </c>
      <c r="E145" t="s">
        <v>2862</v>
      </c>
      <c r="F145" s="78">
        <v>1782425.54</v>
      </c>
      <c r="G145" s="78">
        <v>102.39540000000002</v>
      </c>
      <c r="H145" s="78">
        <v>7015.4030264122803</v>
      </c>
      <c r="I145" s="79">
        <v>6.9999999999999999E-4</v>
      </c>
      <c r="J145" s="79">
        <v>1.06E-2</v>
      </c>
      <c r="K145" s="79">
        <v>5.9999999999999995E-4</v>
      </c>
    </row>
    <row r="146" spans="2:11">
      <c r="B146" t="s">
        <v>2863</v>
      </c>
      <c r="C146" t="s">
        <v>2864</v>
      </c>
      <c r="D146" t="s">
        <v>109</v>
      </c>
      <c r="E146" t="s">
        <v>2865</v>
      </c>
      <c r="F146" s="78">
        <v>4230824.9400000004</v>
      </c>
      <c r="G146" s="78">
        <v>92.117700000000312</v>
      </c>
      <c r="H146" s="78">
        <v>13706.9399467782</v>
      </c>
      <c r="I146" s="79">
        <v>3.8999999999999998E-3</v>
      </c>
      <c r="J146" s="79">
        <v>2.06E-2</v>
      </c>
      <c r="K146" s="79">
        <v>1.1000000000000001E-3</v>
      </c>
    </row>
    <row r="147" spans="2:11">
      <c r="B147" t="s">
        <v>2866</v>
      </c>
      <c r="C147" t="s">
        <v>2867</v>
      </c>
      <c r="D147" t="s">
        <v>109</v>
      </c>
      <c r="E147" t="s">
        <v>2800</v>
      </c>
      <c r="F147" s="78">
        <v>304779.83</v>
      </c>
      <c r="G147" s="78">
        <v>96.598199999999807</v>
      </c>
      <c r="H147" s="78">
        <v>1035.4464052063399</v>
      </c>
      <c r="I147" s="79">
        <v>5.0000000000000001E-4</v>
      </c>
      <c r="J147" s="79">
        <v>1.6000000000000001E-3</v>
      </c>
      <c r="K147" s="79">
        <v>1E-4</v>
      </c>
    </row>
    <row r="148" spans="2:11">
      <c r="B148" t="s">
        <v>2868</v>
      </c>
      <c r="C148" t="s">
        <v>2869</v>
      </c>
      <c r="D148" t="s">
        <v>204</v>
      </c>
      <c r="E148" t="s">
        <v>2870</v>
      </c>
      <c r="F148" s="78">
        <v>13916220.48</v>
      </c>
      <c r="G148" s="78">
        <v>92.432200000000023</v>
      </c>
      <c r="H148" s="78">
        <v>6624.4804044550001</v>
      </c>
      <c r="I148" s="79">
        <v>2.3999999999999998E-3</v>
      </c>
      <c r="J148" s="79">
        <v>0.01</v>
      </c>
      <c r="K148" s="79">
        <v>5.0000000000000001E-4</v>
      </c>
    </row>
    <row r="149" spans="2:11">
      <c r="B149" t="s">
        <v>266</v>
      </c>
      <c r="C149" s="16"/>
    </row>
    <row r="150" spans="2:11">
      <c r="B150" t="s">
        <v>391</v>
      </c>
      <c r="C150" s="16"/>
    </row>
    <row r="151" spans="2:11">
      <c r="B151" t="s">
        <v>392</v>
      </c>
      <c r="C151" s="16"/>
    </row>
    <row r="152" spans="2:11">
      <c r="B152" t="s">
        <v>393</v>
      </c>
      <c r="C152" s="16"/>
    </row>
    <row r="153" spans="2:11">
      <c r="C153" s="16"/>
    </row>
    <row r="154" spans="2:11">
      <c r="C154" s="16"/>
    </row>
    <row r="155" spans="2:11">
      <c r="C155" s="16"/>
    </row>
    <row r="156" spans="2:11">
      <c r="C156" s="16"/>
    </row>
    <row r="157" spans="2:11"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26" t="s">
        <v>3656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144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14390340.5</v>
      </c>
      <c r="H11" s="7"/>
      <c r="I11" s="76">
        <v>18038.293997844725</v>
      </c>
      <c r="J11" s="7"/>
      <c r="K11" s="77">
        <v>1</v>
      </c>
      <c r="L11" s="77">
        <v>1.5E-3</v>
      </c>
      <c r="M11" s="16"/>
      <c r="N11" s="16"/>
      <c r="O11" s="16"/>
      <c r="P11" s="16"/>
      <c r="BG11" s="16"/>
    </row>
    <row r="12" spans="2:59">
      <c r="B12" s="80" t="s">
        <v>2871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256</v>
      </c>
      <c r="C13" t="s">
        <v>256</v>
      </c>
      <c r="D13" t="s">
        <v>256</v>
      </c>
      <c r="E13" t="s">
        <v>256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2339</v>
      </c>
      <c r="C14" s="16"/>
      <c r="D14" s="16"/>
      <c r="G14" s="82">
        <v>14390340.5</v>
      </c>
      <c r="I14" s="82">
        <v>18038.293997844725</v>
      </c>
      <c r="K14" s="81">
        <v>1</v>
      </c>
      <c r="L14" s="81">
        <v>1.5E-3</v>
      </c>
    </row>
    <row r="15" spans="2:59">
      <c r="B15" t="s">
        <v>2872</v>
      </c>
      <c r="C15" t="s">
        <v>2873</v>
      </c>
      <c r="D15" t="s">
        <v>1438</v>
      </c>
      <c r="E15" t="s">
        <v>109</v>
      </c>
      <c r="F15" t="s">
        <v>2874</v>
      </c>
      <c r="G15" s="78">
        <v>14380000</v>
      </c>
      <c r="H15" s="78">
        <v>35.666600000000003</v>
      </c>
      <c r="I15" s="78">
        <v>18038.190350360001</v>
      </c>
      <c r="J15" s="79">
        <v>0</v>
      </c>
      <c r="K15" s="79">
        <v>1</v>
      </c>
      <c r="L15" s="79">
        <v>1.5E-3</v>
      </c>
    </row>
    <row r="16" spans="2:59">
      <c r="B16" t="s">
        <v>2875</v>
      </c>
      <c r="C16" t="s">
        <v>2876</v>
      </c>
      <c r="D16" t="s">
        <v>1196</v>
      </c>
      <c r="E16" t="s">
        <v>109</v>
      </c>
      <c r="F16" t="s">
        <v>2877</v>
      </c>
      <c r="G16" s="78">
        <v>10340.5</v>
      </c>
      <c r="H16" s="78">
        <v>0.28499999999999998</v>
      </c>
      <c r="I16" s="78">
        <v>0.103647484725</v>
      </c>
      <c r="J16" s="79">
        <v>5.0000000000000001E-4</v>
      </c>
      <c r="K16" s="79">
        <v>0</v>
      </c>
      <c r="L16" s="79">
        <v>0</v>
      </c>
    </row>
    <row r="17" spans="2:4">
      <c r="B17" t="s">
        <v>266</v>
      </c>
      <c r="C17" s="16"/>
      <c r="D17" s="16"/>
    </row>
    <row r="18" spans="2:4">
      <c r="B18" t="s">
        <v>391</v>
      </c>
      <c r="C18" s="16"/>
      <c r="D18" s="16"/>
    </row>
    <row r="19" spans="2:4">
      <c r="B19" t="s">
        <v>392</v>
      </c>
      <c r="C19" s="16"/>
      <c r="D19" s="16"/>
    </row>
    <row r="20" spans="2:4">
      <c r="B20" t="s">
        <v>393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43738</v>
      </c>
    </row>
    <row r="2" spans="2:52" s="1" customFormat="1">
      <c r="B2" s="2" t="s">
        <v>1</v>
      </c>
      <c r="C2" s="12" t="s">
        <v>196</v>
      </c>
    </row>
    <row r="3" spans="2:52" s="1" customFormat="1">
      <c r="B3" s="2" t="s">
        <v>2</v>
      </c>
      <c r="C3" s="26" t="s">
        <v>3656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2340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256</v>
      </c>
      <c r="C14" t="s">
        <v>256</v>
      </c>
      <c r="D14" t="s">
        <v>256</v>
      </c>
      <c r="E14" t="s">
        <v>256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2352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256</v>
      </c>
      <c r="C16" t="s">
        <v>256</v>
      </c>
      <c r="D16" t="s">
        <v>256</v>
      </c>
      <c r="E16" t="s">
        <v>256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2878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256</v>
      </c>
      <c r="C18" t="s">
        <v>256</v>
      </c>
      <c r="D18" t="s">
        <v>256</v>
      </c>
      <c r="E18" t="s">
        <v>256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2353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256</v>
      </c>
      <c r="C20" t="s">
        <v>256</v>
      </c>
      <c r="D20" t="s">
        <v>256</v>
      </c>
      <c r="E20" t="s">
        <v>256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1156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256</v>
      </c>
      <c r="C22" t="s">
        <v>256</v>
      </c>
      <c r="D22" t="s">
        <v>256</v>
      </c>
      <c r="E22" t="s">
        <v>256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264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2340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256</v>
      </c>
      <c r="C25" t="s">
        <v>256</v>
      </c>
      <c r="D25" t="s">
        <v>256</v>
      </c>
      <c r="E25" t="s">
        <v>256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2368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256</v>
      </c>
      <c r="C27" t="s">
        <v>256</v>
      </c>
      <c r="D27" t="s">
        <v>256</v>
      </c>
      <c r="E27" t="s">
        <v>256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2353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256</v>
      </c>
      <c r="C29" t="s">
        <v>256</v>
      </c>
      <c r="D29" t="s">
        <v>256</v>
      </c>
      <c r="E29" t="s">
        <v>256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2369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256</v>
      </c>
      <c r="C31" t="s">
        <v>256</v>
      </c>
      <c r="D31" t="s">
        <v>256</v>
      </c>
      <c r="E31" t="s">
        <v>256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1156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256</v>
      </c>
      <c r="C33" t="s">
        <v>256</v>
      </c>
      <c r="D33" t="s">
        <v>256</v>
      </c>
      <c r="E33" t="s">
        <v>256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266</v>
      </c>
      <c r="C34" s="16"/>
      <c r="D34" s="16"/>
    </row>
    <row r="35" spans="2:12">
      <c r="B35" t="s">
        <v>391</v>
      </c>
      <c r="C35" s="16"/>
      <c r="D35" s="16"/>
    </row>
    <row r="36" spans="2:12">
      <c r="B36" t="s">
        <v>392</v>
      </c>
      <c r="C36" s="16"/>
      <c r="D36" s="16"/>
    </row>
    <row r="37" spans="2:12">
      <c r="B37" t="s">
        <v>393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27" workbookViewId="0">
      <selection activeCell="I19" sqref="I1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43738</v>
      </c>
    </row>
    <row r="2" spans="2:13" s="1" customFormat="1">
      <c r="B2" s="2" t="s">
        <v>1</v>
      </c>
      <c r="C2" s="12" t="s">
        <v>196</v>
      </c>
    </row>
    <row r="3" spans="2:13" s="1" customFormat="1">
      <c r="B3" s="2" t="s">
        <v>2</v>
      </c>
      <c r="C3" s="26" t="s">
        <v>3656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6">
        <v>0</v>
      </c>
      <c r="J11" s="87">
        <f>J12+J63</f>
        <v>1158616.3993285079</v>
      </c>
      <c r="K11" s="86">
        <f>J11/$J$11</f>
        <v>1</v>
      </c>
      <c r="L11" s="86">
        <f>J11/'סכום נכסי הקרן'!$C$42</f>
        <v>9.4612596246497788E-2</v>
      </c>
    </row>
    <row r="12" spans="2:13">
      <c r="B12" s="88" t="s">
        <v>207</v>
      </c>
      <c r="C12" s="26"/>
      <c r="D12" s="27"/>
      <c r="E12" s="27"/>
      <c r="F12" s="27"/>
      <c r="G12" s="27"/>
      <c r="H12" s="27"/>
      <c r="I12" s="89">
        <v>0</v>
      </c>
      <c r="J12" s="90">
        <f>J13+J19+J46+J48+J50+J52+J54</f>
        <v>1155532.1371713928</v>
      </c>
      <c r="K12" s="89">
        <f t="shared" ref="K12:K70" si="0">J12/$J$11</f>
        <v>0.99733797816179481</v>
      </c>
      <c r="L12" s="89">
        <f>J12/'סכום נכסי הקרן'!$C$42</f>
        <v>9.4360735449120312E-2</v>
      </c>
    </row>
    <row r="13" spans="2:13">
      <c r="B13" s="88" t="s">
        <v>208</v>
      </c>
      <c r="C13" s="26"/>
      <c r="D13" s="27"/>
      <c r="E13" s="27"/>
      <c r="F13" s="27"/>
      <c r="G13" s="27"/>
      <c r="H13" s="27"/>
      <c r="I13" s="89">
        <v>0</v>
      </c>
      <c r="J13" s="90">
        <f>SUM(J14:J18)</f>
        <v>781566.68096000003</v>
      </c>
      <c r="K13" s="89">
        <f t="shared" si="0"/>
        <v>0.67456897849276753</v>
      </c>
      <c r="L13" s="89">
        <f>J13/'סכום נכסי הקרן'!$C$42</f>
        <v>6.3822722402548659E-2</v>
      </c>
    </row>
    <row r="14" spans="2:13">
      <c r="B14" t="s">
        <v>3657</v>
      </c>
      <c r="C14" t="s">
        <v>209</v>
      </c>
      <c r="D14" t="s">
        <v>210</v>
      </c>
      <c r="E14" t="s">
        <v>211</v>
      </c>
      <c r="F14" t="s">
        <v>153</v>
      </c>
      <c r="G14" t="s">
        <v>105</v>
      </c>
      <c r="H14" s="79">
        <v>0</v>
      </c>
      <c r="I14" s="79">
        <v>0</v>
      </c>
      <c r="J14" s="78">
        <v>70.357010000000002</v>
      </c>
      <c r="K14" s="79">
        <f t="shared" si="0"/>
        <v>6.0725025159989427E-5</v>
      </c>
      <c r="L14" s="79">
        <f>J14/'סכום נכסי הקרן'!$C$42</f>
        <v>5.7453522875204995E-6</v>
      </c>
    </row>
    <row r="15" spans="2:13">
      <c r="B15" t="s">
        <v>3658</v>
      </c>
      <c r="C15" t="s">
        <v>212</v>
      </c>
      <c r="D15" t="s">
        <v>213</v>
      </c>
      <c r="E15" t="s">
        <v>214</v>
      </c>
      <c r="F15" t="s">
        <v>215</v>
      </c>
      <c r="G15" t="s">
        <v>105</v>
      </c>
      <c r="H15" s="79">
        <v>0</v>
      </c>
      <c r="I15" s="79">
        <v>0</v>
      </c>
      <c r="J15" s="78">
        <v>7528.0694299999996</v>
      </c>
      <c r="K15" s="79">
        <f t="shared" si="0"/>
        <v>6.4974649369394354E-3</v>
      </c>
      <c r="L15" s="79">
        <f>J15/'סכום נכסי הקרן'!$C$42</f>
        <v>6.1474202670442702E-4</v>
      </c>
    </row>
    <row r="16" spans="2:13">
      <c r="B16" t="s">
        <v>3659</v>
      </c>
      <c r="C16" t="s">
        <v>216</v>
      </c>
      <c r="D16" t="s">
        <v>217</v>
      </c>
      <c r="E16" t="s">
        <v>214</v>
      </c>
      <c r="F16" t="s">
        <v>215</v>
      </c>
      <c r="G16" t="s">
        <v>105</v>
      </c>
      <c r="H16" s="79">
        <v>0</v>
      </c>
      <c r="I16" s="79">
        <v>0</v>
      </c>
      <c r="J16" s="78">
        <v>301021.07264000003</v>
      </c>
      <c r="K16" s="79">
        <f t="shared" si="0"/>
        <v>0.25981081643109916</v>
      </c>
      <c r="L16" s="79">
        <f>J16/'סכום נכסי הקרן'!$C$42</f>
        <v>2.4581375875468534E-2</v>
      </c>
    </row>
    <row r="17" spans="2:12">
      <c r="B17" t="s">
        <v>3660</v>
      </c>
      <c r="C17" t="s">
        <v>218</v>
      </c>
      <c r="D17" t="s">
        <v>219</v>
      </c>
      <c r="E17" t="s">
        <v>214</v>
      </c>
      <c r="F17" t="s">
        <v>215</v>
      </c>
      <c r="G17" t="s">
        <v>105</v>
      </c>
      <c r="H17" s="79">
        <v>0</v>
      </c>
      <c r="I17" s="79">
        <v>0</v>
      </c>
      <c r="J17" s="78">
        <v>184.08001999999999</v>
      </c>
      <c r="K17" s="79">
        <f t="shared" si="0"/>
        <v>1.5887917701379515E-4</v>
      </c>
      <c r="L17" s="79">
        <f>J17/'סכום נכסי הקרן'!$C$42</f>
        <v>1.5031971426782053E-5</v>
      </c>
    </row>
    <row r="18" spans="2:12">
      <c r="B18" t="s">
        <v>3661</v>
      </c>
      <c r="C18" t="s">
        <v>220</v>
      </c>
      <c r="D18" t="s">
        <v>221</v>
      </c>
      <c r="E18" t="s">
        <v>214</v>
      </c>
      <c r="F18" t="s">
        <v>215</v>
      </c>
      <c r="G18" t="s">
        <v>105</v>
      </c>
      <c r="H18" s="79">
        <v>0</v>
      </c>
      <c r="I18" s="79">
        <v>0</v>
      </c>
      <c r="J18" s="78">
        <f>471132.9159+78.50393+7.37159+1499.76018+44.55026</f>
        <v>472763.10186</v>
      </c>
      <c r="K18" s="79">
        <f t="shared" si="0"/>
        <v>0.40804109292255519</v>
      </c>
      <c r="L18" s="79">
        <f>J18/'סכום נכסי הקרן'!$C$42</f>
        <v>3.8605827176661396E-2</v>
      </c>
    </row>
    <row r="19" spans="2:12">
      <c r="B19" s="88" t="s">
        <v>222</v>
      </c>
      <c r="D19" s="16"/>
      <c r="I19" s="89">
        <v>0</v>
      </c>
      <c r="J19" s="90">
        <f>SUM(J20:J45)</f>
        <v>107306.14948655583</v>
      </c>
      <c r="K19" s="89">
        <f t="shared" si="0"/>
        <v>9.2615769592719888E-2</v>
      </c>
      <c r="L19" s="89">
        <f>J19/'סכום נכסי הקרן'!$C$42</f>
        <v>8.7626184145346737E-3</v>
      </c>
    </row>
    <row r="20" spans="2:12">
      <c r="B20" t="s">
        <v>3657</v>
      </c>
      <c r="C20" t="s">
        <v>223</v>
      </c>
      <c r="D20" t="s">
        <v>210</v>
      </c>
      <c r="E20" t="s">
        <v>211</v>
      </c>
      <c r="F20" t="s">
        <v>153</v>
      </c>
      <c r="G20" t="s">
        <v>123</v>
      </c>
      <c r="H20" s="79">
        <v>0</v>
      </c>
      <c r="I20" s="79">
        <v>0</v>
      </c>
      <c r="J20" s="78">
        <v>2.3779999999999999E-5</v>
      </c>
      <c r="K20" s="79">
        <f t="shared" si="0"/>
        <v>2.0524480763246597E-11</v>
      </c>
      <c r="L20" s="79">
        <f>J20/'סכום נכסי הקרן'!$C$42</f>
        <v>1.9418744116220611E-12</v>
      </c>
    </row>
    <row r="21" spans="2:12">
      <c r="B21" t="s">
        <v>3659</v>
      </c>
      <c r="C21" t="s">
        <v>224</v>
      </c>
      <c r="D21" t="s">
        <v>217</v>
      </c>
      <c r="E21" t="s">
        <v>214</v>
      </c>
      <c r="F21" t="s">
        <v>215</v>
      </c>
      <c r="G21" t="s">
        <v>123</v>
      </c>
      <c r="H21" s="79">
        <v>0</v>
      </c>
      <c r="I21" s="79">
        <v>0</v>
      </c>
      <c r="J21" s="78">
        <v>0.53761824000000002</v>
      </c>
      <c r="K21" s="79">
        <f t="shared" si="0"/>
        <v>4.6401746109547909E-7</v>
      </c>
      <c r="L21" s="79">
        <f>J21/'סכום נכסי הקרן'!$C$42</f>
        <v>4.390189669795156E-8</v>
      </c>
    </row>
    <row r="22" spans="2:12">
      <c r="B22" t="s">
        <v>3661</v>
      </c>
      <c r="C22" t="s">
        <v>225</v>
      </c>
      <c r="D22" t="s">
        <v>221</v>
      </c>
      <c r="E22" t="s">
        <v>214</v>
      </c>
      <c r="F22" t="s">
        <v>215</v>
      </c>
      <c r="G22" t="s">
        <v>123</v>
      </c>
      <c r="H22" s="79">
        <v>0</v>
      </c>
      <c r="I22" s="79">
        <v>0</v>
      </c>
      <c r="J22" s="78">
        <v>7.44314E-3</v>
      </c>
      <c r="K22" s="79">
        <f t="shared" si="0"/>
        <v>6.4241624788961855E-9</v>
      </c>
      <c r="L22" s="79">
        <f>J22/'סכום נכסי הקרן'!$C$42</f>
        <v>6.0780669083770507E-10</v>
      </c>
    </row>
    <row r="23" spans="2:12">
      <c r="B23" t="s">
        <v>3658</v>
      </c>
      <c r="C23" t="s">
        <v>229</v>
      </c>
      <c r="D23" t="s">
        <v>213</v>
      </c>
      <c r="E23" t="s">
        <v>214</v>
      </c>
      <c r="F23" t="s">
        <v>215</v>
      </c>
      <c r="G23" t="s">
        <v>109</v>
      </c>
      <c r="H23" s="79">
        <v>0</v>
      </c>
      <c r="I23" s="79">
        <v>0</v>
      </c>
      <c r="J23" s="78">
        <v>251.78821991999999</v>
      </c>
      <c r="K23" s="79">
        <f t="shared" si="0"/>
        <v>2.1731801834146947E-4</v>
      </c>
      <c r="L23" s="79">
        <f>J23/'סכום נכסי הקרן'!$C$42</f>
        <v>2.0561021926430451E-5</v>
      </c>
    </row>
    <row r="24" spans="2:12">
      <c r="B24" t="s">
        <v>3659</v>
      </c>
      <c r="C24" t="s">
        <v>230</v>
      </c>
      <c r="D24" t="s">
        <v>217</v>
      </c>
      <c r="E24" t="s">
        <v>214</v>
      </c>
      <c r="F24" t="s">
        <v>215</v>
      </c>
      <c r="G24" t="s">
        <v>109</v>
      </c>
      <c r="H24" s="79">
        <v>0</v>
      </c>
      <c r="I24" s="79">
        <v>0</v>
      </c>
      <c r="J24" s="78">
        <v>36918.488578140001</v>
      </c>
      <c r="K24" s="79">
        <f t="shared" si="0"/>
        <v>3.186428968167257E-2</v>
      </c>
      <c r="L24" s="79">
        <f>J24/'סכום נכסי הקרן'!$C$42</f>
        <v>3.0147631743335322E-3</v>
      </c>
    </row>
    <row r="25" spans="2:12">
      <c r="B25" t="s">
        <v>3657</v>
      </c>
      <c r="C25" t="s">
        <v>231</v>
      </c>
      <c r="D25" t="s">
        <v>210</v>
      </c>
      <c r="E25" t="s">
        <v>211</v>
      </c>
      <c r="F25" t="s">
        <v>153</v>
      </c>
      <c r="G25" t="s">
        <v>205</v>
      </c>
      <c r="H25" s="79">
        <v>0</v>
      </c>
      <c r="I25" s="79">
        <v>0</v>
      </c>
      <c r="J25" s="78">
        <v>2.1561599999999999E-4</v>
      </c>
      <c r="K25" s="79">
        <f t="shared" si="0"/>
        <v>1.8609783197006637E-10</v>
      </c>
      <c r="L25" s="79">
        <f>J25/'סכום נכסי הקרן'!$C$42</f>
        <v>1.7607199038532477E-11</v>
      </c>
    </row>
    <row r="26" spans="2:12">
      <c r="B26" t="s">
        <v>3661</v>
      </c>
      <c r="C26" t="s">
        <v>232</v>
      </c>
      <c r="D26" t="s">
        <v>221</v>
      </c>
      <c r="E26" t="s">
        <v>214</v>
      </c>
      <c r="F26" t="s">
        <v>215</v>
      </c>
      <c r="G26" t="s">
        <v>205</v>
      </c>
      <c r="H26" s="79">
        <v>0</v>
      </c>
      <c r="I26" s="79">
        <v>0</v>
      </c>
      <c r="J26" s="78">
        <v>3.2185180000000001E-2</v>
      </c>
      <c r="K26" s="79">
        <f t="shared" si="0"/>
        <v>2.7778978459698452E-8</v>
      </c>
      <c r="L26" s="79">
        <f>J26/'סכום נכסי הקרן'!$C$42</f>
        <v>2.6282412731476084E-9</v>
      </c>
    </row>
    <row r="27" spans="2:12">
      <c r="B27" t="s">
        <v>3660</v>
      </c>
      <c r="C27" t="s">
        <v>233</v>
      </c>
      <c r="D27" t="s">
        <v>219</v>
      </c>
      <c r="E27" t="s">
        <v>214</v>
      </c>
      <c r="F27" t="s">
        <v>215</v>
      </c>
      <c r="G27" t="s">
        <v>109</v>
      </c>
      <c r="H27" s="79">
        <v>0</v>
      </c>
      <c r="I27" s="79">
        <v>0</v>
      </c>
      <c r="J27" s="78">
        <v>12.247178760000001</v>
      </c>
      <c r="K27" s="79">
        <f t="shared" si="0"/>
        <v>1.0570520810078316E-5</v>
      </c>
      <c r="L27" s="79">
        <f>J27/'סכום נכסי הקרן'!$C$42</f>
        <v>1.0001044175191423E-6</v>
      </c>
    </row>
    <row r="28" spans="2:12">
      <c r="B28" t="s">
        <v>3661</v>
      </c>
      <c r="C28" t="s">
        <v>234</v>
      </c>
      <c r="D28" t="s">
        <v>221</v>
      </c>
      <c r="E28" t="s">
        <v>214</v>
      </c>
      <c r="F28" t="s">
        <v>215</v>
      </c>
      <c r="G28" t="s">
        <v>109</v>
      </c>
      <c r="H28" s="79">
        <v>0</v>
      </c>
      <c r="I28" s="79">
        <v>0</v>
      </c>
      <c r="J28" s="78">
        <f>53514.76931539+0.05007</f>
        <v>53514.819385390001</v>
      </c>
      <c r="K28" s="79">
        <f t="shared" si="0"/>
        <v>4.6188556813458924E-2</v>
      </c>
      <c r="L28" s="79">
        <f>J28/'סכום נכסי הקרן'!$C$42</f>
        <v>4.3700192770002137E-3</v>
      </c>
    </row>
    <row r="29" spans="2:12">
      <c r="B29" t="s">
        <v>3658</v>
      </c>
      <c r="C29" t="s">
        <v>235</v>
      </c>
      <c r="D29" t="s">
        <v>213</v>
      </c>
      <c r="E29" t="s">
        <v>214</v>
      </c>
      <c r="F29" t="s">
        <v>215</v>
      </c>
      <c r="G29" t="s">
        <v>119</v>
      </c>
      <c r="H29" s="79">
        <v>0</v>
      </c>
      <c r="I29" s="79">
        <v>0</v>
      </c>
      <c r="J29" s="78">
        <v>1.3270499999999999E-2</v>
      </c>
      <c r="K29" s="79">
        <f t="shared" si="0"/>
        <v>1.1453747769918586E-8</v>
      </c>
      <c r="L29" s="79">
        <f>J29/'סכום נכסי הקרן'!$C$42</f>
        <v>1.0836688132645315E-9</v>
      </c>
    </row>
    <row r="30" spans="2:12">
      <c r="B30" t="s">
        <v>3659</v>
      </c>
      <c r="C30" t="s">
        <v>236</v>
      </c>
      <c r="D30" t="s">
        <v>217</v>
      </c>
      <c r="E30" t="s">
        <v>214</v>
      </c>
      <c r="F30" t="s">
        <v>215</v>
      </c>
      <c r="G30" t="s">
        <v>119</v>
      </c>
      <c r="H30" s="79">
        <v>0</v>
      </c>
      <c r="I30" s="79">
        <v>0</v>
      </c>
      <c r="J30" s="78">
        <v>368.38592692920002</v>
      </c>
      <c r="K30" s="79">
        <f t="shared" si="0"/>
        <v>3.1795331668246985E-4</v>
      </c>
      <c r="L30" s="79">
        <f>J30/'סכום נכסי הקרן'!$C$42</f>
        <v>3.0082388776513367E-5</v>
      </c>
    </row>
    <row r="31" spans="2:12">
      <c r="B31" t="s">
        <v>3661</v>
      </c>
      <c r="C31" t="s">
        <v>237</v>
      </c>
      <c r="D31" t="s">
        <v>221</v>
      </c>
      <c r="E31" t="s">
        <v>214</v>
      </c>
      <c r="F31" t="s">
        <v>215</v>
      </c>
      <c r="G31" t="s">
        <v>119</v>
      </c>
      <c r="H31" s="79">
        <v>0</v>
      </c>
      <c r="I31" s="79">
        <v>0</v>
      </c>
      <c r="J31" s="78">
        <v>90.251051498999999</v>
      </c>
      <c r="K31" s="79">
        <f t="shared" si="0"/>
        <v>7.7895541225988369E-5</v>
      </c>
      <c r="L31" s="79">
        <f>J31/'סכום נכסי הקרן'!$C$42</f>
        <v>7.3698993914168609E-6</v>
      </c>
    </row>
    <row r="32" spans="2:12">
      <c r="B32" t="s">
        <v>3658</v>
      </c>
      <c r="C32" t="s">
        <v>239</v>
      </c>
      <c r="D32" t="s">
        <v>213</v>
      </c>
      <c r="E32" t="s">
        <v>214</v>
      </c>
      <c r="F32" t="s">
        <v>215</v>
      </c>
      <c r="G32" t="s">
        <v>113</v>
      </c>
      <c r="H32" s="79">
        <v>0</v>
      </c>
      <c r="I32" s="79">
        <v>0</v>
      </c>
      <c r="J32" s="78">
        <v>0.26191653199999998</v>
      </c>
      <c r="K32" s="79">
        <f t="shared" si="0"/>
        <v>2.2605974863794203E-7</v>
      </c>
      <c r="L32" s="79">
        <f>J32/'סכום נכסי הקרן'!$C$42</f>
        <v>2.1388099725466386E-8</v>
      </c>
    </row>
    <row r="33" spans="2:12">
      <c r="B33" t="s">
        <v>3659</v>
      </c>
      <c r="C33" t="s">
        <v>240</v>
      </c>
      <c r="D33" t="s">
        <v>217</v>
      </c>
      <c r="E33" t="s">
        <v>214</v>
      </c>
      <c r="F33" t="s">
        <v>215</v>
      </c>
      <c r="G33" t="s">
        <v>113</v>
      </c>
      <c r="H33" s="79">
        <v>0</v>
      </c>
      <c r="I33" s="79">
        <v>0</v>
      </c>
      <c r="J33" s="78">
        <v>3904.5869294640001</v>
      </c>
      <c r="K33" s="79">
        <f t="shared" si="0"/>
        <v>3.370042864684944E-3</v>
      </c>
      <c r="L33" s="79">
        <f>J33/'סכום נכסי הקרן'!$C$42</f>
        <v>3.1884850488982737E-4</v>
      </c>
    </row>
    <row r="34" spans="2:12">
      <c r="B34" t="s">
        <v>3660</v>
      </c>
      <c r="C34" t="s">
        <v>241</v>
      </c>
      <c r="D34" t="s">
        <v>219</v>
      </c>
      <c r="E34" t="s">
        <v>214</v>
      </c>
      <c r="F34" t="s">
        <v>215</v>
      </c>
      <c r="G34" t="s">
        <v>113</v>
      </c>
      <c r="H34" s="79">
        <v>0</v>
      </c>
      <c r="I34" s="79">
        <v>0</v>
      </c>
      <c r="J34" s="78">
        <v>5.6503860000000003E-2</v>
      </c>
      <c r="K34" s="79">
        <f t="shared" si="0"/>
        <v>4.8768393087433937E-8</v>
      </c>
      <c r="L34" s="79">
        <f>J34/'סכום נכסי הקרן'!$C$42</f>
        <v>4.6141042847718805E-9</v>
      </c>
    </row>
    <row r="35" spans="2:12">
      <c r="B35" t="s">
        <v>3661</v>
      </c>
      <c r="C35" t="s">
        <v>242</v>
      </c>
      <c r="D35" t="s">
        <v>221</v>
      </c>
      <c r="E35" t="s">
        <v>214</v>
      </c>
      <c r="F35" t="s">
        <v>215</v>
      </c>
      <c r="G35" t="s">
        <v>113</v>
      </c>
      <c r="H35" s="79">
        <v>0</v>
      </c>
      <c r="I35" s="79">
        <v>0</v>
      </c>
      <c r="J35" s="78">
        <v>97.363415562</v>
      </c>
      <c r="K35" s="79">
        <f t="shared" si="0"/>
        <v>8.4034211511617047E-5</v>
      </c>
      <c r="L35" s="79">
        <f>J35/'סכום נכסי הקרן'!$C$42</f>
        <v>7.9506949246414197E-6</v>
      </c>
    </row>
    <row r="36" spans="2:12">
      <c r="B36" t="s">
        <v>3658</v>
      </c>
      <c r="C36" t="s">
        <v>244</v>
      </c>
      <c r="D36" t="s">
        <v>213</v>
      </c>
      <c r="E36" t="s">
        <v>214</v>
      </c>
      <c r="F36" t="s">
        <v>215</v>
      </c>
      <c r="G36" t="s">
        <v>202</v>
      </c>
      <c r="H36" s="79">
        <v>0</v>
      </c>
      <c r="I36" s="79">
        <v>0</v>
      </c>
      <c r="J36" s="78">
        <v>2.841333E-5</v>
      </c>
      <c r="K36" s="79">
        <f t="shared" si="0"/>
        <v>2.4523500630983072E-11</v>
      </c>
      <c r="L36" s="79">
        <f>J36/'סכום נכסי הקרן'!$C$42</f>
        <v>2.320232063749935E-12</v>
      </c>
    </row>
    <row r="37" spans="2:12">
      <c r="B37" t="s">
        <v>3659</v>
      </c>
      <c r="C37" t="s">
        <v>245</v>
      </c>
      <c r="D37" t="s">
        <v>217</v>
      </c>
      <c r="E37" t="s">
        <v>214</v>
      </c>
      <c r="F37" t="s">
        <v>215</v>
      </c>
      <c r="G37" t="s">
        <v>202</v>
      </c>
      <c r="H37" s="79">
        <v>0</v>
      </c>
      <c r="I37" s="79">
        <v>0</v>
      </c>
      <c r="J37" s="78">
        <v>8.8995774999999999E-2</v>
      </c>
      <c r="K37" s="79">
        <f t="shared" si="0"/>
        <v>7.6812114045320541E-8</v>
      </c>
      <c r="L37" s="79">
        <f>J37/'סכום נכסי הקרן'!$C$42</f>
        <v>7.2673935330098537E-9</v>
      </c>
    </row>
    <row r="38" spans="2:12">
      <c r="B38" t="s">
        <v>3661</v>
      </c>
      <c r="C38" t="s">
        <v>246</v>
      </c>
      <c r="D38" t="s">
        <v>221</v>
      </c>
      <c r="E38" t="s">
        <v>214</v>
      </c>
      <c r="F38" t="s">
        <v>215</v>
      </c>
      <c r="G38" t="s">
        <v>202</v>
      </c>
      <c r="H38" s="79">
        <v>0</v>
      </c>
      <c r="I38" s="79">
        <v>0</v>
      </c>
      <c r="J38" s="78">
        <v>4.1627190793100004</v>
      </c>
      <c r="K38" s="79">
        <f t="shared" si="0"/>
        <v>3.5928363190116775E-6</v>
      </c>
      <c r="L38" s="79">
        <f>J38/'סכום נכסי הקרן'!$C$42</f>
        <v>3.3992757203040518E-7</v>
      </c>
    </row>
    <row r="39" spans="2:12">
      <c r="B39" t="s">
        <v>3659</v>
      </c>
      <c r="C39" t="s">
        <v>247</v>
      </c>
      <c r="D39" t="s">
        <v>217</v>
      </c>
      <c r="E39" t="s">
        <v>214</v>
      </c>
      <c r="F39" t="s">
        <v>215</v>
      </c>
      <c r="G39" t="s">
        <v>204</v>
      </c>
      <c r="H39" s="79">
        <v>0</v>
      </c>
      <c r="I39" s="79">
        <v>0</v>
      </c>
      <c r="J39" s="78">
        <v>5.26948E-2</v>
      </c>
      <c r="K39" s="79">
        <f t="shared" si="0"/>
        <v>4.548079936598515E-8</v>
      </c>
      <c r="L39" s="79">
        <f>J39/'סכום נכסי הקרן'!$C$42</f>
        <v>4.3030565073819256E-9</v>
      </c>
    </row>
    <row r="40" spans="2:12">
      <c r="B40" t="s">
        <v>3658</v>
      </c>
      <c r="C40" t="s">
        <v>249</v>
      </c>
      <c r="D40" t="s">
        <v>213</v>
      </c>
      <c r="E40" t="s">
        <v>214</v>
      </c>
      <c r="F40" t="s">
        <v>215</v>
      </c>
      <c r="G40" t="s">
        <v>116</v>
      </c>
      <c r="H40" s="79">
        <v>0</v>
      </c>
      <c r="I40" s="79">
        <v>0</v>
      </c>
      <c r="J40" s="78">
        <v>4.4851729999999996</v>
      </c>
      <c r="K40" s="79">
        <f t="shared" si="0"/>
        <v>3.8711457930333482E-6</v>
      </c>
      <c r="L40" s="79">
        <f>J40/'סכום נכסי הקרן'!$C$42</f>
        <v>3.6625915392759266E-7</v>
      </c>
    </row>
    <row r="41" spans="2:12">
      <c r="B41" t="s">
        <v>3659</v>
      </c>
      <c r="C41" t="s">
        <v>250</v>
      </c>
      <c r="D41" t="s">
        <v>217</v>
      </c>
      <c r="E41" t="s">
        <v>214</v>
      </c>
      <c r="F41" t="s">
        <v>215</v>
      </c>
      <c r="G41" t="s">
        <v>116</v>
      </c>
      <c r="H41" s="79">
        <v>0</v>
      </c>
      <c r="I41" s="79">
        <v>0</v>
      </c>
      <c r="J41" s="78">
        <v>12037.8729296</v>
      </c>
      <c r="K41" s="79">
        <f t="shared" si="0"/>
        <v>1.0389869275609006E-2</v>
      </c>
      <c r="L41" s="79">
        <f>J41/'סכום נכסי הקרן'!$C$42</f>
        <v>9.8301250682708737E-4</v>
      </c>
    </row>
    <row r="42" spans="2:12">
      <c r="B42" t="s">
        <v>3661</v>
      </c>
      <c r="C42" t="s">
        <v>251</v>
      </c>
      <c r="D42" t="s">
        <v>221</v>
      </c>
      <c r="E42" t="s">
        <v>214</v>
      </c>
      <c r="F42" t="s">
        <v>215</v>
      </c>
      <c r="G42" t="s">
        <v>116</v>
      </c>
      <c r="H42" s="79">
        <v>0</v>
      </c>
      <c r="I42" s="79">
        <v>0</v>
      </c>
      <c r="J42" s="78">
        <v>100.6075364</v>
      </c>
      <c r="K42" s="79">
        <f t="shared" si="0"/>
        <v>8.6834207126973588E-5</v>
      </c>
      <c r="L42" s="79">
        <f>J42/'סכום נכסי הקרן'!$C$42</f>
        <v>8.2156097792891116E-6</v>
      </c>
    </row>
    <row r="43" spans="2:12">
      <c r="B43" t="s">
        <v>3661</v>
      </c>
      <c r="C43" t="s">
        <v>252</v>
      </c>
      <c r="D43" t="s">
        <v>221</v>
      </c>
      <c r="E43" t="s">
        <v>214</v>
      </c>
      <c r="F43" t="s">
        <v>215</v>
      </c>
      <c r="G43" t="s">
        <v>206</v>
      </c>
      <c r="H43" s="79">
        <v>0</v>
      </c>
      <c r="I43" s="79">
        <v>0</v>
      </c>
      <c r="J43" s="78">
        <v>4.0643167000000001E-2</v>
      </c>
      <c r="K43" s="79">
        <f t="shared" si="0"/>
        <v>3.5079053795160596E-8</v>
      </c>
      <c r="L43" s="79">
        <f>J43/'סכום נכסי הקרן'!$C$42</f>
        <v>3.3189203534307052E-9</v>
      </c>
    </row>
    <row r="44" spans="2:12">
      <c r="B44" t="s">
        <v>3657</v>
      </c>
      <c r="C44" t="s">
        <v>253</v>
      </c>
      <c r="D44" t="s">
        <v>210</v>
      </c>
      <c r="E44" t="s">
        <v>211</v>
      </c>
      <c r="F44" t="s">
        <v>153</v>
      </c>
      <c r="G44" t="s">
        <v>201</v>
      </c>
      <c r="H44" s="79">
        <v>0</v>
      </c>
      <c r="I44" s="79">
        <v>0</v>
      </c>
      <c r="J44" s="78">
        <v>2.4752699999999999E-4</v>
      </c>
      <c r="K44" s="79">
        <f t="shared" si="0"/>
        <v>2.1364016610109926E-10</v>
      </c>
      <c r="L44" s="79">
        <f>J44/'סכום נכסי הקרן'!$C$42</f>
        <v>2.0213050777358028E-11</v>
      </c>
    </row>
    <row r="45" spans="2:12">
      <c r="B45" t="s">
        <v>3660</v>
      </c>
      <c r="C45" t="s">
        <v>254</v>
      </c>
      <c r="D45" t="s">
        <v>219</v>
      </c>
      <c r="E45" t="s">
        <v>214</v>
      </c>
      <c r="F45" t="s">
        <v>215</v>
      </c>
      <c r="G45" t="s">
        <v>201</v>
      </c>
      <c r="H45" s="79">
        <v>0</v>
      </c>
      <c r="I45" s="79">
        <v>0</v>
      </c>
      <c r="J45" s="78">
        <v>-1.343718E-3</v>
      </c>
      <c r="K45" s="79">
        <f t="shared" si="0"/>
        <v>-1.1597609016916818E-9</v>
      </c>
      <c r="L45" s="79">
        <f>J45/'סכום נכסי הקרן'!$C$42</f>
        <v>-1.097279899342293E-10</v>
      </c>
    </row>
    <row r="46" spans="2:12">
      <c r="B46" s="88" t="s">
        <v>255</v>
      </c>
      <c r="D46" s="16"/>
      <c r="I46" s="89">
        <v>0</v>
      </c>
      <c r="J46" s="90">
        <v>149489.46306000001</v>
      </c>
      <c r="K46" s="89">
        <f t="shared" si="0"/>
        <v>0.12902412148372722</v>
      </c>
      <c r="L46" s="89">
        <f>J46/'סכום נכסי הקרן'!$C$42</f>
        <v>1.2207307111998963E-2</v>
      </c>
    </row>
    <row r="47" spans="2:12">
      <c r="B47" t="s">
        <v>3661</v>
      </c>
      <c r="C47" t="s">
        <v>221</v>
      </c>
      <c r="D47">
        <v>10</v>
      </c>
      <c r="E47" t="s">
        <v>256</v>
      </c>
      <c r="F47" t="s">
        <v>257</v>
      </c>
      <c r="G47" t="s">
        <v>105</v>
      </c>
      <c r="H47" s="79">
        <v>0</v>
      </c>
      <c r="I47" s="79">
        <v>0</v>
      </c>
      <c r="J47" s="78">
        <v>149489.46306000001</v>
      </c>
      <c r="K47" s="79">
        <f t="shared" si="0"/>
        <v>0.12902412148372722</v>
      </c>
      <c r="L47" s="79">
        <f>J47/'סכום נכסי הקרן'!$C$42</f>
        <v>1.2207307111998963E-2</v>
      </c>
    </row>
    <row r="48" spans="2:12">
      <c r="B48" s="88" t="s">
        <v>258</v>
      </c>
      <c r="D48" s="16"/>
      <c r="I48" s="89">
        <v>0</v>
      </c>
      <c r="J48" s="90">
        <v>0</v>
      </c>
      <c r="K48" s="89">
        <f t="shared" si="0"/>
        <v>0</v>
      </c>
      <c r="L48" s="89">
        <f>J48/'סכום נכסי הקרן'!$C$42</f>
        <v>0</v>
      </c>
    </row>
    <row r="49" spans="2:12">
      <c r="B49" t="s">
        <v>256</v>
      </c>
      <c r="C49" t="s">
        <v>256</v>
      </c>
      <c r="D49" s="16"/>
      <c r="E49" t="s">
        <v>256</v>
      </c>
      <c r="G49" t="s">
        <v>256</v>
      </c>
      <c r="H49" s="79">
        <v>0</v>
      </c>
      <c r="I49" s="79">
        <v>0</v>
      </c>
      <c r="J49" s="78">
        <v>0</v>
      </c>
      <c r="K49" s="79">
        <f t="shared" si="0"/>
        <v>0</v>
      </c>
      <c r="L49" s="79">
        <f>J49/'סכום נכסי הקרן'!$C$42</f>
        <v>0</v>
      </c>
    </row>
    <row r="50" spans="2:12">
      <c r="B50" s="88" t="s">
        <v>259</v>
      </c>
      <c r="D50" s="16"/>
      <c r="I50" s="89">
        <v>0</v>
      </c>
      <c r="J50" s="90">
        <v>0</v>
      </c>
      <c r="K50" s="89">
        <f t="shared" si="0"/>
        <v>0</v>
      </c>
      <c r="L50" s="89">
        <f>J50/'סכום נכסי הקרן'!$C$42</f>
        <v>0</v>
      </c>
    </row>
    <row r="51" spans="2:12">
      <c r="B51" t="s">
        <v>256</v>
      </c>
      <c r="C51" t="s">
        <v>256</v>
      </c>
      <c r="D51" s="16"/>
      <c r="E51" t="s">
        <v>256</v>
      </c>
      <c r="G51" t="s">
        <v>256</v>
      </c>
      <c r="H51" s="79">
        <v>0</v>
      </c>
      <c r="I51" s="79">
        <v>0</v>
      </c>
      <c r="J51" s="78">
        <v>0</v>
      </c>
      <c r="K51" s="79">
        <f t="shared" si="0"/>
        <v>0</v>
      </c>
      <c r="L51" s="79">
        <f>J51/'סכום נכסי הקרן'!$C$42</f>
        <v>0</v>
      </c>
    </row>
    <row r="52" spans="2:12">
      <c r="B52" s="88" t="s">
        <v>260</v>
      </c>
      <c r="D52" s="16"/>
      <c r="I52" s="89">
        <v>0</v>
      </c>
      <c r="J52" s="90">
        <v>0</v>
      </c>
      <c r="K52" s="89">
        <f t="shared" si="0"/>
        <v>0</v>
      </c>
      <c r="L52" s="89">
        <f>J52/'סכום נכסי הקרן'!$C$42</f>
        <v>0</v>
      </c>
    </row>
    <row r="53" spans="2:12">
      <c r="B53" t="s">
        <v>256</v>
      </c>
      <c r="C53" t="s">
        <v>256</v>
      </c>
      <c r="D53" s="16"/>
      <c r="E53" t="s">
        <v>256</v>
      </c>
      <c r="G53" t="s">
        <v>256</v>
      </c>
      <c r="H53" s="79">
        <v>0</v>
      </c>
      <c r="I53" s="79">
        <v>0</v>
      </c>
      <c r="J53" s="78">
        <v>0</v>
      </c>
      <c r="K53" s="79">
        <f t="shared" si="0"/>
        <v>0</v>
      </c>
      <c r="L53" s="79">
        <f>J53/'סכום נכסי הקרן'!$C$42</f>
        <v>0</v>
      </c>
    </row>
    <row r="54" spans="2:12">
      <c r="B54" s="88" t="s">
        <v>261</v>
      </c>
      <c r="D54" s="16"/>
      <c r="I54" s="89">
        <v>0</v>
      </c>
      <c r="J54" s="90">
        <v>117169.84366483704</v>
      </c>
      <c r="K54" s="89">
        <f t="shared" si="0"/>
        <v>0.10112910859258029</v>
      </c>
      <c r="L54" s="89">
        <f>J54/'סכום נכסי הקרן'!$C$42</f>
        <v>9.5680875200380277E-3</v>
      </c>
    </row>
    <row r="55" spans="2:12">
      <c r="B55" t="s">
        <v>3661</v>
      </c>
      <c r="C55" t="s">
        <v>221</v>
      </c>
      <c r="D55">
        <v>10</v>
      </c>
      <c r="E55" t="s">
        <v>256</v>
      </c>
      <c r="F55" t="s">
        <v>257</v>
      </c>
      <c r="G55" t="s">
        <v>113</v>
      </c>
      <c r="H55" s="79">
        <v>0</v>
      </c>
      <c r="I55" s="79">
        <v>0</v>
      </c>
      <c r="J55" s="78">
        <v>14834.035395552</v>
      </c>
      <c r="K55" s="79">
        <f t="shared" si="0"/>
        <v>1.2803232721502363E-2</v>
      </c>
      <c r="L55" s="79">
        <f>J55/'סכום נכסי הקרן'!$C$42</f>
        <v>1.2113470881294521E-3</v>
      </c>
    </row>
    <row r="56" spans="2:12">
      <c r="B56" t="s">
        <v>3661</v>
      </c>
      <c r="C56" t="s">
        <v>221</v>
      </c>
      <c r="D56">
        <v>10</v>
      </c>
      <c r="E56" t="s">
        <v>262</v>
      </c>
      <c r="F56" t="s">
        <v>263</v>
      </c>
      <c r="G56" t="s">
        <v>123</v>
      </c>
      <c r="H56" s="79">
        <v>0</v>
      </c>
      <c r="I56" s="79">
        <v>0</v>
      </c>
      <c r="J56" s="78">
        <v>93.093468400000006</v>
      </c>
      <c r="K56" s="79">
        <f t="shared" si="0"/>
        <v>8.0348826802342517E-5</v>
      </c>
      <c r="L56" s="79">
        <f>J56/'סכום נכסי הקרן'!$C$42</f>
        <v>7.6020111091298126E-6</v>
      </c>
    </row>
    <row r="57" spans="2:12">
      <c r="B57" t="s">
        <v>3661</v>
      </c>
      <c r="C57" t="s">
        <v>221</v>
      </c>
      <c r="D57">
        <v>10</v>
      </c>
      <c r="E57" t="s">
        <v>256</v>
      </c>
      <c r="F57" t="s">
        <v>257</v>
      </c>
      <c r="G57" t="s">
        <v>109</v>
      </c>
      <c r="H57" s="79">
        <v>0</v>
      </c>
      <c r="I57" s="79">
        <v>0</v>
      </c>
      <c r="J57" s="78">
        <v>87598.461215889998</v>
      </c>
      <c r="K57" s="79">
        <f t="shared" si="0"/>
        <v>7.5606094706288374E-2</v>
      </c>
      <c r="L57" s="79">
        <f>J57/'סכום נכסי הקרן'!$C$42</f>
        <v>7.1532889122205351E-3</v>
      </c>
    </row>
    <row r="58" spans="2:12">
      <c r="B58" t="s">
        <v>3661</v>
      </c>
      <c r="C58" t="s">
        <v>221</v>
      </c>
      <c r="D58">
        <v>10</v>
      </c>
      <c r="E58" t="s">
        <v>256</v>
      </c>
      <c r="F58" t="s">
        <v>257</v>
      </c>
      <c r="G58" t="s">
        <v>205</v>
      </c>
      <c r="H58" s="79">
        <v>0</v>
      </c>
      <c r="I58" s="79">
        <v>0</v>
      </c>
      <c r="J58" s="78">
        <v>6.3287023176000003</v>
      </c>
      <c r="K58" s="79">
        <f t="shared" si="0"/>
        <v>5.4622930602983758E-6</v>
      </c>
      <c r="L58" s="79">
        <f>J58/'סכום נכסי הקרן'!$C$42</f>
        <v>5.1680172789405692E-7</v>
      </c>
    </row>
    <row r="59" spans="2:12">
      <c r="B59" t="s">
        <v>3661</v>
      </c>
      <c r="C59" t="s">
        <v>221</v>
      </c>
      <c r="D59">
        <v>10</v>
      </c>
      <c r="E59" t="s">
        <v>256</v>
      </c>
      <c r="F59" t="s">
        <v>257</v>
      </c>
      <c r="G59" t="s">
        <v>202</v>
      </c>
      <c r="H59" s="79">
        <v>0</v>
      </c>
      <c r="I59" s="79">
        <v>0</v>
      </c>
      <c r="J59" s="78">
        <v>4425.1234700424402</v>
      </c>
      <c r="K59" s="79">
        <f t="shared" si="0"/>
        <v>3.8193171377576577E-3</v>
      </c>
      <c r="L59" s="79">
        <f>J59/'סכום נכסי הקרן'!$C$42</f>
        <v>3.613555102919948E-4</v>
      </c>
    </row>
    <row r="60" spans="2:12">
      <c r="B60" t="s">
        <v>3661</v>
      </c>
      <c r="C60" t="s">
        <v>221</v>
      </c>
      <c r="D60">
        <v>10</v>
      </c>
      <c r="E60" t="s">
        <v>256</v>
      </c>
      <c r="F60" t="s">
        <v>257</v>
      </c>
      <c r="G60" t="s">
        <v>203</v>
      </c>
      <c r="H60" s="79">
        <v>0</v>
      </c>
      <c r="I60" s="79">
        <v>0</v>
      </c>
      <c r="J60" s="78">
        <v>2876.6350604099998</v>
      </c>
      <c r="K60" s="79">
        <f t="shared" si="0"/>
        <v>2.4828192161591993E-3</v>
      </c>
      <c r="L60" s="79">
        <f>J60/'סכום נכסי הקרן'!$C$42</f>
        <v>2.3490597205151642E-4</v>
      </c>
    </row>
    <row r="61" spans="2:12">
      <c r="B61" t="s">
        <v>3661</v>
      </c>
      <c r="C61" t="s">
        <v>221</v>
      </c>
      <c r="D61">
        <v>10</v>
      </c>
      <c r="E61" t="s">
        <v>256</v>
      </c>
      <c r="F61" t="s">
        <v>257</v>
      </c>
      <c r="G61" t="s">
        <v>116</v>
      </c>
      <c r="H61" s="79">
        <v>0</v>
      </c>
      <c r="I61" s="79">
        <v>0</v>
      </c>
      <c r="J61" s="78">
        <v>7332.7425234000002</v>
      </c>
      <c r="K61" s="79">
        <f t="shared" si="0"/>
        <v>6.3288785897125154E-3</v>
      </c>
      <c r="L61" s="79">
        <f>J61/'סכום נכסי הקרן'!$C$42</f>
        <v>5.9879163470157449E-4</v>
      </c>
    </row>
    <row r="62" spans="2:12">
      <c r="B62" t="s">
        <v>3661</v>
      </c>
      <c r="C62" t="s">
        <v>221</v>
      </c>
      <c r="D62">
        <v>10</v>
      </c>
      <c r="E62" t="s">
        <v>256</v>
      </c>
      <c r="F62" t="s">
        <v>257</v>
      </c>
      <c r="G62" t="s">
        <v>201</v>
      </c>
      <c r="H62" s="79">
        <v>0</v>
      </c>
      <c r="I62" s="79">
        <v>0</v>
      </c>
      <c r="J62" s="78">
        <v>3.4238288250000002</v>
      </c>
      <c r="K62" s="79">
        <f t="shared" si="0"/>
        <v>2.9551012975341341E-6</v>
      </c>
      <c r="L62" s="79">
        <f>J62/'סכום נכסי הקרן'!$C$42</f>
        <v>2.7958980593109876E-7</v>
      </c>
    </row>
    <row r="63" spans="2:12">
      <c r="B63" s="88" t="s">
        <v>264</v>
      </c>
      <c r="D63" s="16"/>
      <c r="I63" s="89">
        <v>0</v>
      </c>
      <c r="J63" s="90">
        <f>J64+J69</f>
        <v>3084.2621571151103</v>
      </c>
      <c r="K63" s="89">
        <f t="shared" si="0"/>
        <v>2.6620218382051529E-3</v>
      </c>
      <c r="L63" s="89">
        <f>J63/'סכום נכסי הקרן'!$C$42</f>
        <v>2.5186079737746399E-4</v>
      </c>
    </row>
    <row r="64" spans="2:12">
      <c r="B64" s="88" t="s">
        <v>265</v>
      </c>
      <c r="D64" s="16"/>
      <c r="I64" s="89">
        <v>0</v>
      </c>
      <c r="J64" s="90">
        <f>SUM(J65:J68)</f>
        <v>3084.2621571151103</v>
      </c>
      <c r="K64" s="89">
        <f t="shared" si="0"/>
        <v>2.6620218382051529E-3</v>
      </c>
      <c r="L64" s="89">
        <f>J64/'סכום נכסי הקרן'!$C$42</f>
        <v>2.5186079737746399E-4</v>
      </c>
    </row>
    <row r="65" spans="2:12">
      <c r="B65" t="s">
        <v>3662</v>
      </c>
      <c r="C65" t="s">
        <v>226</v>
      </c>
      <c r="D65">
        <v>91</v>
      </c>
      <c r="E65" t="s">
        <v>227</v>
      </c>
      <c r="F65" t="s">
        <v>228</v>
      </c>
      <c r="G65" t="s">
        <v>109</v>
      </c>
      <c r="H65" s="79">
        <v>0</v>
      </c>
      <c r="I65" s="79">
        <v>0</v>
      </c>
      <c r="J65" s="78">
        <f>1444.43967257-0.23662376</f>
        <v>1444.2030488100002</v>
      </c>
      <c r="K65" s="79">
        <f t="shared" si="0"/>
        <v>1.2464893899715281E-3</v>
      </c>
      <c r="L65" s="79">
        <f>J65/'סכום נכסי הקרן'!$C$42</f>
        <v>1.1793359737891951E-4</v>
      </c>
    </row>
    <row r="66" spans="2:12">
      <c r="B66" t="s">
        <v>3662</v>
      </c>
      <c r="C66" t="s">
        <v>238</v>
      </c>
      <c r="D66">
        <v>91</v>
      </c>
      <c r="E66" t="s">
        <v>227</v>
      </c>
      <c r="F66" t="s">
        <v>228</v>
      </c>
      <c r="G66" t="s">
        <v>113</v>
      </c>
      <c r="H66" s="79">
        <v>0</v>
      </c>
      <c r="I66" s="79">
        <v>0</v>
      </c>
      <c r="J66" s="78">
        <v>9.7094388000000004E-2</v>
      </c>
      <c r="K66" s="79">
        <f t="shared" si="0"/>
        <v>8.3802014244121165E-8</v>
      </c>
      <c r="L66" s="79">
        <f>J66/'סכום נכסי הקרן'!$C$42</f>
        <v>7.9287261383222915E-9</v>
      </c>
    </row>
    <row r="67" spans="2:12">
      <c r="B67" t="s">
        <v>3662</v>
      </c>
      <c r="C67" t="s">
        <v>243</v>
      </c>
      <c r="D67">
        <v>91</v>
      </c>
      <c r="E67" t="s">
        <v>227</v>
      </c>
      <c r="F67" t="s">
        <v>228</v>
      </c>
      <c r="G67" t="s">
        <v>202</v>
      </c>
      <c r="H67" s="79">
        <v>0</v>
      </c>
      <c r="I67" s="79">
        <v>0</v>
      </c>
      <c r="J67" s="78">
        <v>-7.2036282889999997E-2</v>
      </c>
      <c r="K67" s="79">
        <f t="shared" si="0"/>
        <v>-6.2174402961799626E-8</v>
      </c>
      <c r="L67" s="79">
        <f>J67/'סכום נכסי הקרן'!$C$42</f>
        <v>-5.8824816842918036E-9</v>
      </c>
    </row>
    <row r="68" spans="2:12">
      <c r="B68" t="s">
        <v>3662</v>
      </c>
      <c r="C68" t="s">
        <v>248</v>
      </c>
      <c r="D68">
        <v>91</v>
      </c>
      <c r="E68" t="s">
        <v>227</v>
      </c>
      <c r="F68" t="s">
        <v>228</v>
      </c>
      <c r="G68" t="s">
        <v>116</v>
      </c>
      <c r="H68" s="79">
        <v>0</v>
      </c>
      <c r="I68" s="79">
        <v>0</v>
      </c>
      <c r="J68" s="78">
        <v>1640.0340501999999</v>
      </c>
      <c r="K68" s="79">
        <f t="shared" si="0"/>
        <v>1.4155108206223425E-3</v>
      </c>
      <c r="L68" s="79">
        <f>J68/'סכום נכסי הקרן'!$C$42</f>
        <v>1.3392515375409042E-4</v>
      </c>
    </row>
    <row r="69" spans="2:12">
      <c r="B69" s="88" t="s">
        <v>261</v>
      </c>
      <c r="D69" s="16"/>
      <c r="I69" s="89">
        <v>0</v>
      </c>
      <c r="J69" s="90">
        <v>0</v>
      </c>
      <c r="K69" s="89">
        <f t="shared" si="0"/>
        <v>0</v>
      </c>
      <c r="L69" s="89">
        <f>J69/'סכום נכסי הקרן'!$C$42</f>
        <v>0</v>
      </c>
    </row>
    <row r="70" spans="2:12">
      <c r="B70" t="s">
        <v>256</v>
      </c>
      <c r="C70" t="s">
        <v>256</v>
      </c>
      <c r="D70" s="16"/>
      <c r="E70" t="s">
        <v>256</v>
      </c>
      <c r="G70" t="s">
        <v>256</v>
      </c>
      <c r="H70" s="79">
        <v>0</v>
      </c>
      <c r="I70" s="79">
        <v>0</v>
      </c>
      <c r="J70" s="78">
        <v>0</v>
      </c>
      <c r="K70" s="79">
        <f t="shared" si="0"/>
        <v>0</v>
      </c>
      <c r="L70" s="79">
        <f>J70/'סכום נכסי הקרן'!$C$42</f>
        <v>0</v>
      </c>
    </row>
    <row r="71" spans="2:12">
      <c r="B71" t="s">
        <v>266</v>
      </c>
      <c r="D71" s="16"/>
    </row>
    <row r="72" spans="2:12">
      <c r="D72" s="16"/>
    </row>
    <row r="73" spans="2:12">
      <c r="D73" s="16"/>
    </row>
    <row r="74" spans="2:12">
      <c r="D74" s="16"/>
    </row>
    <row r="75" spans="2:12">
      <c r="D75" s="16"/>
    </row>
    <row r="76" spans="2:12">
      <c r="D76" s="16"/>
    </row>
    <row r="77" spans="2:12">
      <c r="D77" s="16"/>
    </row>
    <row r="78" spans="2:12">
      <c r="D78" s="16"/>
    </row>
    <row r="79" spans="2:12">
      <c r="D79" s="16"/>
    </row>
    <row r="80" spans="2:12">
      <c r="D80" s="16"/>
    </row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E485" s="15"/>
    </row>
    <row r="486" spans="2:5">
      <c r="B486" s="16"/>
      <c r="C486" s="16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43738</v>
      </c>
    </row>
    <row r="2" spans="2:49" s="1" customFormat="1">
      <c r="B2" s="2" t="s">
        <v>1</v>
      </c>
      <c r="C2" s="12" t="s">
        <v>196</v>
      </c>
    </row>
    <row r="3" spans="2:49" s="1" customFormat="1">
      <c r="B3" s="2" t="s">
        <v>2</v>
      </c>
      <c r="C3" s="26" t="s">
        <v>3656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-510271605.81999999</v>
      </c>
      <c r="H11" s="7"/>
      <c r="I11" s="76">
        <v>22494.087607855796</v>
      </c>
      <c r="J11" s="77">
        <v>1</v>
      </c>
      <c r="K11" s="77">
        <v>1.8E-3</v>
      </c>
      <c r="AW11" s="16"/>
    </row>
    <row r="12" spans="2:49">
      <c r="B12" s="80" t="s">
        <v>207</v>
      </c>
      <c r="C12" s="16"/>
      <c r="D12" s="16"/>
      <c r="G12" s="82">
        <v>-510271605.81999999</v>
      </c>
      <c r="I12" s="82">
        <v>22494.087607855796</v>
      </c>
      <c r="J12" s="81">
        <v>1</v>
      </c>
      <c r="K12" s="81">
        <v>1.8E-3</v>
      </c>
    </row>
    <row r="13" spans="2:49">
      <c r="B13" s="80" t="s">
        <v>2340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256</v>
      </c>
      <c r="C14" t="s">
        <v>256</v>
      </c>
      <c r="D14" t="s">
        <v>256</v>
      </c>
      <c r="E14" t="s">
        <v>256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2352</v>
      </c>
      <c r="C15" s="16"/>
      <c r="D15" s="16"/>
      <c r="G15" s="82">
        <v>-457544500</v>
      </c>
      <c r="I15" s="82">
        <v>5914.9717252204009</v>
      </c>
      <c r="J15" s="81">
        <v>0.26300000000000001</v>
      </c>
      <c r="K15" s="81">
        <v>5.0000000000000001E-4</v>
      </c>
    </row>
    <row r="16" spans="2:49">
      <c r="B16" t="s">
        <v>2879</v>
      </c>
      <c r="C16" t="s">
        <v>2880</v>
      </c>
      <c r="D16" t="s">
        <v>126</v>
      </c>
      <c r="E16" t="s">
        <v>109</v>
      </c>
      <c r="F16" t="s">
        <v>2881</v>
      </c>
      <c r="G16" s="78">
        <v>-5000000</v>
      </c>
      <c r="H16" s="78">
        <v>-0.32872580000000001</v>
      </c>
      <c r="I16" s="78">
        <v>16.43629</v>
      </c>
      <c r="J16" s="79">
        <v>6.9999999999999999E-4</v>
      </c>
      <c r="K16" s="79">
        <v>0</v>
      </c>
    </row>
    <row r="17" spans="2:11">
      <c r="B17" t="s">
        <v>2882</v>
      </c>
      <c r="C17" t="s">
        <v>2883</v>
      </c>
      <c r="D17" t="s">
        <v>126</v>
      </c>
      <c r="E17" t="s">
        <v>105</v>
      </c>
      <c r="F17" t="s">
        <v>2884</v>
      </c>
      <c r="G17" s="78">
        <v>855500</v>
      </c>
      <c r="H17" s="78">
        <v>0.1762</v>
      </c>
      <c r="I17" s="78">
        <v>1.5073909999999999</v>
      </c>
      <c r="J17" s="79">
        <v>1E-4</v>
      </c>
      <c r="K17" s="79">
        <v>0</v>
      </c>
    </row>
    <row r="18" spans="2:11">
      <c r="B18" t="s">
        <v>2885</v>
      </c>
      <c r="C18" t="s">
        <v>2886</v>
      </c>
      <c r="D18" t="s">
        <v>126</v>
      </c>
      <c r="E18" t="s">
        <v>109</v>
      </c>
      <c r="F18" t="s">
        <v>2887</v>
      </c>
      <c r="G18" s="78">
        <v>-8000000</v>
      </c>
      <c r="H18" s="78">
        <v>3.68083648869785</v>
      </c>
      <c r="I18" s="78">
        <v>-294.46691909582802</v>
      </c>
      <c r="J18" s="79">
        <v>-1.3100000000000001E-2</v>
      </c>
      <c r="K18" s="79">
        <v>0</v>
      </c>
    </row>
    <row r="19" spans="2:11">
      <c r="B19" t="s">
        <v>2888</v>
      </c>
      <c r="C19" t="s">
        <v>2889</v>
      </c>
      <c r="D19" t="s">
        <v>126</v>
      </c>
      <c r="E19" t="s">
        <v>109</v>
      </c>
      <c r="F19" t="s">
        <v>2890</v>
      </c>
      <c r="G19" s="78">
        <v>-11500000</v>
      </c>
      <c r="H19" s="78">
        <v>3.0474512412467303</v>
      </c>
      <c r="I19" s="78">
        <v>-350.456892743374</v>
      </c>
      <c r="J19" s="79">
        <v>-1.5599999999999999E-2</v>
      </c>
      <c r="K19" s="79">
        <v>0</v>
      </c>
    </row>
    <row r="20" spans="2:11">
      <c r="B20" t="s">
        <v>2891</v>
      </c>
      <c r="C20" t="s">
        <v>2892</v>
      </c>
      <c r="D20" t="s">
        <v>126</v>
      </c>
      <c r="E20" t="s">
        <v>109</v>
      </c>
      <c r="F20" t="s">
        <v>2893</v>
      </c>
      <c r="G20" s="78">
        <v>-5000000</v>
      </c>
      <c r="H20" s="78">
        <v>3.4869062479202402</v>
      </c>
      <c r="I20" s="78">
        <v>-174.34531239601199</v>
      </c>
      <c r="J20" s="79">
        <v>-7.7999999999999996E-3</v>
      </c>
      <c r="K20" s="79">
        <v>0</v>
      </c>
    </row>
    <row r="21" spans="2:11">
      <c r="B21" t="s">
        <v>2894</v>
      </c>
      <c r="C21" t="s">
        <v>2895</v>
      </c>
      <c r="D21" t="s">
        <v>126</v>
      </c>
      <c r="E21" t="s">
        <v>109</v>
      </c>
      <c r="F21" t="s">
        <v>2896</v>
      </c>
      <c r="G21" s="78">
        <v>-28000000</v>
      </c>
      <c r="H21" s="78">
        <v>-0.12679133714492929</v>
      </c>
      <c r="I21" s="78">
        <v>35.501574400580203</v>
      </c>
      <c r="J21" s="79">
        <v>1.6000000000000001E-3</v>
      </c>
      <c r="K21" s="79">
        <v>0</v>
      </c>
    </row>
    <row r="22" spans="2:11">
      <c r="B22" t="s">
        <v>2897</v>
      </c>
      <c r="C22" t="s">
        <v>2898</v>
      </c>
      <c r="D22" t="s">
        <v>126</v>
      </c>
      <c r="E22" t="s">
        <v>109</v>
      </c>
      <c r="F22" t="s">
        <v>2815</v>
      </c>
      <c r="G22" s="78">
        <v>-11600000</v>
      </c>
      <c r="H22" s="78">
        <v>-0.34819821012892843</v>
      </c>
      <c r="I22" s="78">
        <v>40.390992374955701</v>
      </c>
      <c r="J22" s="79">
        <v>1.8E-3</v>
      </c>
      <c r="K22" s="79">
        <v>0</v>
      </c>
    </row>
    <row r="23" spans="2:11">
      <c r="B23" t="s">
        <v>2899</v>
      </c>
      <c r="C23" t="s">
        <v>2900</v>
      </c>
      <c r="D23" t="s">
        <v>126</v>
      </c>
      <c r="E23" t="s">
        <v>109</v>
      </c>
      <c r="F23" t="s">
        <v>2901</v>
      </c>
      <c r="G23" s="78">
        <v>-9500000</v>
      </c>
      <c r="H23" s="78">
        <v>-0.28558209668104528</v>
      </c>
      <c r="I23" s="78">
        <v>27.1302991846993</v>
      </c>
      <c r="J23" s="79">
        <v>1.1999999999999999E-3</v>
      </c>
      <c r="K23" s="79">
        <v>0</v>
      </c>
    </row>
    <row r="24" spans="2:11">
      <c r="B24" t="s">
        <v>2902</v>
      </c>
      <c r="C24" t="s">
        <v>2903</v>
      </c>
      <c r="D24" t="s">
        <v>126</v>
      </c>
      <c r="E24" t="s">
        <v>109</v>
      </c>
      <c r="F24" t="s">
        <v>2904</v>
      </c>
      <c r="G24" s="78">
        <v>-12000000</v>
      </c>
      <c r="H24" s="78">
        <v>-5.20400781500775</v>
      </c>
      <c r="I24" s="78">
        <v>624.48093780092995</v>
      </c>
      <c r="J24" s="79">
        <v>2.7799999999999998E-2</v>
      </c>
      <c r="K24" s="79">
        <v>1E-4</v>
      </c>
    </row>
    <row r="25" spans="2:11">
      <c r="B25" t="s">
        <v>2905</v>
      </c>
      <c r="C25" t="s">
        <v>2906</v>
      </c>
      <c r="D25" t="s">
        <v>126</v>
      </c>
      <c r="E25" t="s">
        <v>109</v>
      </c>
      <c r="F25" t="s">
        <v>2907</v>
      </c>
      <c r="G25" s="78">
        <v>-28200000</v>
      </c>
      <c r="H25" s="78">
        <v>1.0323387492953973</v>
      </c>
      <c r="I25" s="78">
        <v>-291.11952730130201</v>
      </c>
      <c r="J25" s="79">
        <v>-1.29E-2</v>
      </c>
      <c r="K25" s="79">
        <v>0</v>
      </c>
    </row>
    <row r="26" spans="2:11">
      <c r="B26" t="s">
        <v>2908</v>
      </c>
      <c r="C26" t="s">
        <v>2909</v>
      </c>
      <c r="D26" t="s">
        <v>126</v>
      </c>
      <c r="E26" t="s">
        <v>109</v>
      </c>
      <c r="F26" t="s">
        <v>2910</v>
      </c>
      <c r="G26" s="78">
        <v>-14000000</v>
      </c>
      <c r="H26" s="78">
        <v>-5.5064131167567645</v>
      </c>
      <c r="I26" s="78">
        <v>770.89783634594698</v>
      </c>
      <c r="J26" s="79">
        <v>3.4299999999999997E-2</v>
      </c>
      <c r="K26" s="79">
        <v>1E-4</v>
      </c>
    </row>
    <row r="27" spans="2:11">
      <c r="B27" t="s">
        <v>2911</v>
      </c>
      <c r="C27" t="s">
        <v>2912</v>
      </c>
      <c r="D27" t="s">
        <v>126</v>
      </c>
      <c r="E27" t="s">
        <v>109</v>
      </c>
      <c r="F27" t="s">
        <v>2913</v>
      </c>
      <c r="G27" s="78">
        <v>-21000000</v>
      </c>
      <c r="H27" s="78">
        <v>3.5707044007502189</v>
      </c>
      <c r="I27" s="78">
        <v>-749.847924157546</v>
      </c>
      <c r="J27" s="79">
        <v>-3.3300000000000003E-2</v>
      </c>
      <c r="K27" s="79">
        <v>-1E-4</v>
      </c>
    </row>
    <row r="28" spans="2:11">
      <c r="B28" t="s">
        <v>2914</v>
      </c>
      <c r="C28" t="s">
        <v>2915</v>
      </c>
      <c r="D28" t="s">
        <v>126</v>
      </c>
      <c r="E28" t="s">
        <v>109</v>
      </c>
      <c r="F28" t="s">
        <v>2916</v>
      </c>
      <c r="G28" s="78">
        <v>-22000000</v>
      </c>
      <c r="H28" s="78">
        <v>-2.3421872038754592</v>
      </c>
      <c r="I28" s="78">
        <v>515.28118485260097</v>
      </c>
      <c r="J28" s="79">
        <v>2.29E-2</v>
      </c>
      <c r="K28" s="79">
        <v>0</v>
      </c>
    </row>
    <row r="29" spans="2:11">
      <c r="B29" t="s">
        <v>2917</v>
      </c>
      <c r="C29" t="s">
        <v>2918</v>
      </c>
      <c r="D29" t="s">
        <v>126</v>
      </c>
      <c r="E29" t="s">
        <v>109</v>
      </c>
      <c r="F29" t="s">
        <v>2919</v>
      </c>
      <c r="G29" s="78">
        <v>-3000000</v>
      </c>
      <c r="H29" s="78">
        <v>-2.8566635786007502</v>
      </c>
      <c r="I29" s="78">
        <v>85.6999073580225</v>
      </c>
      <c r="J29" s="79">
        <v>3.8E-3</v>
      </c>
      <c r="K29" s="79">
        <v>0</v>
      </c>
    </row>
    <row r="30" spans="2:11">
      <c r="B30" t="s">
        <v>2920</v>
      </c>
      <c r="C30" t="s">
        <v>2921</v>
      </c>
      <c r="D30" t="s">
        <v>126</v>
      </c>
      <c r="E30" t="s">
        <v>109</v>
      </c>
      <c r="F30" t="s">
        <v>2922</v>
      </c>
      <c r="G30" s="78">
        <v>-8100000</v>
      </c>
      <c r="H30" s="78">
        <v>-5.1493020890600985</v>
      </c>
      <c r="I30" s="78">
        <v>417.09346921386799</v>
      </c>
      <c r="J30" s="79">
        <v>1.8499999999999999E-2</v>
      </c>
      <c r="K30" s="79">
        <v>0</v>
      </c>
    </row>
    <row r="31" spans="2:11">
      <c r="B31" t="s">
        <v>2923</v>
      </c>
      <c r="C31" t="s">
        <v>2924</v>
      </c>
      <c r="D31" t="s">
        <v>126</v>
      </c>
      <c r="E31" t="s">
        <v>109</v>
      </c>
      <c r="F31" t="s">
        <v>2922</v>
      </c>
      <c r="G31" s="78">
        <v>-5000000</v>
      </c>
      <c r="H31" s="78">
        <v>-5.1592907712920004</v>
      </c>
      <c r="I31" s="78">
        <v>257.96453856459999</v>
      </c>
      <c r="J31" s="79">
        <v>1.15E-2</v>
      </c>
      <c r="K31" s="79">
        <v>0</v>
      </c>
    </row>
    <row r="32" spans="2:11">
      <c r="B32" t="s">
        <v>2925</v>
      </c>
      <c r="C32" t="s">
        <v>2926</v>
      </c>
      <c r="D32" t="s">
        <v>126</v>
      </c>
      <c r="E32" t="s">
        <v>109</v>
      </c>
      <c r="F32" t="s">
        <v>2927</v>
      </c>
      <c r="G32" s="78">
        <v>-10000000</v>
      </c>
      <c r="H32" s="78">
        <v>-3.3589232512074401</v>
      </c>
      <c r="I32" s="78">
        <v>335.89232512074398</v>
      </c>
      <c r="J32" s="79">
        <v>1.49E-2</v>
      </c>
      <c r="K32" s="79">
        <v>0</v>
      </c>
    </row>
    <row r="33" spans="2:11">
      <c r="B33" t="s">
        <v>2928</v>
      </c>
      <c r="C33" t="s">
        <v>2929</v>
      </c>
      <c r="D33" t="s">
        <v>126</v>
      </c>
      <c r="E33" t="s">
        <v>109</v>
      </c>
      <c r="F33" t="s">
        <v>2930</v>
      </c>
      <c r="G33" s="78">
        <v>-36000000</v>
      </c>
      <c r="H33" s="78">
        <v>-2.6022485053350444</v>
      </c>
      <c r="I33" s="78">
        <v>936.80946192061595</v>
      </c>
      <c r="J33" s="79">
        <v>4.1599999999999998E-2</v>
      </c>
      <c r="K33" s="79">
        <v>1E-4</v>
      </c>
    </row>
    <row r="34" spans="2:11">
      <c r="B34" t="s">
        <v>2931</v>
      </c>
      <c r="C34" t="s">
        <v>2932</v>
      </c>
      <c r="D34" t="s">
        <v>126</v>
      </c>
      <c r="E34" t="s">
        <v>109</v>
      </c>
      <c r="F34" t="s">
        <v>2933</v>
      </c>
      <c r="G34" s="78">
        <v>-2000000</v>
      </c>
      <c r="H34" s="78">
        <v>1.62773916251803</v>
      </c>
      <c r="I34" s="78">
        <v>-32.5547832503606</v>
      </c>
      <c r="J34" s="79">
        <v>-1.4E-3</v>
      </c>
      <c r="K34" s="79">
        <v>0</v>
      </c>
    </row>
    <row r="35" spans="2:11">
      <c r="B35" t="s">
        <v>2934</v>
      </c>
      <c r="C35" t="s">
        <v>2935</v>
      </c>
      <c r="D35" t="s">
        <v>126</v>
      </c>
      <c r="E35" t="s">
        <v>109</v>
      </c>
      <c r="F35" t="s">
        <v>2641</v>
      </c>
      <c r="G35" s="78">
        <v>-6900000</v>
      </c>
      <c r="H35" s="78">
        <v>-0.16043414699264058</v>
      </c>
      <c r="I35" s="78">
        <v>11.069956142492201</v>
      </c>
      <c r="J35" s="79">
        <v>5.0000000000000001E-4</v>
      </c>
      <c r="K35" s="79">
        <v>0</v>
      </c>
    </row>
    <row r="36" spans="2:11">
      <c r="B36" t="s">
        <v>2936</v>
      </c>
      <c r="C36" t="s">
        <v>2937</v>
      </c>
      <c r="D36" t="s">
        <v>126</v>
      </c>
      <c r="E36" t="s">
        <v>109</v>
      </c>
      <c r="F36" t="s">
        <v>2938</v>
      </c>
      <c r="G36" s="78">
        <v>-9700000</v>
      </c>
      <c r="H36" s="78">
        <v>-2.7560141573694126</v>
      </c>
      <c r="I36" s="78">
        <v>267.33337326483303</v>
      </c>
      <c r="J36" s="79">
        <v>1.1900000000000001E-2</v>
      </c>
      <c r="K36" s="79">
        <v>0</v>
      </c>
    </row>
    <row r="37" spans="2:11">
      <c r="B37" t="s">
        <v>2939</v>
      </c>
      <c r="C37" t="s">
        <v>2940</v>
      </c>
      <c r="D37" t="s">
        <v>126</v>
      </c>
      <c r="E37" t="s">
        <v>109</v>
      </c>
      <c r="F37" t="s">
        <v>2887</v>
      </c>
      <c r="G37" s="78">
        <v>-3500000</v>
      </c>
      <c r="H37" s="78">
        <v>3.5808538701570001</v>
      </c>
      <c r="I37" s="78">
        <v>-125.329885455495</v>
      </c>
      <c r="J37" s="79">
        <v>-5.5999999999999999E-3</v>
      </c>
      <c r="K37" s="79">
        <v>0</v>
      </c>
    </row>
    <row r="38" spans="2:11">
      <c r="B38" t="s">
        <v>2941</v>
      </c>
      <c r="C38" t="s">
        <v>2942</v>
      </c>
      <c r="D38" t="s">
        <v>126</v>
      </c>
      <c r="E38" t="s">
        <v>109</v>
      </c>
      <c r="F38" t="s">
        <v>2943</v>
      </c>
      <c r="G38" s="78">
        <v>-7000000</v>
      </c>
      <c r="H38" s="78">
        <v>1.4927886253343856</v>
      </c>
      <c r="I38" s="78">
        <v>-104.495203773407</v>
      </c>
      <c r="J38" s="79">
        <v>-4.5999999999999999E-3</v>
      </c>
      <c r="K38" s="79">
        <v>0</v>
      </c>
    </row>
    <row r="39" spans="2:11">
      <c r="B39" t="s">
        <v>2944</v>
      </c>
      <c r="C39" t="s">
        <v>2945</v>
      </c>
      <c r="D39" t="s">
        <v>126</v>
      </c>
      <c r="E39" t="s">
        <v>109</v>
      </c>
      <c r="F39" t="s">
        <v>2946</v>
      </c>
      <c r="G39" s="78">
        <v>-2000000</v>
      </c>
      <c r="H39" s="78">
        <v>0.94301055890580998</v>
      </c>
      <c r="I39" s="78">
        <v>-18.860211178116199</v>
      </c>
      <c r="J39" s="79">
        <v>-8.0000000000000004E-4</v>
      </c>
      <c r="K39" s="79">
        <v>0</v>
      </c>
    </row>
    <row r="40" spans="2:11">
      <c r="B40" t="s">
        <v>2947</v>
      </c>
      <c r="C40" t="s">
        <v>2948</v>
      </c>
      <c r="D40" t="s">
        <v>126</v>
      </c>
      <c r="E40" t="s">
        <v>109</v>
      </c>
      <c r="F40" t="s">
        <v>2949</v>
      </c>
      <c r="G40" s="78">
        <v>-9500000</v>
      </c>
      <c r="H40" s="78">
        <v>-1.0637938735865684</v>
      </c>
      <c r="I40" s="78">
        <v>101.06041799072401</v>
      </c>
      <c r="J40" s="79">
        <v>4.4999999999999997E-3</v>
      </c>
      <c r="K40" s="79">
        <v>0</v>
      </c>
    </row>
    <row r="41" spans="2:11">
      <c r="B41" t="s">
        <v>2950</v>
      </c>
      <c r="C41" t="s">
        <v>2951</v>
      </c>
      <c r="D41" t="s">
        <v>126</v>
      </c>
      <c r="E41" t="s">
        <v>109</v>
      </c>
      <c r="F41" t="s">
        <v>2927</v>
      </c>
      <c r="G41" s="78">
        <v>-7000000</v>
      </c>
      <c r="H41" s="78">
        <v>-4.3464099999999997</v>
      </c>
      <c r="I41" s="78">
        <v>304.24869999999999</v>
      </c>
      <c r="J41" s="79">
        <v>1.35E-2</v>
      </c>
      <c r="K41" s="79">
        <v>0</v>
      </c>
    </row>
    <row r="42" spans="2:11">
      <c r="B42" t="s">
        <v>2952</v>
      </c>
      <c r="C42" t="s">
        <v>2953</v>
      </c>
      <c r="D42" t="s">
        <v>126</v>
      </c>
      <c r="E42" t="s">
        <v>109</v>
      </c>
      <c r="F42" t="s">
        <v>2954</v>
      </c>
      <c r="G42" s="78">
        <v>-4000000</v>
      </c>
      <c r="H42" s="78">
        <v>-6.5576949999999998</v>
      </c>
      <c r="I42" s="78">
        <v>262.30779999999999</v>
      </c>
      <c r="J42" s="79">
        <v>1.17E-2</v>
      </c>
      <c r="K42" s="79">
        <v>0</v>
      </c>
    </row>
    <row r="43" spans="2:11">
      <c r="B43" t="s">
        <v>2955</v>
      </c>
      <c r="C43" t="s">
        <v>2956</v>
      </c>
      <c r="D43" t="s">
        <v>126</v>
      </c>
      <c r="E43" t="s">
        <v>109</v>
      </c>
      <c r="F43" t="s">
        <v>2957</v>
      </c>
      <c r="G43" s="78">
        <v>-20000000</v>
      </c>
      <c r="H43" s="78">
        <v>-6.4315594999999997</v>
      </c>
      <c r="I43" s="78">
        <v>1286.3118999999999</v>
      </c>
      <c r="J43" s="79">
        <v>5.7200000000000001E-2</v>
      </c>
      <c r="K43" s="79">
        <v>1E-4</v>
      </c>
    </row>
    <row r="44" spans="2:11">
      <c r="B44" t="s">
        <v>2958</v>
      </c>
      <c r="C44" t="s">
        <v>2959</v>
      </c>
      <c r="D44" t="s">
        <v>126</v>
      </c>
      <c r="E44" t="s">
        <v>109</v>
      </c>
      <c r="F44" t="s">
        <v>2957</v>
      </c>
      <c r="G44" s="78">
        <v>-10000000</v>
      </c>
      <c r="H44" s="78">
        <v>-6.5598739999999998</v>
      </c>
      <c r="I44" s="78">
        <v>655.98739999999998</v>
      </c>
      <c r="J44" s="79">
        <v>2.92E-2</v>
      </c>
      <c r="K44" s="79">
        <v>1E-4</v>
      </c>
    </row>
    <row r="45" spans="2:11">
      <c r="B45" t="s">
        <v>2960</v>
      </c>
      <c r="C45" t="s">
        <v>2961</v>
      </c>
      <c r="D45" t="s">
        <v>126</v>
      </c>
      <c r="E45" t="s">
        <v>109</v>
      </c>
      <c r="F45" t="s">
        <v>2949</v>
      </c>
      <c r="G45" s="78">
        <v>-6000000</v>
      </c>
      <c r="H45" s="78">
        <v>-3.6347142731355166</v>
      </c>
      <c r="I45" s="78">
        <v>218.08285638813101</v>
      </c>
      <c r="J45" s="79">
        <v>9.7000000000000003E-3</v>
      </c>
      <c r="K45" s="79">
        <v>0</v>
      </c>
    </row>
    <row r="46" spans="2:11">
      <c r="B46" t="s">
        <v>2962</v>
      </c>
      <c r="C46" t="s">
        <v>2963</v>
      </c>
      <c r="D46" t="s">
        <v>126</v>
      </c>
      <c r="E46" t="s">
        <v>109</v>
      </c>
      <c r="F46" t="s">
        <v>2946</v>
      </c>
      <c r="G46" s="78">
        <v>21000000</v>
      </c>
      <c r="H46" s="78">
        <v>1.615034198473281</v>
      </c>
      <c r="I46" s="78">
        <v>339.157181679389</v>
      </c>
      <c r="J46" s="79">
        <v>1.5100000000000001E-2</v>
      </c>
      <c r="K46" s="79">
        <v>0</v>
      </c>
    </row>
    <row r="47" spans="2:11">
      <c r="B47" t="s">
        <v>2964</v>
      </c>
      <c r="C47" t="s">
        <v>2965</v>
      </c>
      <c r="D47" t="s">
        <v>126</v>
      </c>
      <c r="E47" t="s">
        <v>109</v>
      </c>
      <c r="F47" t="s">
        <v>2966</v>
      </c>
      <c r="G47" s="78">
        <v>-10500000</v>
      </c>
      <c r="H47" s="78">
        <v>-0.30292999999999998</v>
      </c>
      <c r="I47" s="78">
        <v>31.807649999999999</v>
      </c>
      <c r="J47" s="79">
        <v>1.4E-3</v>
      </c>
      <c r="K47" s="79">
        <v>0</v>
      </c>
    </row>
    <row r="48" spans="2:11">
      <c r="B48" t="s">
        <v>2967</v>
      </c>
      <c r="C48" t="s">
        <v>2968</v>
      </c>
      <c r="D48" t="s">
        <v>126</v>
      </c>
      <c r="E48" t="s">
        <v>109</v>
      </c>
      <c r="F48" t="s">
        <v>2969</v>
      </c>
      <c r="G48" s="78">
        <v>-5000000</v>
      </c>
      <c r="H48" s="78">
        <v>0.47259499999999999</v>
      </c>
      <c r="I48" s="78">
        <v>-23.629750000000001</v>
      </c>
      <c r="J48" s="79">
        <v>-1.1000000000000001E-3</v>
      </c>
      <c r="K48" s="79">
        <v>0</v>
      </c>
    </row>
    <row r="49" spans="2:11">
      <c r="B49" t="s">
        <v>2970</v>
      </c>
      <c r="C49" t="s">
        <v>2971</v>
      </c>
      <c r="D49" t="s">
        <v>126</v>
      </c>
      <c r="E49" t="s">
        <v>109</v>
      </c>
      <c r="F49" t="s">
        <v>2969</v>
      </c>
      <c r="G49" s="78">
        <v>-5000000</v>
      </c>
      <c r="H49" s="78">
        <v>0.18138399999999999</v>
      </c>
      <c r="I49" s="78">
        <v>-9.0692000000000004</v>
      </c>
      <c r="J49" s="79">
        <v>-4.0000000000000002E-4</v>
      </c>
      <c r="K49" s="79">
        <v>0</v>
      </c>
    </row>
    <row r="50" spans="2:11">
      <c r="B50" t="s">
        <v>2972</v>
      </c>
      <c r="C50" t="s">
        <v>2973</v>
      </c>
      <c r="D50" t="s">
        <v>126</v>
      </c>
      <c r="E50" t="s">
        <v>109</v>
      </c>
      <c r="F50" t="s">
        <v>2974</v>
      </c>
      <c r="G50" s="78">
        <v>-12000000</v>
      </c>
      <c r="H50" s="78">
        <v>2.1817310619789834</v>
      </c>
      <c r="I50" s="78">
        <v>-261.80772743747798</v>
      </c>
      <c r="J50" s="79">
        <v>-1.1599999999999999E-2</v>
      </c>
      <c r="K50" s="79">
        <v>0</v>
      </c>
    </row>
    <row r="51" spans="2:11">
      <c r="B51" t="s">
        <v>2975</v>
      </c>
      <c r="C51" t="s">
        <v>2976</v>
      </c>
      <c r="D51" t="s">
        <v>126</v>
      </c>
      <c r="E51" t="s">
        <v>109</v>
      </c>
      <c r="F51" t="s">
        <v>2893</v>
      </c>
      <c r="G51" s="78">
        <v>-2000000</v>
      </c>
      <c r="H51" s="78">
        <v>3.4288270833333301</v>
      </c>
      <c r="I51" s="78">
        <v>-68.5765416666666</v>
      </c>
      <c r="J51" s="79">
        <v>-3.0000000000000001E-3</v>
      </c>
      <c r="K51" s="79">
        <v>0</v>
      </c>
    </row>
    <row r="52" spans="2:11">
      <c r="B52" t="s">
        <v>2977</v>
      </c>
      <c r="C52" t="s">
        <v>2978</v>
      </c>
      <c r="D52" t="s">
        <v>126</v>
      </c>
      <c r="E52" t="s">
        <v>109</v>
      </c>
      <c r="F52" t="s">
        <v>2913</v>
      </c>
      <c r="G52" s="78">
        <v>-1900000</v>
      </c>
      <c r="H52" s="78">
        <v>3.4502273224043685</v>
      </c>
      <c r="I52" s="78">
        <v>-65.554319125682994</v>
      </c>
      <c r="J52" s="79">
        <v>-2.8999999999999998E-3</v>
      </c>
      <c r="K52" s="79">
        <v>0</v>
      </c>
    </row>
    <row r="53" spans="2:11">
      <c r="B53" t="s">
        <v>2979</v>
      </c>
      <c r="C53" t="s">
        <v>2980</v>
      </c>
      <c r="D53" t="s">
        <v>126</v>
      </c>
      <c r="E53" t="s">
        <v>109</v>
      </c>
      <c r="F53" t="s">
        <v>2981</v>
      </c>
      <c r="G53" s="78">
        <v>-15000000</v>
      </c>
      <c r="H53" s="78">
        <v>3.7950651333333334</v>
      </c>
      <c r="I53" s="78">
        <v>-569.25977</v>
      </c>
      <c r="J53" s="79">
        <v>-2.53E-2</v>
      </c>
      <c r="K53" s="79">
        <v>0</v>
      </c>
    </row>
    <row r="54" spans="2:11">
      <c r="B54" t="s">
        <v>2982</v>
      </c>
      <c r="C54" t="s">
        <v>2983</v>
      </c>
      <c r="D54" t="s">
        <v>126</v>
      </c>
      <c r="E54" t="s">
        <v>109</v>
      </c>
      <c r="F54" t="s">
        <v>2984</v>
      </c>
      <c r="G54" s="78">
        <v>-10000000</v>
      </c>
      <c r="H54" s="78">
        <v>-0.769509411764706</v>
      </c>
      <c r="I54" s="78">
        <v>76.950941176470593</v>
      </c>
      <c r="J54" s="79">
        <v>3.3999999999999998E-3</v>
      </c>
      <c r="K54" s="79">
        <v>0</v>
      </c>
    </row>
    <row r="55" spans="2:11">
      <c r="B55" t="s">
        <v>2985</v>
      </c>
      <c r="C55" t="s">
        <v>2986</v>
      </c>
      <c r="D55" t="s">
        <v>126</v>
      </c>
      <c r="E55" t="s">
        <v>109</v>
      </c>
      <c r="F55" t="s">
        <v>2901</v>
      </c>
      <c r="G55" s="78">
        <v>-3000000</v>
      </c>
      <c r="H55" s="78">
        <v>-0.34874250000000001</v>
      </c>
      <c r="I55" s="78">
        <v>10.462275</v>
      </c>
      <c r="J55" s="79">
        <v>5.0000000000000001E-4</v>
      </c>
      <c r="K55" s="79">
        <v>0</v>
      </c>
    </row>
    <row r="56" spans="2:11">
      <c r="B56" t="s">
        <v>2987</v>
      </c>
      <c r="C56" t="s">
        <v>2988</v>
      </c>
      <c r="D56" t="s">
        <v>126</v>
      </c>
      <c r="E56" t="s">
        <v>109</v>
      </c>
      <c r="F56" t="s">
        <v>2989</v>
      </c>
      <c r="G56" s="78">
        <v>-20500000</v>
      </c>
      <c r="H56" s="78">
        <v>-2.5775125000000001</v>
      </c>
      <c r="I56" s="78">
        <v>528.3900625</v>
      </c>
      <c r="J56" s="79">
        <v>2.35E-2</v>
      </c>
      <c r="K56" s="79">
        <v>0</v>
      </c>
    </row>
    <row r="57" spans="2:11">
      <c r="B57" t="s">
        <v>2990</v>
      </c>
      <c r="C57" t="s">
        <v>2991</v>
      </c>
      <c r="D57" t="s">
        <v>126</v>
      </c>
      <c r="E57" t="s">
        <v>109</v>
      </c>
      <c r="F57" t="s">
        <v>2881</v>
      </c>
      <c r="G57" s="78">
        <v>-16000000</v>
      </c>
      <c r="H57" s="78">
        <v>-0.6425721428571437</v>
      </c>
      <c r="I57" s="78">
        <v>102.811542857143</v>
      </c>
      <c r="J57" s="79">
        <v>4.5999999999999999E-3</v>
      </c>
      <c r="K57" s="79">
        <v>0</v>
      </c>
    </row>
    <row r="58" spans="2:11">
      <c r="B58" t="s">
        <v>2992</v>
      </c>
      <c r="C58" t="s">
        <v>2993</v>
      </c>
      <c r="D58" t="s">
        <v>126</v>
      </c>
      <c r="E58" t="s">
        <v>109</v>
      </c>
      <c r="F58" t="s">
        <v>2994</v>
      </c>
      <c r="G58" s="78">
        <v>-17000000</v>
      </c>
      <c r="H58" s="78">
        <v>-1.2291466666666706</v>
      </c>
      <c r="I58" s="78">
        <v>208.954933333334</v>
      </c>
      <c r="J58" s="79">
        <v>9.2999999999999992E-3</v>
      </c>
      <c r="K58" s="79">
        <v>0</v>
      </c>
    </row>
    <row r="59" spans="2:11">
      <c r="B59" t="s">
        <v>2995</v>
      </c>
      <c r="C59" t="s">
        <v>2996</v>
      </c>
      <c r="D59" t="s">
        <v>126</v>
      </c>
      <c r="E59" t="s">
        <v>109</v>
      </c>
      <c r="F59" t="s">
        <v>2997</v>
      </c>
      <c r="G59" s="78">
        <v>-12000000</v>
      </c>
      <c r="H59" s="78">
        <v>-2.7250271428571415</v>
      </c>
      <c r="I59" s="78">
        <v>327.00325714285702</v>
      </c>
      <c r="J59" s="79">
        <v>1.4500000000000001E-2</v>
      </c>
      <c r="K59" s="79">
        <v>0</v>
      </c>
    </row>
    <row r="60" spans="2:11">
      <c r="B60" t="s">
        <v>2998</v>
      </c>
      <c r="C60" t="s">
        <v>2999</v>
      </c>
      <c r="D60" t="s">
        <v>126</v>
      </c>
      <c r="E60" t="s">
        <v>109</v>
      </c>
      <c r="F60" t="s">
        <v>3000</v>
      </c>
      <c r="G60" s="78">
        <v>-8000000</v>
      </c>
      <c r="H60" s="78">
        <v>-2.0964900000000002</v>
      </c>
      <c r="I60" s="78">
        <v>167.7192</v>
      </c>
      <c r="J60" s="79">
        <v>7.4999999999999997E-3</v>
      </c>
      <c r="K60" s="79">
        <v>0</v>
      </c>
    </row>
    <row r="61" spans="2:11">
      <c r="B61" t="s">
        <v>3001</v>
      </c>
      <c r="C61" t="s">
        <v>3002</v>
      </c>
      <c r="D61" t="s">
        <v>126</v>
      </c>
      <c r="E61" t="s">
        <v>109</v>
      </c>
      <c r="F61" t="s">
        <v>2815</v>
      </c>
      <c r="G61" s="78">
        <v>-5000000</v>
      </c>
      <c r="H61" s="78">
        <v>-0.78333141044130405</v>
      </c>
      <c r="I61" s="78">
        <v>39.1665705220652</v>
      </c>
      <c r="J61" s="79">
        <v>1.6999999999999999E-3</v>
      </c>
      <c r="K61" s="79">
        <v>0</v>
      </c>
    </row>
    <row r="62" spans="2:11">
      <c r="B62" t="s">
        <v>3003</v>
      </c>
      <c r="C62" t="s">
        <v>3004</v>
      </c>
      <c r="D62" t="s">
        <v>126</v>
      </c>
      <c r="E62" t="s">
        <v>109</v>
      </c>
      <c r="F62" t="s">
        <v>2815</v>
      </c>
      <c r="G62" s="78">
        <v>-7000000</v>
      </c>
      <c r="H62" s="78">
        <v>-1.4924566666666714</v>
      </c>
      <c r="I62" s="78">
        <v>104.471966666667</v>
      </c>
      <c r="J62" s="79">
        <v>4.5999999999999999E-3</v>
      </c>
      <c r="K62" s="79">
        <v>0</v>
      </c>
    </row>
    <row r="63" spans="2:11">
      <c r="B63" t="s">
        <v>3005</v>
      </c>
      <c r="C63" t="s">
        <v>3006</v>
      </c>
      <c r="D63" t="s">
        <v>126</v>
      </c>
      <c r="E63" t="s">
        <v>109</v>
      </c>
      <c r="F63" t="s">
        <v>339</v>
      </c>
      <c r="G63" s="78">
        <v>-4000000</v>
      </c>
      <c r="H63" s="78">
        <v>1.3509625000000001</v>
      </c>
      <c r="I63" s="78">
        <v>-54.038499999999999</v>
      </c>
      <c r="J63" s="79">
        <v>-2.3999999999999998E-3</v>
      </c>
      <c r="K63" s="79">
        <v>0</v>
      </c>
    </row>
    <row r="64" spans="2:11">
      <c r="B64" s="80" t="s">
        <v>2878</v>
      </c>
      <c r="C64" s="16"/>
      <c r="D64" s="16"/>
      <c r="G64" s="82">
        <v>-70224963.439999998</v>
      </c>
      <c r="I64" s="82">
        <v>16490.209247224615</v>
      </c>
      <c r="J64" s="81">
        <v>0.73309999999999997</v>
      </c>
      <c r="K64" s="81">
        <v>1.2999999999999999E-3</v>
      </c>
    </row>
    <row r="65" spans="2:11">
      <c r="B65" t="s">
        <v>3007</v>
      </c>
      <c r="C65" t="s">
        <v>3008</v>
      </c>
      <c r="D65" t="s">
        <v>126</v>
      </c>
      <c r="E65" t="s">
        <v>109</v>
      </c>
      <c r="F65" t="s">
        <v>339</v>
      </c>
      <c r="G65" s="78">
        <v>1567008.58</v>
      </c>
      <c r="H65" s="78">
        <v>0</v>
      </c>
      <c r="I65" s="78">
        <v>0</v>
      </c>
      <c r="J65" s="79">
        <v>0</v>
      </c>
      <c r="K65" s="79">
        <v>0</v>
      </c>
    </row>
    <row r="66" spans="2:11">
      <c r="B66" t="s">
        <v>3009</v>
      </c>
      <c r="C66" t="s">
        <v>3010</v>
      </c>
      <c r="D66" t="s">
        <v>126</v>
      </c>
      <c r="E66" t="s">
        <v>109</v>
      </c>
      <c r="F66" t="s">
        <v>339</v>
      </c>
      <c r="G66" s="78">
        <v>1566910.8</v>
      </c>
      <c r="H66" s="78">
        <v>0</v>
      </c>
      <c r="I66" s="78">
        <v>0</v>
      </c>
      <c r="J66" s="79">
        <v>0</v>
      </c>
      <c r="K66" s="79">
        <v>0</v>
      </c>
    </row>
    <row r="67" spans="2:11">
      <c r="B67" t="s">
        <v>3011</v>
      </c>
      <c r="C67" t="s">
        <v>3012</v>
      </c>
      <c r="D67" t="s">
        <v>126</v>
      </c>
      <c r="E67" t="s">
        <v>109</v>
      </c>
      <c r="F67" t="s">
        <v>333</v>
      </c>
      <c r="G67" s="78">
        <v>2209710.19</v>
      </c>
      <c r="H67" s="78">
        <v>0.25149999999999934</v>
      </c>
      <c r="I67" s="78">
        <v>19.545450106648399</v>
      </c>
      <c r="J67" s="79">
        <v>8.9999999999999998E-4</v>
      </c>
      <c r="K67" s="79">
        <v>0</v>
      </c>
    </row>
    <row r="68" spans="2:11">
      <c r="B68" t="s">
        <v>3011</v>
      </c>
      <c r="C68" t="s">
        <v>3013</v>
      </c>
      <c r="D68" t="s">
        <v>126</v>
      </c>
      <c r="E68" t="s">
        <v>109</v>
      </c>
      <c r="F68" t="s">
        <v>333</v>
      </c>
      <c r="G68" s="78">
        <v>1262356.31</v>
      </c>
      <c r="H68" s="78">
        <v>0.22529999999999978</v>
      </c>
      <c r="I68" s="78">
        <v>10.0026601915343</v>
      </c>
      <c r="J68" s="79">
        <v>4.0000000000000002E-4</v>
      </c>
      <c r="K68" s="79">
        <v>0</v>
      </c>
    </row>
    <row r="69" spans="2:11">
      <c r="B69" t="s">
        <v>3014</v>
      </c>
      <c r="C69" t="s">
        <v>3015</v>
      </c>
      <c r="D69" t="s">
        <v>126</v>
      </c>
      <c r="E69" t="s">
        <v>109</v>
      </c>
      <c r="F69" t="s">
        <v>333</v>
      </c>
      <c r="G69" s="78">
        <v>1262356.31</v>
      </c>
      <c r="H69" s="78">
        <v>0.22529999999999978</v>
      </c>
      <c r="I69" s="78">
        <v>10.0026601915343</v>
      </c>
      <c r="J69" s="79">
        <v>4.0000000000000002E-4</v>
      </c>
      <c r="K69" s="79">
        <v>0</v>
      </c>
    </row>
    <row r="70" spans="2:11">
      <c r="B70" t="s">
        <v>3016</v>
      </c>
      <c r="C70" t="s">
        <v>3017</v>
      </c>
      <c r="D70" t="s">
        <v>126</v>
      </c>
      <c r="E70" t="s">
        <v>109</v>
      </c>
      <c r="F70" t="s">
        <v>333</v>
      </c>
      <c r="G70" s="78">
        <v>1215080.8700000001</v>
      </c>
      <c r="H70" s="78">
        <v>0.53800000000000003</v>
      </c>
      <c r="I70" s="78">
        <v>22.991104078470201</v>
      </c>
      <c r="J70" s="79">
        <v>1E-3</v>
      </c>
      <c r="K70" s="79">
        <v>0</v>
      </c>
    </row>
    <row r="71" spans="2:11">
      <c r="B71" t="s">
        <v>3016</v>
      </c>
      <c r="C71" t="s">
        <v>3018</v>
      </c>
      <c r="D71" t="s">
        <v>126</v>
      </c>
      <c r="E71" t="s">
        <v>109</v>
      </c>
      <c r="F71" t="s">
        <v>333</v>
      </c>
      <c r="G71" s="78">
        <v>1214853.97</v>
      </c>
      <c r="H71" s="78">
        <v>0.51959999999999906</v>
      </c>
      <c r="I71" s="78">
        <v>22.200644779297999</v>
      </c>
      <c r="J71" s="79">
        <v>1E-3</v>
      </c>
      <c r="K71" s="79">
        <v>0</v>
      </c>
    </row>
    <row r="72" spans="2:11">
      <c r="B72" t="s">
        <v>3019</v>
      </c>
      <c r="C72" t="s">
        <v>3020</v>
      </c>
      <c r="D72" t="s">
        <v>126</v>
      </c>
      <c r="E72" t="s">
        <v>109</v>
      </c>
      <c r="F72" t="s">
        <v>336</v>
      </c>
      <c r="G72" s="78">
        <v>838069.61</v>
      </c>
      <c r="H72" s="78">
        <v>0</v>
      </c>
      <c r="I72" s="78">
        <v>0</v>
      </c>
      <c r="J72" s="79">
        <v>0</v>
      </c>
      <c r="K72" s="79">
        <v>0</v>
      </c>
    </row>
    <row r="73" spans="2:11">
      <c r="B73" t="s">
        <v>3019</v>
      </c>
      <c r="C73" t="s">
        <v>3021</v>
      </c>
      <c r="D73" t="s">
        <v>126</v>
      </c>
      <c r="E73" t="s">
        <v>109</v>
      </c>
      <c r="F73" t="s">
        <v>336</v>
      </c>
      <c r="G73" s="78">
        <v>558713.06999999995</v>
      </c>
      <c r="H73" s="78">
        <v>0</v>
      </c>
      <c r="I73" s="78">
        <v>0</v>
      </c>
      <c r="J73" s="79">
        <v>0</v>
      </c>
      <c r="K73" s="79">
        <v>0</v>
      </c>
    </row>
    <row r="74" spans="2:11">
      <c r="B74" t="s">
        <v>3019</v>
      </c>
      <c r="C74" t="s">
        <v>3022</v>
      </c>
      <c r="D74" t="s">
        <v>126</v>
      </c>
      <c r="E74" t="s">
        <v>109</v>
      </c>
      <c r="F74" t="s">
        <v>336</v>
      </c>
      <c r="G74" s="78">
        <v>591928.32999999996</v>
      </c>
      <c r="H74" s="78">
        <v>0</v>
      </c>
      <c r="I74" s="78">
        <v>0</v>
      </c>
      <c r="J74" s="79">
        <v>0</v>
      </c>
      <c r="K74" s="79">
        <v>0</v>
      </c>
    </row>
    <row r="75" spans="2:11">
      <c r="B75" t="s">
        <v>3023</v>
      </c>
      <c r="C75" t="s">
        <v>3024</v>
      </c>
      <c r="D75" t="s">
        <v>126</v>
      </c>
      <c r="E75" t="s">
        <v>109</v>
      </c>
      <c r="F75" t="s">
        <v>333</v>
      </c>
      <c r="G75" s="78">
        <v>1889679.35</v>
      </c>
      <c r="H75" s="78">
        <v>2.3900000000000001E-2</v>
      </c>
      <c r="I75" s="78">
        <v>1.5883945434740501</v>
      </c>
      <c r="J75" s="79">
        <v>1E-4</v>
      </c>
      <c r="K75" s="79">
        <v>0</v>
      </c>
    </row>
    <row r="76" spans="2:11">
      <c r="B76" t="s">
        <v>3023</v>
      </c>
      <c r="C76" t="s">
        <v>3025</v>
      </c>
      <c r="D76" t="s">
        <v>126</v>
      </c>
      <c r="E76" t="s">
        <v>109</v>
      </c>
      <c r="F76" t="s">
        <v>336</v>
      </c>
      <c r="G76" s="78">
        <v>2226045.12</v>
      </c>
      <c r="H76" s="78">
        <v>0</v>
      </c>
      <c r="I76" s="78">
        <v>0</v>
      </c>
      <c r="J76" s="79">
        <v>0</v>
      </c>
      <c r="K76" s="79">
        <v>0</v>
      </c>
    </row>
    <row r="77" spans="2:11">
      <c r="B77" t="s">
        <v>3026</v>
      </c>
      <c r="C77" t="s">
        <v>3027</v>
      </c>
      <c r="D77" t="s">
        <v>126</v>
      </c>
      <c r="E77" t="s">
        <v>109</v>
      </c>
      <c r="F77" t="s">
        <v>336</v>
      </c>
      <c r="G77" s="78">
        <v>2407767.12</v>
      </c>
      <c r="H77" s="78">
        <v>0</v>
      </c>
      <c r="I77" s="78">
        <v>0</v>
      </c>
      <c r="J77" s="79">
        <v>0</v>
      </c>
      <c r="K77" s="79">
        <v>0</v>
      </c>
    </row>
    <row r="78" spans="2:11">
      <c r="B78" t="s">
        <v>3028</v>
      </c>
      <c r="C78" t="s">
        <v>3029</v>
      </c>
      <c r="D78" t="s">
        <v>126</v>
      </c>
      <c r="E78" t="s">
        <v>113</v>
      </c>
      <c r="F78" t="s">
        <v>3030</v>
      </c>
      <c r="G78" s="78">
        <v>-2300000</v>
      </c>
      <c r="H78" s="78">
        <v>-12.797699324582696</v>
      </c>
      <c r="I78" s="78">
        <v>294.34708446540202</v>
      </c>
      <c r="J78" s="79">
        <v>1.3100000000000001E-2</v>
      </c>
      <c r="K78" s="79">
        <v>0</v>
      </c>
    </row>
    <row r="79" spans="2:11">
      <c r="B79" t="s">
        <v>3031</v>
      </c>
      <c r="C79" t="s">
        <v>3032</v>
      </c>
      <c r="D79" t="s">
        <v>126</v>
      </c>
      <c r="E79" t="s">
        <v>113</v>
      </c>
      <c r="F79" t="s">
        <v>2545</v>
      </c>
      <c r="G79" s="78">
        <v>-9310000</v>
      </c>
      <c r="H79" s="78">
        <v>-11.775838689755316</v>
      </c>
      <c r="I79" s="78">
        <v>1096.33058201622</v>
      </c>
      <c r="J79" s="79">
        <v>4.87E-2</v>
      </c>
      <c r="K79" s="79">
        <v>1E-4</v>
      </c>
    </row>
    <row r="80" spans="2:11">
      <c r="B80" t="s">
        <v>3033</v>
      </c>
      <c r="C80" t="s">
        <v>3034</v>
      </c>
      <c r="D80" t="s">
        <v>126</v>
      </c>
      <c r="E80" t="s">
        <v>113</v>
      </c>
      <c r="F80" t="s">
        <v>2930</v>
      </c>
      <c r="G80" s="78">
        <v>-3300000</v>
      </c>
      <c r="H80" s="78">
        <v>-17.739109419416422</v>
      </c>
      <c r="I80" s="78">
        <v>585.39061084074206</v>
      </c>
      <c r="J80" s="79">
        <v>2.5999999999999999E-2</v>
      </c>
      <c r="K80" s="79">
        <v>0</v>
      </c>
    </row>
    <row r="81" spans="2:11">
      <c r="B81" t="s">
        <v>3035</v>
      </c>
      <c r="C81" t="s">
        <v>3036</v>
      </c>
      <c r="D81" t="s">
        <v>126</v>
      </c>
      <c r="E81" t="s">
        <v>113</v>
      </c>
      <c r="F81" t="s">
        <v>2695</v>
      </c>
      <c r="G81" s="78">
        <v>-7700000</v>
      </c>
      <c r="H81" s="78">
        <v>-16.114310981663117</v>
      </c>
      <c r="I81" s="78">
        <v>1240.8019455880601</v>
      </c>
      <c r="J81" s="79">
        <v>5.5199999999999999E-2</v>
      </c>
      <c r="K81" s="79">
        <v>1E-4</v>
      </c>
    </row>
    <row r="82" spans="2:11">
      <c r="B82" t="s">
        <v>3037</v>
      </c>
      <c r="C82" t="s">
        <v>3038</v>
      </c>
      <c r="D82" t="s">
        <v>126</v>
      </c>
      <c r="E82" t="s">
        <v>109</v>
      </c>
      <c r="F82" t="s">
        <v>2884</v>
      </c>
      <c r="G82" s="78">
        <v>2450605.0499999998</v>
      </c>
      <c r="H82" s="78">
        <v>5.0141991041253258</v>
      </c>
      <c r="I82" s="78">
        <v>122.87821646275</v>
      </c>
      <c r="J82" s="79">
        <v>5.4999999999999997E-3</v>
      </c>
      <c r="K82" s="79">
        <v>0</v>
      </c>
    </row>
    <row r="83" spans="2:11">
      <c r="B83" t="s">
        <v>3039</v>
      </c>
      <c r="C83" t="s">
        <v>3040</v>
      </c>
      <c r="D83" t="s">
        <v>126</v>
      </c>
      <c r="E83" t="s">
        <v>113</v>
      </c>
      <c r="F83" t="s">
        <v>2954</v>
      </c>
      <c r="G83" s="78">
        <v>-10600000</v>
      </c>
      <c r="H83" s="78">
        <v>-19.88326173611981</v>
      </c>
      <c r="I83" s="78">
        <v>2107.6257440287</v>
      </c>
      <c r="J83" s="79">
        <v>9.3700000000000006E-2</v>
      </c>
      <c r="K83" s="79">
        <v>2.0000000000000001E-4</v>
      </c>
    </row>
    <row r="84" spans="2:11">
      <c r="B84" t="s">
        <v>3041</v>
      </c>
      <c r="C84" t="s">
        <v>3042</v>
      </c>
      <c r="D84" t="s">
        <v>126</v>
      </c>
      <c r="E84" t="s">
        <v>113</v>
      </c>
      <c r="F84" t="s">
        <v>2916</v>
      </c>
      <c r="G84" s="78">
        <v>-4500000</v>
      </c>
      <c r="H84" s="78">
        <v>-18.224215443691179</v>
      </c>
      <c r="I84" s="78">
        <v>820.08969496610302</v>
      </c>
      <c r="J84" s="79">
        <v>3.6499999999999998E-2</v>
      </c>
      <c r="K84" s="79">
        <v>1E-4</v>
      </c>
    </row>
    <row r="85" spans="2:11">
      <c r="B85" t="s">
        <v>3043</v>
      </c>
      <c r="C85" t="s">
        <v>3044</v>
      </c>
      <c r="D85" t="s">
        <v>126</v>
      </c>
      <c r="E85" t="s">
        <v>109</v>
      </c>
      <c r="F85" t="s">
        <v>3045</v>
      </c>
      <c r="G85" s="78">
        <v>2395962.7999999998</v>
      </c>
      <c r="H85" s="78">
        <v>-2.5673055294498979</v>
      </c>
      <c r="I85" s="78">
        <v>-61.511685447962599</v>
      </c>
      <c r="J85" s="79">
        <v>-2.7000000000000001E-3</v>
      </c>
      <c r="K85" s="79">
        <v>0</v>
      </c>
    </row>
    <row r="86" spans="2:11">
      <c r="B86" t="s">
        <v>3046</v>
      </c>
      <c r="C86" t="s">
        <v>3047</v>
      </c>
      <c r="D86" t="s">
        <v>126</v>
      </c>
      <c r="E86" t="s">
        <v>113</v>
      </c>
      <c r="F86" t="s">
        <v>3048</v>
      </c>
      <c r="G86" s="78">
        <v>-7400000</v>
      </c>
      <c r="H86" s="78">
        <v>-16.253053929340137</v>
      </c>
      <c r="I86" s="78">
        <v>1202.72599077117</v>
      </c>
      <c r="J86" s="79">
        <v>5.3499999999999999E-2</v>
      </c>
      <c r="K86" s="79">
        <v>1E-4</v>
      </c>
    </row>
    <row r="87" spans="2:11">
      <c r="B87" t="s">
        <v>3049</v>
      </c>
      <c r="C87" t="s">
        <v>3050</v>
      </c>
      <c r="D87" t="s">
        <v>126</v>
      </c>
      <c r="E87" t="s">
        <v>116</v>
      </c>
      <c r="F87" t="s">
        <v>3051</v>
      </c>
      <c r="G87" s="78">
        <v>-6500000</v>
      </c>
      <c r="H87" s="78">
        <v>-14.616176651358201</v>
      </c>
      <c r="I87" s="78">
        <v>950.05148233828299</v>
      </c>
      <c r="J87" s="79">
        <v>4.2200000000000001E-2</v>
      </c>
      <c r="K87" s="79">
        <v>1E-4</v>
      </c>
    </row>
    <row r="88" spans="2:11">
      <c r="B88" t="s">
        <v>3052</v>
      </c>
      <c r="C88" t="s">
        <v>3053</v>
      </c>
      <c r="D88" t="s">
        <v>126</v>
      </c>
      <c r="E88" t="s">
        <v>109</v>
      </c>
      <c r="F88" t="s">
        <v>3045</v>
      </c>
      <c r="G88" s="78">
        <v>640807.13</v>
      </c>
      <c r="H88" s="78">
        <v>-2.5725821208357966</v>
      </c>
      <c r="I88" s="78">
        <v>-16.485289655420999</v>
      </c>
      <c r="J88" s="79">
        <v>-6.9999999999999999E-4</v>
      </c>
      <c r="K88" s="79">
        <v>0</v>
      </c>
    </row>
    <row r="89" spans="2:11">
      <c r="B89" t="s">
        <v>3054</v>
      </c>
      <c r="C89" t="s">
        <v>3055</v>
      </c>
      <c r="D89" t="s">
        <v>126</v>
      </c>
      <c r="E89" t="s">
        <v>116</v>
      </c>
      <c r="F89" t="s">
        <v>3056</v>
      </c>
      <c r="G89" s="78">
        <v>-1235000</v>
      </c>
      <c r="H89" s="78">
        <v>-23.46394412803652</v>
      </c>
      <c r="I89" s="78">
        <v>289.77970998125102</v>
      </c>
      <c r="J89" s="79">
        <v>1.29E-2</v>
      </c>
      <c r="K89" s="79">
        <v>0</v>
      </c>
    </row>
    <row r="90" spans="2:11">
      <c r="B90" t="s">
        <v>3057</v>
      </c>
      <c r="C90" t="s">
        <v>3058</v>
      </c>
      <c r="D90" t="s">
        <v>126</v>
      </c>
      <c r="E90" t="s">
        <v>113</v>
      </c>
      <c r="F90" t="s">
        <v>3048</v>
      </c>
      <c r="G90" s="78">
        <v>-2472000</v>
      </c>
      <c r="H90" s="78">
        <v>-15.003716375192475</v>
      </c>
      <c r="I90" s="78">
        <v>370.89186879475801</v>
      </c>
      <c r="J90" s="79">
        <v>1.6500000000000001E-2</v>
      </c>
      <c r="K90" s="79">
        <v>0</v>
      </c>
    </row>
    <row r="91" spans="2:11">
      <c r="B91" t="s">
        <v>3059</v>
      </c>
      <c r="C91" t="s">
        <v>3060</v>
      </c>
      <c r="D91" t="s">
        <v>126</v>
      </c>
      <c r="E91" t="s">
        <v>113</v>
      </c>
      <c r="F91" t="s">
        <v>3061</v>
      </c>
      <c r="G91" s="78">
        <v>-6576000</v>
      </c>
      <c r="H91" s="78">
        <v>-17.847187178637927</v>
      </c>
      <c r="I91" s="78">
        <v>1173.63102886723</v>
      </c>
      <c r="J91" s="79">
        <v>5.2200000000000003E-2</v>
      </c>
      <c r="K91" s="79">
        <v>1E-4</v>
      </c>
    </row>
    <row r="92" spans="2:11">
      <c r="B92" t="s">
        <v>3062</v>
      </c>
      <c r="C92" t="s">
        <v>3063</v>
      </c>
      <c r="D92" t="s">
        <v>126</v>
      </c>
      <c r="E92" t="s">
        <v>116</v>
      </c>
      <c r="F92" t="s">
        <v>3051</v>
      </c>
      <c r="G92" s="78">
        <v>-3950000</v>
      </c>
      <c r="H92" s="78">
        <v>-17.885505071225317</v>
      </c>
      <c r="I92" s="78">
        <v>706.47745031340003</v>
      </c>
      <c r="J92" s="79">
        <v>3.1399999999999997E-2</v>
      </c>
      <c r="K92" s="79">
        <v>1E-4</v>
      </c>
    </row>
    <row r="93" spans="2:11">
      <c r="B93" t="s">
        <v>3064</v>
      </c>
      <c r="C93" t="s">
        <v>3065</v>
      </c>
      <c r="D93" t="s">
        <v>126</v>
      </c>
      <c r="E93" t="s">
        <v>109</v>
      </c>
      <c r="F93" t="s">
        <v>3066</v>
      </c>
      <c r="G93" s="78">
        <v>-1318234.3999999999</v>
      </c>
      <c r="H93" s="78">
        <v>-3.4033547342196351</v>
      </c>
      <c r="I93" s="78">
        <v>44.8641928605118</v>
      </c>
      <c r="J93" s="79">
        <v>2E-3</v>
      </c>
      <c r="K93" s="79">
        <v>0</v>
      </c>
    </row>
    <row r="94" spans="2:11">
      <c r="B94" t="s">
        <v>3067</v>
      </c>
      <c r="C94" t="s">
        <v>3068</v>
      </c>
      <c r="D94" t="s">
        <v>126</v>
      </c>
      <c r="E94" t="s">
        <v>109</v>
      </c>
      <c r="F94" t="s">
        <v>3069</v>
      </c>
      <c r="G94" s="78">
        <v>1307687.56</v>
      </c>
      <c r="H94" s="78">
        <v>-6.2614024360404104</v>
      </c>
      <c r="I94" s="78">
        <v>-81.879580737637397</v>
      </c>
      <c r="J94" s="79">
        <v>-3.5999999999999999E-3</v>
      </c>
      <c r="K94" s="79">
        <v>0</v>
      </c>
    </row>
    <row r="95" spans="2:11">
      <c r="B95" t="s">
        <v>3070</v>
      </c>
      <c r="C95" t="s">
        <v>3071</v>
      </c>
      <c r="D95" t="s">
        <v>126</v>
      </c>
      <c r="E95" t="s">
        <v>109</v>
      </c>
      <c r="F95" t="s">
        <v>2884</v>
      </c>
      <c r="G95" s="78">
        <v>654432.24</v>
      </c>
      <c r="H95" s="78">
        <v>-1.1029534714895006</v>
      </c>
      <c r="I95" s="78">
        <v>-7.2180831096264999</v>
      </c>
      <c r="J95" s="79">
        <v>-2.9999999999999997E-4</v>
      </c>
      <c r="K95" s="79">
        <v>0</v>
      </c>
    </row>
    <row r="96" spans="2:11">
      <c r="B96" t="s">
        <v>3072</v>
      </c>
      <c r="C96" t="s">
        <v>3073</v>
      </c>
      <c r="D96" t="s">
        <v>126</v>
      </c>
      <c r="E96" t="s">
        <v>116</v>
      </c>
      <c r="F96" t="s">
        <v>3056</v>
      </c>
      <c r="G96" s="78">
        <v>-16382000</v>
      </c>
      <c r="H96" s="78">
        <v>-23.378939628860884</v>
      </c>
      <c r="I96" s="78">
        <v>3829.9378899999901</v>
      </c>
      <c r="J96" s="79">
        <v>0.17030000000000001</v>
      </c>
      <c r="K96" s="79">
        <v>2.9999999999999997E-4</v>
      </c>
    </row>
    <row r="97" spans="2:11">
      <c r="B97" t="s">
        <v>3074</v>
      </c>
      <c r="C97" t="s">
        <v>3075</v>
      </c>
      <c r="D97" t="s">
        <v>126</v>
      </c>
      <c r="E97" t="s">
        <v>113</v>
      </c>
      <c r="F97" t="s">
        <v>3030</v>
      </c>
      <c r="G97" s="78">
        <v>-6163000</v>
      </c>
      <c r="H97" s="78">
        <v>-12.215400000000001</v>
      </c>
      <c r="I97" s="78">
        <v>752.83510200000001</v>
      </c>
      <c r="J97" s="79">
        <v>3.3500000000000002E-2</v>
      </c>
      <c r="K97" s="79">
        <v>1E-4</v>
      </c>
    </row>
    <row r="98" spans="2:11">
      <c r="B98" t="s">
        <v>3076</v>
      </c>
      <c r="C98" t="s">
        <v>3077</v>
      </c>
      <c r="D98" t="s">
        <v>126</v>
      </c>
      <c r="E98" t="s">
        <v>113</v>
      </c>
      <c r="F98" t="s">
        <v>3061</v>
      </c>
      <c r="G98" s="78">
        <v>-2795000</v>
      </c>
      <c r="H98" s="78">
        <v>-17.325956989247299</v>
      </c>
      <c r="I98" s="78">
        <v>484.26049784946201</v>
      </c>
      <c r="J98" s="79">
        <v>2.1499999999999998E-2</v>
      </c>
      <c r="K98" s="79">
        <v>0</v>
      </c>
    </row>
    <row r="99" spans="2:11">
      <c r="B99" t="s">
        <v>3078</v>
      </c>
      <c r="C99" t="s">
        <v>3079</v>
      </c>
      <c r="D99" t="s">
        <v>126</v>
      </c>
      <c r="E99" t="s">
        <v>116</v>
      </c>
      <c r="F99" t="s">
        <v>3080</v>
      </c>
      <c r="G99" s="78">
        <v>-200000</v>
      </c>
      <c r="H99" s="78">
        <v>-13.723940000000001</v>
      </c>
      <c r="I99" s="78">
        <v>27.447880000000001</v>
      </c>
      <c r="J99" s="79">
        <v>1.1999999999999999E-3</v>
      </c>
      <c r="K99" s="79">
        <v>0</v>
      </c>
    </row>
    <row r="100" spans="2:11">
      <c r="B100" t="s">
        <v>3081</v>
      </c>
      <c r="C100" t="s">
        <v>3082</v>
      </c>
      <c r="D100" t="s">
        <v>126</v>
      </c>
      <c r="E100" t="s">
        <v>109</v>
      </c>
      <c r="F100" t="s">
        <v>3051</v>
      </c>
      <c r="G100" s="78">
        <v>4633746.78</v>
      </c>
      <c r="H100" s="78">
        <v>-0.7339304830510549</v>
      </c>
      <c r="I100" s="78">
        <v>-34.008480125816703</v>
      </c>
      <c r="J100" s="79">
        <v>-1.5E-3</v>
      </c>
      <c r="K100" s="79">
        <v>0</v>
      </c>
    </row>
    <row r="101" spans="2:11">
      <c r="B101" t="s">
        <v>3083</v>
      </c>
      <c r="C101" t="s">
        <v>3084</v>
      </c>
      <c r="D101" t="s">
        <v>126</v>
      </c>
      <c r="E101" t="s">
        <v>113</v>
      </c>
      <c r="F101" t="s">
        <v>2695</v>
      </c>
      <c r="G101" s="78">
        <v>-3442000</v>
      </c>
      <c r="H101" s="78">
        <v>-15.301135159679111</v>
      </c>
      <c r="I101" s="78">
        <v>526.66507219615505</v>
      </c>
      <c r="J101" s="79">
        <v>2.3400000000000001E-2</v>
      </c>
      <c r="K101" s="79">
        <v>0</v>
      </c>
    </row>
    <row r="102" spans="2:11">
      <c r="B102" t="s">
        <v>3085</v>
      </c>
      <c r="C102" t="s">
        <v>3086</v>
      </c>
      <c r="D102" t="s">
        <v>126</v>
      </c>
      <c r="E102" t="s">
        <v>116</v>
      </c>
      <c r="F102" t="s">
        <v>3087</v>
      </c>
      <c r="G102" s="78">
        <v>-2400000</v>
      </c>
      <c r="H102" s="78">
        <v>-4.2834846153846247</v>
      </c>
      <c r="I102" s="78">
        <v>102.80363076923101</v>
      </c>
      <c r="J102" s="79">
        <v>4.5999999999999999E-3</v>
      </c>
      <c r="K102" s="79">
        <v>0</v>
      </c>
    </row>
    <row r="103" spans="2:11">
      <c r="B103" t="s">
        <v>3088</v>
      </c>
      <c r="C103" t="s">
        <v>3089</v>
      </c>
      <c r="D103" t="s">
        <v>126</v>
      </c>
      <c r="E103" t="s">
        <v>116</v>
      </c>
      <c r="F103" t="s">
        <v>3090</v>
      </c>
      <c r="G103" s="78">
        <v>-1000000</v>
      </c>
      <c r="H103" s="78">
        <v>-6.9429800000000004</v>
      </c>
      <c r="I103" s="78">
        <v>69.4298</v>
      </c>
      <c r="J103" s="79">
        <v>3.0999999999999999E-3</v>
      </c>
      <c r="K103" s="79">
        <v>0</v>
      </c>
    </row>
    <row r="104" spans="2:11">
      <c r="B104" t="s">
        <v>3091</v>
      </c>
      <c r="C104" t="s">
        <v>3092</v>
      </c>
      <c r="D104" t="s">
        <v>126</v>
      </c>
      <c r="E104" t="s">
        <v>116</v>
      </c>
      <c r="F104" t="s">
        <v>3093</v>
      </c>
      <c r="G104" s="78">
        <v>-1500000</v>
      </c>
      <c r="H104" s="78">
        <v>7.8390461538461329</v>
      </c>
      <c r="I104" s="78">
        <v>-117.585692307692</v>
      </c>
      <c r="J104" s="79">
        <v>-5.1999999999999998E-3</v>
      </c>
      <c r="K104" s="79">
        <v>0</v>
      </c>
    </row>
    <row r="105" spans="2:11">
      <c r="B105" t="s">
        <v>3094</v>
      </c>
      <c r="C105" t="s">
        <v>3095</v>
      </c>
      <c r="D105" t="s">
        <v>126</v>
      </c>
      <c r="E105" t="s">
        <v>109</v>
      </c>
      <c r="F105" t="s">
        <v>3096</v>
      </c>
      <c r="G105" s="78">
        <v>-1482447.7</v>
      </c>
      <c r="H105" s="78">
        <v>5.1451512618559088</v>
      </c>
      <c r="I105" s="78">
        <v>-76.274176542903902</v>
      </c>
      <c r="J105" s="79">
        <v>-3.3999999999999998E-3</v>
      </c>
      <c r="K105" s="79">
        <v>0</v>
      </c>
    </row>
    <row r="106" spans="2:11">
      <c r="B106" t="s">
        <v>3097</v>
      </c>
      <c r="C106" t="s">
        <v>3098</v>
      </c>
      <c r="D106" t="s">
        <v>126</v>
      </c>
      <c r="E106" t="s">
        <v>109</v>
      </c>
      <c r="F106" t="s">
        <v>339</v>
      </c>
      <c r="G106" s="78">
        <v>1406997.47</v>
      </c>
      <c r="H106" s="78">
        <v>-3.0146027817993377E-2</v>
      </c>
      <c r="I106" s="78">
        <v>-0.42415384870466299</v>
      </c>
      <c r="J106" s="79">
        <v>0</v>
      </c>
      <c r="K106" s="79">
        <v>0</v>
      </c>
    </row>
    <row r="107" spans="2:11">
      <c r="B107" s="80" t="s">
        <v>2353</v>
      </c>
      <c r="C107" s="16"/>
      <c r="D107" s="16"/>
      <c r="G107" s="82">
        <v>17492635.84</v>
      </c>
      <c r="I107" s="82">
        <v>87.020815672680001</v>
      </c>
      <c r="J107" s="81">
        <v>3.8999999999999998E-3</v>
      </c>
      <c r="K107" s="81">
        <v>0</v>
      </c>
    </row>
    <row r="108" spans="2:11">
      <c r="B108" t="s">
        <v>3099</v>
      </c>
      <c r="C108" t="s">
        <v>3100</v>
      </c>
      <c r="D108" t="s">
        <v>402</v>
      </c>
      <c r="E108" t="s">
        <v>105</v>
      </c>
      <c r="F108" t="s">
        <v>330</v>
      </c>
      <c r="G108" s="78">
        <v>17405607.800000001</v>
      </c>
      <c r="H108" s="78">
        <v>0.5</v>
      </c>
      <c r="I108" s="78">
        <v>87.028039000000007</v>
      </c>
      <c r="J108" s="79">
        <v>3.8999999999999998E-3</v>
      </c>
      <c r="K108" s="79">
        <v>0</v>
      </c>
    </row>
    <row r="109" spans="2:11">
      <c r="B109" t="s">
        <v>3101</v>
      </c>
      <c r="C109" t="s">
        <v>3102</v>
      </c>
      <c r="D109" t="s">
        <v>402</v>
      </c>
      <c r="E109" t="s">
        <v>105</v>
      </c>
      <c r="F109" t="s">
        <v>327</v>
      </c>
      <c r="G109" s="78">
        <v>87028.04</v>
      </c>
      <c r="H109" s="78">
        <v>-8.3000000000000001E-3</v>
      </c>
      <c r="I109" s="78">
        <v>-7.2233273200000003E-3</v>
      </c>
      <c r="J109" s="79">
        <v>0</v>
      </c>
      <c r="K109" s="79">
        <v>0</v>
      </c>
    </row>
    <row r="110" spans="2:11">
      <c r="B110" s="80" t="s">
        <v>1156</v>
      </c>
      <c r="C110" s="16"/>
      <c r="D110" s="16"/>
      <c r="G110" s="82">
        <v>5221.78</v>
      </c>
      <c r="I110" s="82">
        <v>1.8858197380999999</v>
      </c>
      <c r="J110" s="81">
        <v>1E-4</v>
      </c>
      <c r="K110" s="81">
        <v>0</v>
      </c>
    </row>
    <row r="111" spans="2:11">
      <c r="B111" t="s">
        <v>3103</v>
      </c>
      <c r="C111" t="s">
        <v>3104</v>
      </c>
      <c r="D111" t="s">
        <v>135</v>
      </c>
      <c r="E111" t="s">
        <v>105</v>
      </c>
      <c r="F111" t="s">
        <v>3105</v>
      </c>
      <c r="G111" s="78">
        <v>5221.78</v>
      </c>
      <c r="H111" s="78">
        <v>36.1145</v>
      </c>
      <c r="I111" s="78">
        <v>1.8858197380999999</v>
      </c>
      <c r="J111" s="79">
        <v>1E-4</v>
      </c>
      <c r="K111" s="79">
        <v>0</v>
      </c>
    </row>
    <row r="112" spans="2:11">
      <c r="B112" s="80" t="s">
        <v>264</v>
      </c>
      <c r="C112" s="16"/>
      <c r="D112" s="16"/>
      <c r="G112" s="82">
        <v>0</v>
      </c>
      <c r="I112" s="82">
        <v>0</v>
      </c>
      <c r="J112" s="81">
        <v>0</v>
      </c>
      <c r="K112" s="81">
        <v>0</v>
      </c>
    </row>
    <row r="113" spans="2:11">
      <c r="B113" s="80" t="s">
        <v>2340</v>
      </c>
      <c r="C113" s="16"/>
      <c r="D113" s="16"/>
      <c r="G113" s="82">
        <v>0</v>
      </c>
      <c r="I113" s="82">
        <v>0</v>
      </c>
      <c r="J113" s="81">
        <v>0</v>
      </c>
      <c r="K113" s="81">
        <v>0</v>
      </c>
    </row>
    <row r="114" spans="2:11">
      <c r="B114" t="s">
        <v>256</v>
      </c>
      <c r="C114" t="s">
        <v>256</v>
      </c>
      <c r="D114" t="s">
        <v>256</v>
      </c>
      <c r="E114" t="s">
        <v>256</v>
      </c>
      <c r="G114" s="78">
        <v>0</v>
      </c>
      <c r="H114" s="78">
        <v>0</v>
      </c>
      <c r="I114" s="78">
        <v>0</v>
      </c>
      <c r="J114" s="79">
        <v>0</v>
      </c>
      <c r="K114" s="79">
        <v>0</v>
      </c>
    </row>
    <row r="115" spans="2:11">
      <c r="B115" s="80" t="s">
        <v>2368</v>
      </c>
      <c r="C115" s="16"/>
      <c r="D115" s="16"/>
      <c r="G115" s="82">
        <v>0</v>
      </c>
      <c r="I115" s="82">
        <v>0</v>
      </c>
      <c r="J115" s="81">
        <v>0</v>
      </c>
      <c r="K115" s="81">
        <v>0</v>
      </c>
    </row>
    <row r="116" spans="2:11">
      <c r="B116" t="s">
        <v>256</v>
      </c>
      <c r="C116" t="s">
        <v>256</v>
      </c>
      <c r="D116" t="s">
        <v>256</v>
      </c>
      <c r="E116" t="s">
        <v>256</v>
      </c>
      <c r="G116" s="78">
        <v>0</v>
      </c>
      <c r="H116" s="78">
        <v>0</v>
      </c>
      <c r="I116" s="78">
        <v>0</v>
      </c>
      <c r="J116" s="79">
        <v>0</v>
      </c>
      <c r="K116" s="79">
        <v>0</v>
      </c>
    </row>
    <row r="117" spans="2:11">
      <c r="B117" s="80" t="s">
        <v>2353</v>
      </c>
      <c r="C117" s="16"/>
      <c r="D117" s="16"/>
      <c r="G117" s="82">
        <v>0</v>
      </c>
      <c r="I117" s="82">
        <v>0</v>
      </c>
      <c r="J117" s="81">
        <v>0</v>
      </c>
      <c r="K117" s="81">
        <v>0</v>
      </c>
    </row>
    <row r="118" spans="2:11">
      <c r="B118" t="s">
        <v>256</v>
      </c>
      <c r="C118" t="s">
        <v>256</v>
      </c>
      <c r="D118" t="s">
        <v>256</v>
      </c>
      <c r="E118" t="s">
        <v>256</v>
      </c>
      <c r="G118" s="78">
        <v>0</v>
      </c>
      <c r="H118" s="78">
        <v>0</v>
      </c>
      <c r="I118" s="78">
        <v>0</v>
      </c>
      <c r="J118" s="79">
        <v>0</v>
      </c>
      <c r="K118" s="79">
        <v>0</v>
      </c>
    </row>
    <row r="119" spans="2:11">
      <c r="B119" s="80" t="s">
        <v>1156</v>
      </c>
      <c r="C119" s="16"/>
      <c r="D119" s="16"/>
      <c r="G119" s="82">
        <v>0</v>
      </c>
      <c r="I119" s="82">
        <v>0</v>
      </c>
      <c r="J119" s="81">
        <v>0</v>
      </c>
      <c r="K119" s="81">
        <v>0</v>
      </c>
    </row>
    <row r="120" spans="2:11">
      <c r="B120" t="s">
        <v>256</v>
      </c>
      <c r="C120" t="s">
        <v>256</v>
      </c>
      <c r="D120" t="s">
        <v>256</v>
      </c>
      <c r="E120" t="s">
        <v>256</v>
      </c>
      <c r="G120" s="78">
        <v>0</v>
      </c>
      <c r="H120" s="78">
        <v>0</v>
      </c>
      <c r="I120" s="78">
        <v>0</v>
      </c>
      <c r="J120" s="79">
        <v>0</v>
      </c>
      <c r="K120" s="79">
        <v>0</v>
      </c>
    </row>
    <row r="121" spans="2:11">
      <c r="B121" t="s">
        <v>266</v>
      </c>
      <c r="C121" s="16"/>
      <c r="D121" s="16"/>
    </row>
    <row r="122" spans="2:11">
      <c r="B122" t="s">
        <v>391</v>
      </c>
      <c r="C122" s="16"/>
      <c r="D122" s="16"/>
    </row>
    <row r="123" spans="2:11">
      <c r="B123" t="s">
        <v>392</v>
      </c>
      <c r="C123" s="16"/>
      <c r="D123" s="16"/>
    </row>
    <row r="124" spans="2:11">
      <c r="B124" t="s">
        <v>393</v>
      </c>
      <c r="C124" s="16"/>
      <c r="D124" s="16"/>
    </row>
    <row r="125" spans="2:11">
      <c r="C125" s="16"/>
      <c r="D125" s="16"/>
    </row>
    <row r="126" spans="2:11">
      <c r="C126" s="16"/>
      <c r="D126" s="16"/>
    </row>
    <row r="127" spans="2:11"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43738</v>
      </c>
    </row>
    <row r="2" spans="2:78" s="1" customFormat="1">
      <c r="B2" s="2" t="s">
        <v>1</v>
      </c>
      <c r="C2" s="12" t="s">
        <v>196</v>
      </c>
    </row>
    <row r="3" spans="2:78" s="1" customFormat="1">
      <c r="B3" s="2" t="s">
        <v>2</v>
      </c>
      <c r="C3" s="26" t="s">
        <v>3656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64.5</v>
      </c>
      <c r="I11" s="7"/>
      <c r="J11" s="7"/>
      <c r="K11" s="77">
        <v>0</v>
      </c>
      <c r="L11" s="76">
        <v>100000</v>
      </c>
      <c r="M11" s="7"/>
      <c r="N11" s="76">
        <v>3.8437999999999999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2378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256</v>
      </c>
      <c r="C14" t="s">
        <v>256</v>
      </c>
      <c r="D14" s="16"/>
      <c r="E14" t="s">
        <v>256</v>
      </c>
      <c r="H14" s="78">
        <v>0</v>
      </c>
      <c r="I14" t="s">
        <v>256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2379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256</v>
      </c>
      <c r="C16" t="s">
        <v>256</v>
      </c>
      <c r="D16" s="16"/>
      <c r="E16" t="s">
        <v>256</v>
      </c>
      <c r="H16" s="78">
        <v>0</v>
      </c>
      <c r="I16" t="s">
        <v>256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2384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2385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256</v>
      </c>
      <c r="C19" t="s">
        <v>256</v>
      </c>
      <c r="D19" s="16"/>
      <c r="E19" t="s">
        <v>256</v>
      </c>
      <c r="H19" s="78">
        <v>0</v>
      </c>
      <c r="I19" t="s">
        <v>256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2386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256</v>
      </c>
      <c r="C21" t="s">
        <v>256</v>
      </c>
      <c r="D21" s="16"/>
      <c r="E21" t="s">
        <v>256</v>
      </c>
      <c r="H21" s="78">
        <v>0</v>
      </c>
      <c r="I21" t="s">
        <v>256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2387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256</v>
      </c>
      <c r="C23" t="s">
        <v>256</v>
      </c>
      <c r="D23" s="16"/>
      <c r="E23" t="s">
        <v>256</v>
      </c>
      <c r="H23" s="78">
        <v>0</v>
      </c>
      <c r="I23" t="s">
        <v>256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2388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256</v>
      </c>
      <c r="C25" t="s">
        <v>256</v>
      </c>
      <c r="D25" s="16"/>
      <c r="E25" t="s">
        <v>256</v>
      </c>
      <c r="H25" s="78">
        <v>0</v>
      </c>
      <c r="I25" t="s">
        <v>256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264</v>
      </c>
      <c r="D26" s="16"/>
      <c r="H26" s="82">
        <v>64.5</v>
      </c>
      <c r="K26" s="81">
        <v>0</v>
      </c>
      <c r="L26" s="82">
        <v>100000</v>
      </c>
      <c r="N26" s="82">
        <v>3.8437999999999999</v>
      </c>
      <c r="P26" s="81">
        <v>1</v>
      </c>
      <c r="Q26" s="81">
        <v>0</v>
      </c>
    </row>
    <row r="27" spans="2:17">
      <c r="B27" s="80" t="s">
        <v>2378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256</v>
      </c>
      <c r="C28" t="s">
        <v>256</v>
      </c>
      <c r="D28" s="16"/>
      <c r="E28" t="s">
        <v>256</v>
      </c>
      <c r="H28" s="78">
        <v>0</v>
      </c>
      <c r="I28" t="s">
        <v>256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2379</v>
      </c>
      <c r="D29" s="16"/>
      <c r="H29" s="82">
        <v>64.5</v>
      </c>
      <c r="K29" s="81">
        <v>0</v>
      </c>
      <c r="L29" s="82">
        <v>100000</v>
      </c>
      <c r="N29" s="82">
        <v>3.8437999999999999</v>
      </c>
      <c r="P29" s="81">
        <v>1</v>
      </c>
      <c r="Q29" s="81">
        <v>0</v>
      </c>
    </row>
    <row r="30" spans="2:17">
      <c r="B30" t="s">
        <v>3106</v>
      </c>
      <c r="C30" t="s">
        <v>3107</v>
      </c>
      <c r="D30" t="s">
        <v>2382</v>
      </c>
      <c r="E30" t="s">
        <v>256</v>
      </c>
      <c r="F30" t="s">
        <v>257</v>
      </c>
      <c r="G30" t="s">
        <v>3108</v>
      </c>
      <c r="H30" s="78">
        <v>64.5</v>
      </c>
      <c r="I30" t="s">
        <v>113</v>
      </c>
      <c r="J30" s="79">
        <v>0</v>
      </c>
      <c r="K30" s="79">
        <v>0</v>
      </c>
      <c r="L30" s="78">
        <v>100000</v>
      </c>
      <c r="M30" s="78">
        <v>1</v>
      </c>
      <c r="N30" s="78">
        <v>3.8437999999999999</v>
      </c>
      <c r="O30" s="79">
        <v>3.3999999999999998E-3</v>
      </c>
      <c r="P30" s="79">
        <v>1</v>
      </c>
      <c r="Q30" s="79">
        <v>0</v>
      </c>
    </row>
    <row r="31" spans="2:17">
      <c r="B31" s="80" t="s">
        <v>2384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2385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256</v>
      </c>
      <c r="C33" t="s">
        <v>256</v>
      </c>
      <c r="D33" s="16"/>
      <c r="E33" t="s">
        <v>256</v>
      </c>
      <c r="H33" s="78">
        <v>0</v>
      </c>
      <c r="I33" t="s">
        <v>256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2386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256</v>
      </c>
      <c r="C35" t="s">
        <v>256</v>
      </c>
      <c r="D35" s="16"/>
      <c r="E35" t="s">
        <v>256</v>
      </c>
      <c r="H35" s="78">
        <v>0</v>
      </c>
      <c r="I35" t="s">
        <v>256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2387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256</v>
      </c>
      <c r="C37" t="s">
        <v>256</v>
      </c>
      <c r="D37" s="16"/>
      <c r="E37" t="s">
        <v>256</v>
      </c>
      <c r="H37" s="78">
        <v>0</v>
      </c>
      <c r="I37" t="s">
        <v>256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2388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256</v>
      </c>
      <c r="C39" t="s">
        <v>256</v>
      </c>
      <c r="D39" s="16"/>
      <c r="E39" t="s">
        <v>256</v>
      </c>
      <c r="H39" s="78">
        <v>0</v>
      </c>
      <c r="I39" t="s">
        <v>256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266</v>
      </c>
      <c r="D40" s="16"/>
    </row>
    <row r="41" spans="2:17">
      <c r="B41" t="s">
        <v>391</v>
      </c>
      <c r="D41" s="16"/>
    </row>
    <row r="42" spans="2:17">
      <c r="B42" t="s">
        <v>392</v>
      </c>
      <c r="D42" s="16"/>
    </row>
    <row r="43" spans="2:17">
      <c r="B43" t="s">
        <v>393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37"/>
  <sheetViews>
    <sheetView rightToLeft="1" topLeftCell="A8" workbookViewId="0">
      <selection activeCell="B19" sqref="B1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26" t="s">
        <v>3656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9" t="s">
        <v>149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5.31</v>
      </c>
      <c r="J11" s="18"/>
      <c r="K11" s="18"/>
      <c r="L11" s="77">
        <v>2.12E-2</v>
      </c>
      <c r="M11" s="76">
        <v>1515451540.25</v>
      </c>
      <c r="N11" s="7"/>
      <c r="O11" s="76">
        <v>1970799.0484624417</v>
      </c>
      <c r="P11" s="77">
        <v>1</v>
      </c>
      <c r="Q11" s="77">
        <v>0.16089999999999999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207</v>
      </c>
      <c r="I12" s="82">
        <v>5.62</v>
      </c>
      <c r="L12" s="81">
        <v>1.72E-2</v>
      </c>
      <c r="M12" s="82">
        <v>1426138059.48</v>
      </c>
      <c r="O12" s="82">
        <v>1647650.1397997225</v>
      </c>
      <c r="P12" s="81">
        <v>0.83599999999999997</v>
      </c>
      <c r="Q12" s="81">
        <v>0.13450000000000001</v>
      </c>
    </row>
    <row r="13" spans="2:59">
      <c r="B13" s="80" t="s">
        <v>3771</v>
      </c>
      <c r="I13" s="82">
        <v>2.14</v>
      </c>
      <c r="L13" s="81">
        <v>8.3000000000000001E-3</v>
      </c>
      <c r="M13" s="82">
        <v>717715814.80999994</v>
      </c>
      <c r="O13" s="82">
        <v>755595.16888350702</v>
      </c>
      <c r="P13" s="81">
        <v>0.38340000000000002</v>
      </c>
      <c r="Q13" s="81">
        <v>6.1699999999999998E-2</v>
      </c>
    </row>
    <row r="14" spans="2:59">
      <c r="B14" s="95" t="s">
        <v>3772</v>
      </c>
      <c r="C14" t="s">
        <v>3109</v>
      </c>
      <c r="D14" t="s">
        <v>3110</v>
      </c>
      <c r="E14"/>
      <c r="F14" t="s">
        <v>3111</v>
      </c>
      <c r="G14" t="s">
        <v>3112</v>
      </c>
      <c r="H14" t="s">
        <v>3113</v>
      </c>
      <c r="I14" s="78">
        <v>2.14</v>
      </c>
      <c r="J14" t="s">
        <v>105</v>
      </c>
      <c r="K14" s="79">
        <v>0</v>
      </c>
      <c r="L14" s="79">
        <v>8.3000000000000001E-3</v>
      </c>
      <c r="M14" s="78">
        <v>717715814.80999994</v>
      </c>
      <c r="N14" s="78">
        <v>105.277765</v>
      </c>
      <c r="O14" s="78">
        <v>755595.16888350702</v>
      </c>
      <c r="P14" s="79">
        <v>0.38340000000000002</v>
      </c>
      <c r="Q14" s="79">
        <v>6.1699999999999998E-2</v>
      </c>
    </row>
    <row r="15" spans="2:59">
      <c r="B15" s="80" t="s">
        <v>3114</v>
      </c>
      <c r="I15" s="82">
        <v>23.42</v>
      </c>
      <c r="L15" s="81">
        <v>3.8800000000000001E-2</v>
      </c>
      <c r="M15" s="82">
        <v>150303990.68000001</v>
      </c>
      <c r="O15" s="82">
        <v>157885.03373538301</v>
      </c>
      <c r="P15" s="81">
        <v>8.0100000000000005E-2</v>
      </c>
      <c r="Q15" s="81">
        <v>1.29E-2</v>
      </c>
    </row>
    <row r="16" spans="2:59">
      <c r="B16" t="s">
        <v>3115</v>
      </c>
      <c r="C16" t="s">
        <v>3109</v>
      </c>
      <c r="D16" t="s">
        <v>3116</v>
      </c>
      <c r="E16"/>
      <c r="F16" t="s">
        <v>256</v>
      </c>
      <c r="G16" t="s">
        <v>3117</v>
      </c>
      <c r="H16" t="s">
        <v>257</v>
      </c>
      <c r="J16" t="s">
        <v>105</v>
      </c>
      <c r="K16" s="79">
        <v>0</v>
      </c>
      <c r="L16" s="79">
        <v>0</v>
      </c>
      <c r="M16" s="78">
        <v>-5685.12</v>
      </c>
      <c r="N16" s="78">
        <v>100</v>
      </c>
      <c r="O16" s="78">
        <v>-5.6851200000000004</v>
      </c>
      <c r="P16" s="79">
        <v>0</v>
      </c>
      <c r="Q16" s="79">
        <v>0</v>
      </c>
    </row>
    <row r="17" spans="2:17">
      <c r="B17" t="s">
        <v>3118</v>
      </c>
      <c r="C17" t="s">
        <v>3109</v>
      </c>
      <c r="D17" t="s">
        <v>3119</v>
      </c>
      <c r="E17"/>
      <c r="F17" t="s">
        <v>256</v>
      </c>
      <c r="G17" t="s">
        <v>3120</v>
      </c>
      <c r="H17" t="s">
        <v>257</v>
      </c>
      <c r="I17" s="78">
        <v>25.28</v>
      </c>
      <c r="J17" t="s">
        <v>105</v>
      </c>
      <c r="K17" s="79">
        <v>2.6599999999999999E-2</v>
      </c>
      <c r="L17" s="79">
        <v>3.56E-2</v>
      </c>
      <c r="M17" s="78">
        <v>7787550.96</v>
      </c>
      <c r="N17" s="78">
        <v>106.22</v>
      </c>
      <c r="O17" s="78">
        <v>8271.9366297119996</v>
      </c>
      <c r="P17" s="79">
        <v>4.1999999999999997E-3</v>
      </c>
      <c r="Q17" s="79">
        <v>6.9999999999999999E-4</v>
      </c>
    </row>
    <row r="18" spans="2:17">
      <c r="B18" t="s">
        <v>3118</v>
      </c>
      <c r="C18" t="s">
        <v>3109</v>
      </c>
      <c r="D18" t="s">
        <v>3121</v>
      </c>
      <c r="E18"/>
      <c r="F18" t="s">
        <v>256</v>
      </c>
      <c r="G18" t="s">
        <v>3120</v>
      </c>
      <c r="H18" t="s">
        <v>257</v>
      </c>
      <c r="I18" s="78">
        <v>25.37</v>
      </c>
      <c r="J18" t="s">
        <v>105</v>
      </c>
      <c r="K18" s="79">
        <v>2.4500000000000001E-2</v>
      </c>
      <c r="L18" s="79">
        <v>3.3399999999999999E-2</v>
      </c>
      <c r="M18" s="78">
        <v>10533468.35</v>
      </c>
      <c r="N18" s="78">
        <v>103.21</v>
      </c>
      <c r="O18" s="78">
        <v>10871.592684035</v>
      </c>
      <c r="P18" s="79">
        <v>5.4999999999999997E-3</v>
      </c>
      <c r="Q18" s="79">
        <v>8.9999999999999998E-4</v>
      </c>
    </row>
    <row r="19" spans="2:17">
      <c r="B19" t="s">
        <v>3118</v>
      </c>
      <c r="C19" t="s">
        <v>3109</v>
      </c>
      <c r="D19" t="s">
        <v>3122</v>
      </c>
      <c r="E19"/>
      <c r="F19" t="s">
        <v>256</v>
      </c>
      <c r="G19" t="s">
        <v>3120</v>
      </c>
      <c r="H19" t="s">
        <v>257</v>
      </c>
      <c r="I19" s="78">
        <v>25.37</v>
      </c>
      <c r="J19" t="s">
        <v>105</v>
      </c>
      <c r="K19" s="79">
        <v>3.7100000000000001E-2</v>
      </c>
      <c r="L19" s="79">
        <v>6.2700000000000006E-2</v>
      </c>
      <c r="M19" s="78">
        <v>9200533.4600000009</v>
      </c>
      <c r="N19" s="78">
        <v>108.26</v>
      </c>
      <c r="O19" s="78">
        <v>9960.4975237960007</v>
      </c>
      <c r="P19" s="79">
        <v>5.1000000000000004E-3</v>
      </c>
      <c r="Q19" s="79">
        <v>8.0000000000000004E-4</v>
      </c>
    </row>
    <row r="20" spans="2:17">
      <c r="B20" t="s">
        <v>3118</v>
      </c>
      <c r="C20" t="s">
        <v>3109</v>
      </c>
      <c r="D20" t="s">
        <v>3123</v>
      </c>
      <c r="E20"/>
      <c r="F20" t="s">
        <v>256</v>
      </c>
      <c r="G20" t="s">
        <v>3120</v>
      </c>
      <c r="H20" t="s">
        <v>257</v>
      </c>
      <c r="I20" s="78">
        <v>25.37</v>
      </c>
      <c r="J20" t="s">
        <v>105</v>
      </c>
      <c r="K20" s="79">
        <v>3.2899999999999999E-2</v>
      </c>
      <c r="L20" s="79">
        <v>7.7200000000000005E-2</v>
      </c>
      <c r="M20" s="78">
        <v>11753618.65</v>
      </c>
      <c r="N20" s="78">
        <v>98.01</v>
      </c>
      <c r="O20" s="78">
        <v>11519.721638864999</v>
      </c>
      <c r="P20" s="79">
        <v>5.7999999999999996E-3</v>
      </c>
      <c r="Q20" s="79">
        <v>8.9999999999999998E-4</v>
      </c>
    </row>
    <row r="21" spans="2:17">
      <c r="B21" t="s">
        <v>3118</v>
      </c>
      <c r="C21" t="s">
        <v>3109</v>
      </c>
      <c r="D21" t="s">
        <v>3124</v>
      </c>
      <c r="E21"/>
      <c r="F21" t="s">
        <v>256</v>
      </c>
      <c r="G21" t="s">
        <v>3125</v>
      </c>
      <c r="H21" t="s">
        <v>257</v>
      </c>
      <c r="I21" s="78">
        <v>25.28</v>
      </c>
      <c r="J21" t="s">
        <v>105</v>
      </c>
      <c r="K21" s="79">
        <v>2.3E-2</v>
      </c>
      <c r="L21" s="79">
        <v>3.1800000000000002E-2</v>
      </c>
      <c r="M21" s="78">
        <v>6388320.0300000003</v>
      </c>
      <c r="N21" s="78">
        <v>107.18</v>
      </c>
      <c r="O21" s="78">
        <v>6847.0014081540003</v>
      </c>
      <c r="P21" s="79">
        <v>3.5000000000000001E-3</v>
      </c>
      <c r="Q21" s="79">
        <v>5.9999999999999995E-4</v>
      </c>
    </row>
    <row r="22" spans="2:17">
      <c r="B22" t="s">
        <v>3118</v>
      </c>
      <c r="C22" t="s">
        <v>3109</v>
      </c>
      <c r="D22" t="s">
        <v>3126</v>
      </c>
      <c r="E22"/>
      <c r="F22" t="s">
        <v>256</v>
      </c>
      <c r="G22" t="s">
        <v>3125</v>
      </c>
      <c r="H22" t="s">
        <v>257</v>
      </c>
      <c r="I22" s="78">
        <v>25.37</v>
      </c>
      <c r="J22" t="s">
        <v>105</v>
      </c>
      <c r="K22" s="79">
        <v>1.8499999999999999E-2</v>
      </c>
      <c r="L22" s="79">
        <v>2.7699999999999999E-2</v>
      </c>
      <c r="M22" s="78">
        <v>8469198.4700000007</v>
      </c>
      <c r="N22" s="78">
        <v>109.32</v>
      </c>
      <c r="O22" s="78">
        <v>9258.5277674040008</v>
      </c>
      <c r="P22" s="79">
        <v>4.7000000000000002E-3</v>
      </c>
      <c r="Q22" s="79">
        <v>8.0000000000000004E-4</v>
      </c>
    </row>
    <row r="23" spans="2:17">
      <c r="B23" t="s">
        <v>3118</v>
      </c>
      <c r="C23" t="s">
        <v>3109</v>
      </c>
      <c r="D23" t="s">
        <v>3127</v>
      </c>
      <c r="E23"/>
      <c r="F23" t="s">
        <v>256</v>
      </c>
      <c r="G23" t="s">
        <v>3125</v>
      </c>
      <c r="H23" t="s">
        <v>257</v>
      </c>
      <c r="I23" s="78">
        <v>25.37</v>
      </c>
      <c r="J23" t="s">
        <v>105</v>
      </c>
      <c r="K23" s="79">
        <v>3.27E-2</v>
      </c>
      <c r="L23" s="79">
        <v>5.67E-2</v>
      </c>
      <c r="M23" s="78">
        <v>11300643.59</v>
      </c>
      <c r="N23" s="78">
        <v>104.78</v>
      </c>
      <c r="O23" s="78">
        <v>11840.814353602</v>
      </c>
      <c r="P23" s="79">
        <v>6.0000000000000001E-3</v>
      </c>
      <c r="Q23" s="79">
        <v>1E-3</v>
      </c>
    </row>
    <row r="24" spans="2:17">
      <c r="B24" t="s">
        <v>3118</v>
      </c>
      <c r="C24" t="s">
        <v>3109</v>
      </c>
      <c r="D24" t="s">
        <v>3128</v>
      </c>
      <c r="E24"/>
      <c r="F24" t="s">
        <v>256</v>
      </c>
      <c r="G24" t="s">
        <v>3125</v>
      </c>
      <c r="H24" t="s">
        <v>257</v>
      </c>
      <c r="I24" s="78">
        <v>25.37</v>
      </c>
      <c r="J24" t="s">
        <v>105</v>
      </c>
      <c r="K24" s="79">
        <v>3.0099999999999998E-2</v>
      </c>
      <c r="L24" s="79">
        <v>7.3099999999999998E-2</v>
      </c>
      <c r="M24" s="78">
        <v>11673929.800000001</v>
      </c>
      <c r="N24" s="78">
        <v>99.57</v>
      </c>
      <c r="O24" s="78">
        <v>11623.731901859999</v>
      </c>
      <c r="P24" s="79">
        <v>5.8999999999999999E-3</v>
      </c>
      <c r="Q24" s="79">
        <v>8.9999999999999998E-4</v>
      </c>
    </row>
    <row r="25" spans="2:17">
      <c r="B25" t="s">
        <v>3118</v>
      </c>
      <c r="C25" t="s">
        <v>3109</v>
      </c>
      <c r="D25" t="s">
        <v>3129</v>
      </c>
      <c r="E25"/>
      <c r="F25" t="s">
        <v>256</v>
      </c>
      <c r="G25" t="s">
        <v>3130</v>
      </c>
      <c r="H25" t="s">
        <v>257</v>
      </c>
      <c r="I25" s="78">
        <v>9.1999999999999993</v>
      </c>
      <c r="J25" t="s">
        <v>105</v>
      </c>
      <c r="K25" s="79">
        <v>2.1399999999999999E-2</v>
      </c>
      <c r="L25" s="79">
        <v>2.1399999999999999E-2</v>
      </c>
      <c r="M25" s="78">
        <v>5717051.7400000002</v>
      </c>
      <c r="N25" s="78">
        <v>111.64</v>
      </c>
      <c r="O25" s="78">
        <v>6382.5165625359996</v>
      </c>
      <c r="P25" s="79">
        <v>3.2000000000000002E-3</v>
      </c>
      <c r="Q25" s="79">
        <v>5.0000000000000001E-4</v>
      </c>
    </row>
    <row r="26" spans="2:17">
      <c r="B26" t="s">
        <v>3118</v>
      </c>
      <c r="C26" t="s">
        <v>3109</v>
      </c>
      <c r="D26" t="s">
        <v>3131</v>
      </c>
      <c r="E26"/>
      <c r="F26" t="s">
        <v>256</v>
      </c>
      <c r="G26" t="s">
        <v>3130</v>
      </c>
      <c r="H26" t="s">
        <v>257</v>
      </c>
      <c r="I26" s="78">
        <v>10.23</v>
      </c>
      <c r="J26" t="s">
        <v>105</v>
      </c>
      <c r="K26" s="79">
        <v>2.8400000000000002E-2</v>
      </c>
      <c r="L26" s="79">
        <v>2.8400000000000002E-2</v>
      </c>
      <c r="M26" s="78">
        <v>7281306.5700000003</v>
      </c>
      <c r="N26" s="78">
        <v>107.99</v>
      </c>
      <c r="O26" s="78">
        <v>7863.0829649429998</v>
      </c>
      <c r="P26" s="79">
        <v>4.0000000000000001E-3</v>
      </c>
      <c r="Q26" s="79">
        <v>5.9999999999999995E-4</v>
      </c>
    </row>
    <row r="27" spans="2:17">
      <c r="B27" t="s">
        <v>3118</v>
      </c>
      <c r="C27" t="s">
        <v>3109</v>
      </c>
      <c r="D27" t="s">
        <v>3132</v>
      </c>
      <c r="E27"/>
      <c r="F27" t="s">
        <v>256</v>
      </c>
      <c r="G27" t="s">
        <v>3130</v>
      </c>
      <c r="H27" t="s">
        <v>257</v>
      </c>
      <c r="I27" s="78">
        <v>26.28</v>
      </c>
      <c r="J27" t="s">
        <v>105</v>
      </c>
      <c r="K27" s="79">
        <v>3.0099999999999998E-2</v>
      </c>
      <c r="L27" s="79">
        <v>2.3900000000000001E-2</v>
      </c>
      <c r="M27" s="78">
        <v>13036028.539999999</v>
      </c>
      <c r="N27" s="78">
        <v>101.37</v>
      </c>
      <c r="O27" s="78">
        <v>13214.622130997999</v>
      </c>
      <c r="P27" s="79">
        <v>6.7000000000000002E-3</v>
      </c>
      <c r="Q27" s="79">
        <v>1.1000000000000001E-3</v>
      </c>
    </row>
    <row r="28" spans="2:17">
      <c r="B28" t="s">
        <v>3118</v>
      </c>
      <c r="C28" t="s">
        <v>3109</v>
      </c>
      <c r="D28" t="s">
        <v>3133</v>
      </c>
      <c r="E28"/>
      <c r="F28" t="s">
        <v>256</v>
      </c>
      <c r="G28" t="s">
        <v>3130</v>
      </c>
      <c r="H28" t="s">
        <v>257</v>
      </c>
      <c r="I28" s="78">
        <v>26.28</v>
      </c>
      <c r="J28" t="s">
        <v>105</v>
      </c>
      <c r="K28" s="79">
        <v>3.4099999999999998E-2</v>
      </c>
      <c r="L28" s="79">
        <v>2.3400000000000001E-2</v>
      </c>
      <c r="M28" s="78">
        <v>17568781.43</v>
      </c>
      <c r="N28" s="78">
        <v>105.96</v>
      </c>
      <c r="O28" s="78">
        <v>18615.880803227999</v>
      </c>
      <c r="P28" s="79">
        <v>9.4000000000000004E-3</v>
      </c>
      <c r="Q28" s="79">
        <v>1.5E-3</v>
      </c>
    </row>
    <row r="29" spans="2:17">
      <c r="B29" t="s">
        <v>3118</v>
      </c>
      <c r="C29" t="s">
        <v>3109</v>
      </c>
      <c r="D29" t="s">
        <v>3134</v>
      </c>
      <c r="E29"/>
      <c r="F29" t="s">
        <v>256</v>
      </c>
      <c r="G29" t="s">
        <v>3130</v>
      </c>
      <c r="H29" t="s">
        <v>257</v>
      </c>
      <c r="I29" s="78">
        <v>9.85</v>
      </c>
      <c r="J29" t="s">
        <v>105</v>
      </c>
      <c r="K29" s="79">
        <v>3.9600000000000003E-2</v>
      </c>
      <c r="L29" s="79">
        <v>3.9600000000000003E-2</v>
      </c>
      <c r="M29" s="78">
        <v>3456704.67</v>
      </c>
      <c r="N29" s="78">
        <v>102.45</v>
      </c>
      <c r="O29" s="78">
        <v>3541.3939344149999</v>
      </c>
      <c r="P29" s="79">
        <v>1.8E-3</v>
      </c>
      <c r="Q29" s="79">
        <v>2.9999999999999997E-4</v>
      </c>
    </row>
    <row r="30" spans="2:17">
      <c r="B30" t="s">
        <v>3118</v>
      </c>
      <c r="C30" t="s">
        <v>3109</v>
      </c>
      <c r="D30" t="s">
        <v>3135</v>
      </c>
      <c r="E30"/>
      <c r="F30" t="s">
        <v>256</v>
      </c>
      <c r="G30" t="s">
        <v>2653</v>
      </c>
      <c r="H30" t="s">
        <v>257</v>
      </c>
      <c r="I30" s="78">
        <v>22.11</v>
      </c>
      <c r="J30" t="s">
        <v>105</v>
      </c>
      <c r="K30" s="79">
        <v>3.1E-2</v>
      </c>
      <c r="L30" s="79">
        <v>1.78E-2</v>
      </c>
      <c r="M30" s="78">
        <v>4230133.75</v>
      </c>
      <c r="N30" s="78">
        <v>115.98</v>
      </c>
      <c r="O30" s="78">
        <v>4906.1091232500003</v>
      </c>
      <c r="P30" s="79">
        <v>2.5000000000000001E-3</v>
      </c>
      <c r="Q30" s="79">
        <v>4.0000000000000002E-4</v>
      </c>
    </row>
    <row r="31" spans="2:17">
      <c r="B31" t="s">
        <v>3118</v>
      </c>
      <c r="C31" t="s">
        <v>3109</v>
      </c>
      <c r="D31" t="s">
        <v>3136</v>
      </c>
      <c r="E31"/>
      <c r="F31" t="s">
        <v>256</v>
      </c>
      <c r="G31" t="s">
        <v>2653</v>
      </c>
      <c r="H31" t="s">
        <v>257</v>
      </c>
      <c r="I31" s="78">
        <v>22.95</v>
      </c>
      <c r="J31" t="s">
        <v>105</v>
      </c>
      <c r="K31" s="79">
        <v>0.01</v>
      </c>
      <c r="L31" s="79">
        <v>7.7000000000000002E-3</v>
      </c>
      <c r="M31" s="78">
        <v>5878973.3700000001</v>
      </c>
      <c r="N31" s="78">
        <v>108.11</v>
      </c>
      <c r="O31" s="78">
        <v>6355.7581103069997</v>
      </c>
      <c r="P31" s="79">
        <v>3.2000000000000002E-3</v>
      </c>
      <c r="Q31" s="79">
        <v>5.0000000000000001E-4</v>
      </c>
    </row>
    <row r="32" spans="2:17">
      <c r="B32" t="s">
        <v>3118</v>
      </c>
      <c r="C32" t="s">
        <v>3109</v>
      </c>
      <c r="D32" t="s">
        <v>3137</v>
      </c>
      <c r="E32"/>
      <c r="F32" t="s">
        <v>256</v>
      </c>
      <c r="G32" t="s">
        <v>2653</v>
      </c>
      <c r="H32" t="s">
        <v>257</v>
      </c>
      <c r="I32" s="78">
        <v>23.44</v>
      </c>
      <c r="J32" t="s">
        <v>105</v>
      </c>
      <c r="K32" s="79">
        <v>1.29E-2</v>
      </c>
      <c r="L32" s="79">
        <v>8.0000000000000002E-3</v>
      </c>
      <c r="M32" s="78">
        <v>4223608.6399999997</v>
      </c>
      <c r="N32" s="78">
        <v>108.73</v>
      </c>
      <c r="O32" s="78">
        <v>4592.3296742720004</v>
      </c>
      <c r="P32" s="79">
        <v>2.3E-3</v>
      </c>
      <c r="Q32" s="79">
        <v>4.0000000000000002E-4</v>
      </c>
    </row>
    <row r="33" spans="2:17">
      <c r="B33" t="s">
        <v>3118</v>
      </c>
      <c r="C33" t="s">
        <v>3109</v>
      </c>
      <c r="D33" t="s">
        <v>3138</v>
      </c>
      <c r="E33"/>
      <c r="F33" t="s">
        <v>256</v>
      </c>
      <c r="G33" t="s">
        <v>2653</v>
      </c>
      <c r="H33" t="s">
        <v>257</v>
      </c>
      <c r="I33" s="78">
        <v>23.44</v>
      </c>
      <c r="J33" t="s">
        <v>105</v>
      </c>
      <c r="K33" s="79">
        <v>1.6400000000000001E-2</v>
      </c>
      <c r="L33" s="79">
        <v>7.9000000000000008E-3</v>
      </c>
      <c r="M33" s="78">
        <v>1692099.37</v>
      </c>
      <c r="N33" s="78">
        <v>110.56</v>
      </c>
      <c r="O33" s="78">
        <v>1870.785063472</v>
      </c>
      <c r="P33" s="79">
        <v>8.9999999999999998E-4</v>
      </c>
      <c r="Q33" s="79">
        <v>2.0000000000000001E-4</v>
      </c>
    </row>
    <row r="34" spans="2:17">
      <c r="B34" t="s">
        <v>3118</v>
      </c>
      <c r="C34" t="s">
        <v>3109</v>
      </c>
      <c r="D34" t="s">
        <v>3139</v>
      </c>
      <c r="E34"/>
      <c r="F34" t="s">
        <v>256</v>
      </c>
      <c r="G34" t="s">
        <v>2653</v>
      </c>
      <c r="H34" t="s">
        <v>257</v>
      </c>
      <c r="I34" s="78">
        <v>21.78</v>
      </c>
      <c r="J34" t="s">
        <v>105</v>
      </c>
      <c r="K34" s="79">
        <v>5.5399999999999998E-2</v>
      </c>
      <c r="L34" s="79">
        <v>4.6699999999999998E-2</v>
      </c>
      <c r="M34" s="78">
        <v>978461.71</v>
      </c>
      <c r="N34" s="78">
        <v>110.74</v>
      </c>
      <c r="O34" s="78">
        <v>1083.5484976539999</v>
      </c>
      <c r="P34" s="79">
        <v>5.0000000000000001E-4</v>
      </c>
      <c r="Q34" s="79">
        <v>1E-4</v>
      </c>
    </row>
    <row r="35" spans="2:17">
      <c r="B35" t="s">
        <v>3118</v>
      </c>
      <c r="C35" t="s">
        <v>3109</v>
      </c>
      <c r="D35" t="s">
        <v>3140</v>
      </c>
      <c r="E35"/>
      <c r="F35" t="s">
        <v>256</v>
      </c>
      <c r="G35" t="s">
        <v>2653</v>
      </c>
      <c r="H35" t="s">
        <v>257</v>
      </c>
      <c r="I35" s="78">
        <v>24.19</v>
      </c>
      <c r="J35" t="s">
        <v>105</v>
      </c>
      <c r="K35" s="79">
        <v>2.7099999999999999E-2</v>
      </c>
      <c r="L35" s="79">
        <v>5.0500000000000003E-2</v>
      </c>
      <c r="M35" s="78">
        <v>9139262.6999999993</v>
      </c>
      <c r="N35" s="78">
        <v>101.44</v>
      </c>
      <c r="O35" s="78">
        <v>9270.8680828800007</v>
      </c>
      <c r="P35" s="79">
        <v>4.7000000000000002E-3</v>
      </c>
      <c r="Q35" s="79">
        <v>8.0000000000000004E-4</v>
      </c>
    </row>
    <row r="36" spans="2:17">
      <c r="B36" s="80" t="s">
        <v>3141</v>
      </c>
      <c r="I36" s="82">
        <v>0</v>
      </c>
      <c r="L36" s="81">
        <v>0</v>
      </c>
      <c r="M36" s="82">
        <v>0</v>
      </c>
      <c r="O36" s="82">
        <v>0</v>
      </c>
      <c r="P36" s="81">
        <v>0</v>
      </c>
      <c r="Q36" s="81">
        <v>0</v>
      </c>
    </row>
    <row r="37" spans="2:17">
      <c r="B37" t="s">
        <v>256</v>
      </c>
      <c r="D37" t="s">
        <v>256</v>
      </c>
      <c r="F37" t="s">
        <v>256</v>
      </c>
      <c r="I37" s="78">
        <v>0</v>
      </c>
      <c r="J37" t="s">
        <v>256</v>
      </c>
      <c r="K37" s="79">
        <v>0</v>
      </c>
      <c r="L37" s="79">
        <v>0</v>
      </c>
      <c r="M37" s="78">
        <v>0</v>
      </c>
      <c r="N37" s="78">
        <v>0</v>
      </c>
      <c r="O37" s="78">
        <v>0</v>
      </c>
      <c r="P37" s="79">
        <v>0</v>
      </c>
      <c r="Q37" s="79">
        <v>0</v>
      </c>
    </row>
    <row r="38" spans="2:17">
      <c r="B38" s="80" t="s">
        <v>3142</v>
      </c>
      <c r="I38" s="82">
        <v>5.36</v>
      </c>
      <c r="L38" s="81">
        <v>2.1700000000000001E-2</v>
      </c>
      <c r="M38" s="82">
        <v>558118253.99000001</v>
      </c>
      <c r="O38" s="82">
        <v>734169.93718083249</v>
      </c>
      <c r="P38" s="81">
        <v>0.3725</v>
      </c>
      <c r="Q38" s="81">
        <v>0.06</v>
      </c>
    </row>
    <row r="39" spans="2:17">
      <c r="B39" t="s">
        <v>3143</v>
      </c>
      <c r="C39" t="s">
        <v>3109</v>
      </c>
      <c r="D39" t="s">
        <v>3144</v>
      </c>
      <c r="E39"/>
      <c r="F39" t="s">
        <v>458</v>
      </c>
      <c r="G39" t="s">
        <v>3145</v>
      </c>
      <c r="H39" t="s">
        <v>215</v>
      </c>
      <c r="I39" s="78">
        <v>7.37</v>
      </c>
      <c r="J39" t="s">
        <v>105</v>
      </c>
      <c r="K39" s="79">
        <v>3.1899999999999998E-2</v>
      </c>
      <c r="L39" s="79">
        <v>5.4000000000000003E-3</v>
      </c>
      <c r="M39" s="78">
        <v>2287088.06</v>
      </c>
      <c r="N39" s="78">
        <v>121.37</v>
      </c>
      <c r="O39" s="78">
        <v>2775.8387784219999</v>
      </c>
      <c r="P39" s="79">
        <v>1.4E-3</v>
      </c>
      <c r="Q39" s="79">
        <v>2.0000000000000001E-4</v>
      </c>
    </row>
    <row r="40" spans="2:17">
      <c r="B40" t="s">
        <v>3143</v>
      </c>
      <c r="C40" t="s">
        <v>3109</v>
      </c>
      <c r="D40" t="s">
        <v>3146</v>
      </c>
      <c r="E40"/>
      <c r="F40" t="s">
        <v>458</v>
      </c>
      <c r="G40" t="s">
        <v>3147</v>
      </c>
      <c r="H40" t="s">
        <v>215</v>
      </c>
      <c r="I40" s="78">
        <v>7.37</v>
      </c>
      <c r="J40" t="s">
        <v>105</v>
      </c>
      <c r="K40" s="79">
        <v>3.1899999999999998E-2</v>
      </c>
      <c r="L40" s="79">
        <v>5.4000000000000003E-3</v>
      </c>
      <c r="M40" s="78">
        <v>326727.08</v>
      </c>
      <c r="N40" s="78">
        <v>121.63</v>
      </c>
      <c r="O40" s="78">
        <v>397.39814740399999</v>
      </c>
      <c r="P40" s="79">
        <v>2.0000000000000001E-4</v>
      </c>
      <c r="Q40" s="79">
        <v>0</v>
      </c>
    </row>
    <row r="41" spans="2:17">
      <c r="B41" t="s">
        <v>3143</v>
      </c>
      <c r="C41" t="s">
        <v>3109</v>
      </c>
      <c r="D41" t="s">
        <v>3148</v>
      </c>
      <c r="E41"/>
      <c r="F41" t="s">
        <v>458</v>
      </c>
      <c r="G41" t="s">
        <v>3149</v>
      </c>
      <c r="H41" t="s">
        <v>215</v>
      </c>
      <c r="I41" s="78">
        <v>7.34</v>
      </c>
      <c r="J41" t="s">
        <v>105</v>
      </c>
      <c r="K41" s="79">
        <v>3.1699999999999999E-2</v>
      </c>
      <c r="L41" s="79">
        <v>7.0000000000000001E-3</v>
      </c>
      <c r="M41" s="78">
        <v>1633634.31</v>
      </c>
      <c r="N41" s="78">
        <v>127.06</v>
      </c>
      <c r="O41" s="78">
        <v>2075.695754286</v>
      </c>
      <c r="P41" s="79">
        <v>1.1000000000000001E-3</v>
      </c>
      <c r="Q41" s="79">
        <v>2.0000000000000001E-4</v>
      </c>
    </row>
    <row r="42" spans="2:17">
      <c r="B42" t="s">
        <v>3143</v>
      </c>
      <c r="C42" t="s">
        <v>3109</v>
      </c>
      <c r="D42" t="s">
        <v>3150</v>
      </c>
      <c r="E42"/>
      <c r="F42" t="s">
        <v>458</v>
      </c>
      <c r="G42" t="s">
        <v>1251</v>
      </c>
      <c r="H42" t="s">
        <v>215</v>
      </c>
      <c r="I42" s="78">
        <v>7.34</v>
      </c>
      <c r="J42" t="s">
        <v>105</v>
      </c>
      <c r="K42" s="79">
        <v>3.1699999999999999E-2</v>
      </c>
      <c r="L42" s="79">
        <v>6.7000000000000002E-3</v>
      </c>
      <c r="M42" s="78">
        <v>2287088.48</v>
      </c>
      <c r="N42" s="78">
        <v>127.37</v>
      </c>
      <c r="O42" s="78">
        <v>2913.0645969759998</v>
      </c>
      <c r="P42" s="79">
        <v>1.5E-3</v>
      </c>
      <c r="Q42" s="79">
        <v>2.0000000000000001E-4</v>
      </c>
    </row>
    <row r="43" spans="2:17">
      <c r="B43" t="s">
        <v>3143</v>
      </c>
      <c r="C43" t="s">
        <v>3109</v>
      </c>
      <c r="D43" t="s">
        <v>3151</v>
      </c>
      <c r="E43"/>
      <c r="F43" t="s">
        <v>458</v>
      </c>
      <c r="G43" t="s">
        <v>3152</v>
      </c>
      <c r="H43" t="s">
        <v>215</v>
      </c>
      <c r="I43" s="78">
        <v>7.38</v>
      </c>
      <c r="J43" t="s">
        <v>105</v>
      </c>
      <c r="K43" s="79">
        <v>3.15E-2</v>
      </c>
      <c r="L43" s="79">
        <v>5.1999999999999998E-3</v>
      </c>
      <c r="M43" s="78">
        <v>1633634.31</v>
      </c>
      <c r="N43" s="78">
        <v>117.81</v>
      </c>
      <c r="O43" s="78">
        <v>1924.5845806110001</v>
      </c>
      <c r="P43" s="79">
        <v>1E-3</v>
      </c>
      <c r="Q43" s="79">
        <v>2.0000000000000001E-4</v>
      </c>
    </row>
    <row r="44" spans="2:17">
      <c r="B44" t="s">
        <v>3153</v>
      </c>
      <c r="C44" t="s">
        <v>3109</v>
      </c>
      <c r="D44" t="s">
        <v>3154</v>
      </c>
      <c r="E44"/>
      <c r="F44" t="s">
        <v>512</v>
      </c>
      <c r="G44" t="s">
        <v>3155</v>
      </c>
      <c r="H44" t="s">
        <v>215</v>
      </c>
      <c r="I44" s="78">
        <v>2.06</v>
      </c>
      <c r="J44" t="s">
        <v>105</v>
      </c>
      <c r="K44" s="79">
        <v>5.9799999999999999E-2</v>
      </c>
      <c r="L44" s="79">
        <v>6.0400000000000002E-2</v>
      </c>
      <c r="M44" s="78">
        <v>5481969.9100000001</v>
      </c>
      <c r="N44" s="78">
        <v>104.18</v>
      </c>
      <c r="O44" s="78">
        <v>5711.116252238</v>
      </c>
      <c r="P44" s="79">
        <v>2.8999999999999998E-3</v>
      </c>
      <c r="Q44" s="79">
        <v>5.0000000000000001E-4</v>
      </c>
    </row>
    <row r="45" spans="2:17">
      <c r="B45" t="s">
        <v>3156</v>
      </c>
      <c r="C45" t="s">
        <v>3109</v>
      </c>
      <c r="D45" t="s">
        <v>3157</v>
      </c>
      <c r="E45"/>
      <c r="F45" t="s">
        <v>3158</v>
      </c>
      <c r="G45" t="s">
        <v>3159</v>
      </c>
      <c r="H45" t="s">
        <v>228</v>
      </c>
      <c r="I45" s="78">
        <v>3.9</v>
      </c>
      <c r="J45" t="s">
        <v>109</v>
      </c>
      <c r="K45" s="79">
        <v>9.8500000000000004E-2</v>
      </c>
      <c r="L45" s="79">
        <v>2.1700000000000001E-2</v>
      </c>
      <c r="M45" s="78">
        <v>2961879.03</v>
      </c>
      <c r="N45" s="78">
        <v>132.52999999999997</v>
      </c>
      <c r="O45" s="78">
        <v>13805.555405340299</v>
      </c>
      <c r="P45" s="79">
        <v>7.0000000000000001E-3</v>
      </c>
      <c r="Q45" s="79">
        <v>1.1000000000000001E-3</v>
      </c>
    </row>
    <row r="46" spans="2:17">
      <c r="B46" t="s">
        <v>3156</v>
      </c>
      <c r="C46" t="s">
        <v>3109</v>
      </c>
      <c r="D46" t="s">
        <v>3160</v>
      </c>
      <c r="E46"/>
      <c r="F46" t="s">
        <v>3158</v>
      </c>
      <c r="G46" t="s">
        <v>2639</v>
      </c>
      <c r="H46" t="s">
        <v>228</v>
      </c>
      <c r="I46" s="78">
        <v>3.88</v>
      </c>
      <c r="J46" t="s">
        <v>109</v>
      </c>
      <c r="K46" s="79">
        <v>9.8500000000000004E-2</v>
      </c>
      <c r="L46" s="79">
        <v>2.64E-2</v>
      </c>
      <c r="M46" s="78">
        <v>3000510.54</v>
      </c>
      <c r="N46" s="78">
        <v>132.53000000000043</v>
      </c>
      <c r="O46" s="78">
        <v>13985.6199678343</v>
      </c>
      <c r="P46" s="79">
        <v>7.1000000000000004E-3</v>
      </c>
      <c r="Q46" s="79">
        <v>1.1000000000000001E-3</v>
      </c>
    </row>
    <row r="47" spans="2:17">
      <c r="B47" t="s">
        <v>3161</v>
      </c>
      <c r="C47" t="s">
        <v>3109</v>
      </c>
      <c r="D47" t="s">
        <v>3162</v>
      </c>
      <c r="E47"/>
      <c r="F47" t="s">
        <v>3163</v>
      </c>
      <c r="G47" t="s">
        <v>3164</v>
      </c>
      <c r="H47" t="s">
        <v>3113</v>
      </c>
      <c r="I47" s="78">
        <v>5.0999999999999996</v>
      </c>
      <c r="J47" t="s">
        <v>105</v>
      </c>
      <c r="K47" s="79">
        <v>4.4999999999999998E-2</v>
      </c>
      <c r="L47" s="79">
        <v>-2.7000000000000001E-3</v>
      </c>
      <c r="M47" s="78">
        <v>19204550.32</v>
      </c>
      <c r="N47" s="78">
        <v>132.33000000000001</v>
      </c>
      <c r="O47" s="78">
        <v>25413.381438455999</v>
      </c>
      <c r="P47" s="79">
        <v>1.29E-2</v>
      </c>
      <c r="Q47" s="79">
        <v>2.0999999999999999E-3</v>
      </c>
    </row>
    <row r="48" spans="2:17">
      <c r="B48" t="s">
        <v>3161</v>
      </c>
      <c r="C48" t="s">
        <v>3109</v>
      </c>
      <c r="D48" t="s">
        <v>3165</v>
      </c>
      <c r="E48"/>
      <c r="F48" t="s">
        <v>3163</v>
      </c>
      <c r="G48" t="s">
        <v>3166</v>
      </c>
      <c r="H48" t="s">
        <v>3113</v>
      </c>
      <c r="I48" s="78">
        <v>5.07</v>
      </c>
      <c r="J48" t="s">
        <v>105</v>
      </c>
      <c r="K48" s="79">
        <v>4.2000000000000003E-2</v>
      </c>
      <c r="L48" s="79">
        <v>-2.9999999999999997E-4</v>
      </c>
      <c r="M48" s="78">
        <v>1550971.32</v>
      </c>
      <c r="N48" s="78">
        <v>126.24</v>
      </c>
      <c r="O48" s="78">
        <v>1957.9461943680001</v>
      </c>
      <c r="P48" s="79">
        <v>1E-3</v>
      </c>
      <c r="Q48" s="79">
        <v>2.0000000000000001E-4</v>
      </c>
    </row>
    <row r="49" spans="2:17">
      <c r="B49" t="s">
        <v>3167</v>
      </c>
      <c r="C49" t="s">
        <v>3109</v>
      </c>
      <c r="D49" t="s">
        <v>3168</v>
      </c>
      <c r="E49"/>
      <c r="F49" t="s">
        <v>3163</v>
      </c>
      <c r="G49" t="s">
        <v>3169</v>
      </c>
      <c r="H49" t="s">
        <v>3113</v>
      </c>
      <c r="I49" s="78">
        <v>1.27</v>
      </c>
      <c r="J49" t="s">
        <v>105</v>
      </c>
      <c r="K49" s="79">
        <v>2.3E-2</v>
      </c>
      <c r="L49" s="79">
        <v>1.37E-2</v>
      </c>
      <c r="M49" s="78">
        <v>9930392</v>
      </c>
      <c r="N49" s="78">
        <v>101.68</v>
      </c>
      <c r="O49" s="78">
        <v>10097.2225856</v>
      </c>
      <c r="P49" s="79">
        <v>5.1000000000000004E-3</v>
      </c>
      <c r="Q49" s="79">
        <v>8.0000000000000004E-4</v>
      </c>
    </row>
    <row r="50" spans="2:17">
      <c r="B50" t="s">
        <v>3170</v>
      </c>
      <c r="C50" t="s">
        <v>3109</v>
      </c>
      <c r="D50" t="s">
        <v>3171</v>
      </c>
      <c r="E50"/>
      <c r="F50" t="s">
        <v>618</v>
      </c>
      <c r="G50" t="s">
        <v>3172</v>
      </c>
      <c r="H50" t="s">
        <v>215</v>
      </c>
      <c r="I50" s="78">
        <v>8.26</v>
      </c>
      <c r="J50" t="s">
        <v>105</v>
      </c>
      <c r="K50" s="79">
        <v>3.5200000000000002E-2</v>
      </c>
      <c r="L50" s="79">
        <v>2.76E-2</v>
      </c>
      <c r="M50" s="78">
        <v>2430217.62</v>
      </c>
      <c r="N50" s="78">
        <v>113.56</v>
      </c>
      <c r="O50" s="78">
        <v>2759.755129272</v>
      </c>
      <c r="P50" s="79">
        <v>1.4E-3</v>
      </c>
      <c r="Q50" s="79">
        <v>2.0000000000000001E-4</v>
      </c>
    </row>
    <row r="51" spans="2:17">
      <c r="B51" t="s">
        <v>3170</v>
      </c>
      <c r="C51" t="s">
        <v>3109</v>
      </c>
      <c r="D51" t="s">
        <v>3173</v>
      </c>
      <c r="E51"/>
      <c r="F51" t="s">
        <v>618</v>
      </c>
      <c r="G51" t="s">
        <v>1341</v>
      </c>
      <c r="H51" t="s">
        <v>215</v>
      </c>
      <c r="I51" s="78">
        <v>8.3699999999999992</v>
      </c>
      <c r="J51" t="s">
        <v>105</v>
      </c>
      <c r="K51" s="79">
        <v>3.6200000000000003E-2</v>
      </c>
      <c r="L51" s="79">
        <v>2.3900000000000001E-2</v>
      </c>
      <c r="M51" s="78">
        <v>508251.34</v>
      </c>
      <c r="N51" s="78">
        <v>113.05</v>
      </c>
      <c r="O51" s="78">
        <v>574.57813986999997</v>
      </c>
      <c r="P51" s="79">
        <v>2.9999999999999997E-4</v>
      </c>
      <c r="Q51" s="79">
        <v>0</v>
      </c>
    </row>
    <row r="52" spans="2:17">
      <c r="B52" t="s">
        <v>3170</v>
      </c>
      <c r="C52" t="s">
        <v>3109</v>
      </c>
      <c r="D52" t="s">
        <v>3174</v>
      </c>
      <c r="E52"/>
      <c r="F52" t="s">
        <v>618</v>
      </c>
      <c r="G52" t="s">
        <v>2821</v>
      </c>
      <c r="H52" t="s">
        <v>215</v>
      </c>
      <c r="I52" s="78">
        <v>9.91</v>
      </c>
      <c r="J52" t="s">
        <v>105</v>
      </c>
      <c r="K52" s="79">
        <v>4.0000000000000002E-4</v>
      </c>
      <c r="L52" s="79">
        <v>1.2800000000000001E-2</v>
      </c>
      <c r="M52" s="78">
        <v>507097.99</v>
      </c>
      <c r="N52" s="78">
        <v>118.05</v>
      </c>
      <c r="O52" s="78">
        <v>598.62917719500001</v>
      </c>
      <c r="P52" s="79">
        <v>2.9999999999999997E-4</v>
      </c>
      <c r="Q52" s="79">
        <v>0</v>
      </c>
    </row>
    <row r="53" spans="2:17">
      <c r="B53" t="s">
        <v>3170</v>
      </c>
      <c r="C53" t="s">
        <v>3109</v>
      </c>
      <c r="D53" t="s">
        <v>3175</v>
      </c>
      <c r="E53"/>
      <c r="F53" t="s">
        <v>618</v>
      </c>
      <c r="G53" t="s">
        <v>3176</v>
      </c>
      <c r="H53" t="s">
        <v>215</v>
      </c>
      <c r="I53" s="78">
        <v>8.39</v>
      </c>
      <c r="J53" t="s">
        <v>105</v>
      </c>
      <c r="K53" s="79">
        <v>3.7499999999999999E-2</v>
      </c>
      <c r="L53" s="79">
        <v>2.4E-2</v>
      </c>
      <c r="M53" s="78">
        <v>954797.32</v>
      </c>
      <c r="N53" s="78">
        <v>119.2</v>
      </c>
      <c r="O53" s="78">
        <v>1138.1184054400001</v>
      </c>
      <c r="P53" s="79">
        <v>5.9999999999999995E-4</v>
      </c>
      <c r="Q53" s="79">
        <v>1E-4</v>
      </c>
    </row>
    <row r="54" spans="2:17">
      <c r="B54" t="s">
        <v>3170</v>
      </c>
      <c r="C54" t="s">
        <v>3109</v>
      </c>
      <c r="D54" t="s">
        <v>3177</v>
      </c>
      <c r="E54"/>
      <c r="F54" t="s">
        <v>618</v>
      </c>
      <c r="G54" t="s">
        <v>3178</v>
      </c>
      <c r="H54" t="s">
        <v>215</v>
      </c>
      <c r="I54" s="78">
        <v>10.7</v>
      </c>
      <c r="J54" t="s">
        <v>105</v>
      </c>
      <c r="K54" s="79">
        <v>2.9999999999999997E-4</v>
      </c>
      <c r="L54" s="79">
        <v>-6.0000000000000001E-3</v>
      </c>
      <c r="M54" s="78">
        <v>968601.27</v>
      </c>
      <c r="N54" s="78">
        <v>114.35</v>
      </c>
      <c r="O54" s="78">
        <v>1107.5955522449999</v>
      </c>
      <c r="P54" s="79">
        <v>5.9999999999999995E-4</v>
      </c>
      <c r="Q54" s="79">
        <v>1E-4</v>
      </c>
    </row>
    <row r="55" spans="2:17">
      <c r="B55" t="s">
        <v>3170</v>
      </c>
      <c r="C55" t="s">
        <v>3109</v>
      </c>
      <c r="D55" t="s">
        <v>3179</v>
      </c>
      <c r="E55"/>
      <c r="F55" t="s">
        <v>618</v>
      </c>
      <c r="G55" t="s">
        <v>2916</v>
      </c>
      <c r="H55" t="s">
        <v>215</v>
      </c>
      <c r="I55" s="78">
        <v>8.59</v>
      </c>
      <c r="J55" t="s">
        <v>105</v>
      </c>
      <c r="K55" s="79">
        <v>3.2000000000000001E-2</v>
      </c>
      <c r="L55" s="79">
        <v>2.6100000000000002E-2</v>
      </c>
      <c r="M55" s="78">
        <v>901248.69</v>
      </c>
      <c r="N55" s="78">
        <v>107.47</v>
      </c>
      <c r="O55" s="78">
        <v>968.57196714300005</v>
      </c>
      <c r="P55" s="79">
        <v>5.0000000000000001E-4</v>
      </c>
      <c r="Q55" s="79">
        <v>1E-4</v>
      </c>
    </row>
    <row r="56" spans="2:17">
      <c r="B56" t="s">
        <v>3170</v>
      </c>
      <c r="C56" t="s">
        <v>3109</v>
      </c>
      <c r="D56" t="s">
        <v>3180</v>
      </c>
      <c r="E56"/>
      <c r="F56" t="s">
        <v>618</v>
      </c>
      <c r="G56" t="s">
        <v>336</v>
      </c>
      <c r="H56" t="s">
        <v>215</v>
      </c>
      <c r="I56" s="78">
        <v>1.51</v>
      </c>
      <c r="J56" t="s">
        <v>105</v>
      </c>
      <c r="K56" s="79">
        <v>2.6800000000000001E-2</v>
      </c>
      <c r="L56" s="79">
        <v>9.7000000000000003E-3</v>
      </c>
      <c r="M56" s="78">
        <v>64761.14</v>
      </c>
      <c r="N56" s="78">
        <v>102.79</v>
      </c>
      <c r="O56" s="78">
        <v>66.567975806000007</v>
      </c>
      <c r="P56" s="79">
        <v>0</v>
      </c>
      <c r="Q56" s="79">
        <v>0</v>
      </c>
    </row>
    <row r="57" spans="2:17">
      <c r="B57" t="s">
        <v>3170</v>
      </c>
      <c r="C57" t="s">
        <v>3109</v>
      </c>
      <c r="D57" t="s">
        <v>3181</v>
      </c>
      <c r="E57"/>
      <c r="F57" t="s">
        <v>618</v>
      </c>
      <c r="G57" t="s">
        <v>336</v>
      </c>
      <c r="H57" t="s">
        <v>215</v>
      </c>
      <c r="I57" s="78">
        <v>0.01</v>
      </c>
      <c r="J57" t="s">
        <v>105</v>
      </c>
      <c r="K57" s="79">
        <v>3.2500000000000001E-2</v>
      </c>
      <c r="L57" s="79">
        <v>3.6799999999999999E-2</v>
      </c>
      <c r="M57" s="78">
        <v>955899.52</v>
      </c>
      <c r="N57" s="78">
        <v>100.28</v>
      </c>
      <c r="O57" s="78">
        <v>958.57603865600004</v>
      </c>
      <c r="P57" s="79">
        <v>5.0000000000000001E-4</v>
      </c>
      <c r="Q57" s="79">
        <v>1E-4</v>
      </c>
    </row>
    <row r="58" spans="2:17">
      <c r="B58" t="s">
        <v>3170</v>
      </c>
      <c r="C58" t="s">
        <v>3109</v>
      </c>
      <c r="D58" t="s">
        <v>3182</v>
      </c>
      <c r="E58"/>
      <c r="F58" t="s">
        <v>618</v>
      </c>
      <c r="G58" t="s">
        <v>336</v>
      </c>
      <c r="H58" t="s">
        <v>215</v>
      </c>
      <c r="I58" s="78">
        <v>0.27</v>
      </c>
      <c r="J58" t="s">
        <v>105</v>
      </c>
      <c r="K58" s="79">
        <v>3.2500000000000001E-2</v>
      </c>
      <c r="L58" s="79">
        <v>3.3599999999999998E-2</v>
      </c>
      <c r="M58" s="78">
        <v>470596.61</v>
      </c>
      <c r="N58" s="78">
        <v>100.27</v>
      </c>
      <c r="O58" s="78">
        <v>471.867220847</v>
      </c>
      <c r="P58" s="79">
        <v>2.0000000000000001E-4</v>
      </c>
      <c r="Q58" s="79">
        <v>0</v>
      </c>
    </row>
    <row r="59" spans="2:17">
      <c r="B59" t="s">
        <v>3183</v>
      </c>
      <c r="C59" t="s">
        <v>3109</v>
      </c>
      <c r="D59" t="s">
        <v>3184</v>
      </c>
      <c r="E59"/>
      <c r="F59" t="s">
        <v>618</v>
      </c>
      <c r="G59" t="s">
        <v>3185</v>
      </c>
      <c r="H59" t="s">
        <v>215</v>
      </c>
      <c r="I59" s="78">
        <v>5.67</v>
      </c>
      <c r="J59" t="s">
        <v>105</v>
      </c>
      <c r="K59" s="79">
        <v>5.6599999999999998E-2</v>
      </c>
      <c r="L59" s="79">
        <v>3.5999999999999999E-3</v>
      </c>
      <c r="M59" s="78">
        <v>169393.17</v>
      </c>
      <c r="N59" s="78">
        <v>137.38999999999999</v>
      </c>
      <c r="O59" s="78">
        <v>232.729276263</v>
      </c>
      <c r="P59" s="79">
        <v>1E-4</v>
      </c>
      <c r="Q59" s="79">
        <v>0</v>
      </c>
    </row>
    <row r="60" spans="2:17">
      <c r="B60" t="s">
        <v>3183</v>
      </c>
      <c r="C60" t="s">
        <v>3109</v>
      </c>
      <c r="D60" t="s">
        <v>3186</v>
      </c>
      <c r="E60"/>
      <c r="F60" t="s">
        <v>618</v>
      </c>
      <c r="G60" t="s">
        <v>3185</v>
      </c>
      <c r="H60" t="s">
        <v>215</v>
      </c>
      <c r="I60" s="78">
        <v>5.62</v>
      </c>
      <c r="J60" t="s">
        <v>105</v>
      </c>
      <c r="K60" s="79">
        <v>5.5300000000000002E-2</v>
      </c>
      <c r="L60" s="79">
        <v>8.2000000000000007E-3</v>
      </c>
      <c r="M60" s="78">
        <v>624646.56000000006</v>
      </c>
      <c r="N60" s="78">
        <v>133</v>
      </c>
      <c r="O60" s="78">
        <v>830.7799248</v>
      </c>
      <c r="P60" s="79">
        <v>4.0000000000000002E-4</v>
      </c>
      <c r="Q60" s="79">
        <v>1E-4</v>
      </c>
    </row>
    <row r="61" spans="2:17">
      <c r="B61" t="s">
        <v>3183</v>
      </c>
      <c r="C61" t="s">
        <v>3109</v>
      </c>
      <c r="D61" t="s">
        <v>3187</v>
      </c>
      <c r="E61"/>
      <c r="F61" t="s">
        <v>618</v>
      </c>
      <c r="G61" t="s">
        <v>3185</v>
      </c>
      <c r="H61" t="s">
        <v>215</v>
      </c>
      <c r="I61" s="78">
        <v>5.62</v>
      </c>
      <c r="J61" t="s">
        <v>105</v>
      </c>
      <c r="K61" s="79">
        <v>5.5300000000000002E-2</v>
      </c>
      <c r="L61" s="79">
        <v>8.2000000000000007E-3</v>
      </c>
      <c r="M61" s="78">
        <v>363528.07</v>
      </c>
      <c r="N61" s="78">
        <v>133.09</v>
      </c>
      <c r="O61" s="78">
        <v>483.81950836300001</v>
      </c>
      <c r="P61" s="79">
        <v>2.0000000000000001E-4</v>
      </c>
      <c r="Q61" s="79">
        <v>0</v>
      </c>
    </row>
    <row r="62" spans="2:17">
      <c r="B62" t="s">
        <v>3183</v>
      </c>
      <c r="C62" t="s">
        <v>3109</v>
      </c>
      <c r="D62" t="s">
        <v>3188</v>
      </c>
      <c r="E62"/>
      <c r="F62" t="s">
        <v>618</v>
      </c>
      <c r="G62" t="s">
        <v>3185</v>
      </c>
      <c r="H62" t="s">
        <v>215</v>
      </c>
      <c r="I62" s="78">
        <v>5.62</v>
      </c>
      <c r="J62" t="s">
        <v>105</v>
      </c>
      <c r="K62" s="79">
        <v>5.5E-2</v>
      </c>
      <c r="L62" s="79">
        <v>8.2000000000000007E-3</v>
      </c>
      <c r="M62" s="78">
        <v>256060.64</v>
      </c>
      <c r="N62" s="78">
        <v>131.15</v>
      </c>
      <c r="O62" s="78">
        <v>335.82352936000001</v>
      </c>
      <c r="P62" s="79">
        <v>2.0000000000000001E-4</v>
      </c>
      <c r="Q62" s="79">
        <v>0</v>
      </c>
    </row>
    <row r="63" spans="2:17">
      <c r="B63" t="s">
        <v>3183</v>
      </c>
      <c r="C63" t="s">
        <v>3109</v>
      </c>
      <c r="D63" t="s">
        <v>3189</v>
      </c>
      <c r="E63"/>
      <c r="F63" t="s">
        <v>618</v>
      </c>
      <c r="G63" t="s">
        <v>3185</v>
      </c>
      <c r="H63" t="s">
        <v>215</v>
      </c>
      <c r="I63" s="78">
        <v>5.68</v>
      </c>
      <c r="J63" t="s">
        <v>105</v>
      </c>
      <c r="K63" s="79">
        <v>5.5E-2</v>
      </c>
      <c r="L63" s="79">
        <v>3.5999999999999999E-3</v>
      </c>
      <c r="M63" s="78">
        <v>144632.35999999999</v>
      </c>
      <c r="N63" s="78">
        <v>134.34</v>
      </c>
      <c r="O63" s="78">
        <v>194.29911242399999</v>
      </c>
      <c r="P63" s="79">
        <v>1E-4</v>
      </c>
      <c r="Q63" s="79">
        <v>0</v>
      </c>
    </row>
    <row r="64" spans="2:17">
      <c r="B64" t="s">
        <v>3183</v>
      </c>
      <c r="C64" t="s">
        <v>3109</v>
      </c>
      <c r="D64" t="s">
        <v>3190</v>
      </c>
      <c r="E64"/>
      <c r="F64" t="s">
        <v>618</v>
      </c>
      <c r="G64" t="s">
        <v>3185</v>
      </c>
      <c r="H64" t="s">
        <v>215</v>
      </c>
      <c r="I64" s="78">
        <v>5.62</v>
      </c>
      <c r="J64" t="s">
        <v>105</v>
      </c>
      <c r="K64" s="79">
        <v>5.5E-2</v>
      </c>
      <c r="L64" s="79">
        <v>8.2000000000000007E-3</v>
      </c>
      <c r="M64" s="78">
        <v>292661.95</v>
      </c>
      <c r="N64" s="78">
        <v>130.65</v>
      </c>
      <c r="O64" s="78">
        <v>382.36283767499998</v>
      </c>
      <c r="P64" s="79">
        <v>2.0000000000000001E-4</v>
      </c>
      <c r="Q64" s="79">
        <v>0</v>
      </c>
    </row>
    <row r="65" spans="2:17">
      <c r="B65" t="s">
        <v>3183</v>
      </c>
      <c r="C65" t="s">
        <v>3109</v>
      </c>
      <c r="D65" t="s">
        <v>3191</v>
      </c>
      <c r="E65"/>
      <c r="F65" t="s">
        <v>618</v>
      </c>
      <c r="G65" t="s">
        <v>808</v>
      </c>
      <c r="H65" t="s">
        <v>215</v>
      </c>
      <c r="I65" s="78">
        <v>5.62</v>
      </c>
      <c r="J65" t="s">
        <v>105</v>
      </c>
      <c r="K65" s="79">
        <v>5.5E-2</v>
      </c>
      <c r="L65" s="79">
        <v>8.2000000000000007E-3</v>
      </c>
      <c r="M65" s="78">
        <v>453675.93</v>
      </c>
      <c r="N65" s="78">
        <v>130.88</v>
      </c>
      <c r="O65" s="78">
        <v>593.77105718400003</v>
      </c>
      <c r="P65" s="79">
        <v>2.9999999999999997E-4</v>
      </c>
      <c r="Q65" s="79">
        <v>0</v>
      </c>
    </row>
    <row r="66" spans="2:17">
      <c r="B66" t="s">
        <v>3183</v>
      </c>
      <c r="C66" t="s">
        <v>3109</v>
      </c>
      <c r="D66" t="s">
        <v>3192</v>
      </c>
      <c r="E66"/>
      <c r="F66" t="s">
        <v>618</v>
      </c>
      <c r="G66" t="s">
        <v>3193</v>
      </c>
      <c r="H66" t="s">
        <v>215</v>
      </c>
      <c r="I66" s="78">
        <v>5.68</v>
      </c>
      <c r="J66" t="s">
        <v>105</v>
      </c>
      <c r="K66" s="79">
        <v>5.5E-2</v>
      </c>
      <c r="L66" s="79">
        <v>3.5999999999999999E-3</v>
      </c>
      <c r="M66" s="78">
        <v>198580.76</v>
      </c>
      <c r="N66" s="78">
        <v>134.04</v>
      </c>
      <c r="O66" s="78">
        <v>266.17765070399997</v>
      </c>
      <c r="P66" s="79">
        <v>1E-4</v>
      </c>
      <c r="Q66" s="79">
        <v>0</v>
      </c>
    </row>
    <row r="67" spans="2:17">
      <c r="B67" t="s">
        <v>3183</v>
      </c>
      <c r="C67" t="s">
        <v>3109</v>
      </c>
      <c r="D67" t="s">
        <v>3194</v>
      </c>
      <c r="E67"/>
      <c r="F67" t="s">
        <v>618</v>
      </c>
      <c r="G67" t="s">
        <v>3185</v>
      </c>
      <c r="H67" t="s">
        <v>215</v>
      </c>
      <c r="I67" s="78">
        <v>5.62</v>
      </c>
      <c r="J67" t="s">
        <v>105</v>
      </c>
      <c r="K67" s="79">
        <v>5.5E-2</v>
      </c>
      <c r="L67" s="79">
        <v>8.2000000000000007E-3</v>
      </c>
      <c r="M67" s="78">
        <v>471169.3</v>
      </c>
      <c r="N67" s="78">
        <v>131.15</v>
      </c>
      <c r="O67" s="78">
        <v>617.93853694999996</v>
      </c>
      <c r="P67" s="79">
        <v>2.9999999999999997E-4</v>
      </c>
      <c r="Q67" s="79">
        <v>1E-4</v>
      </c>
    </row>
    <row r="68" spans="2:17">
      <c r="B68" t="s">
        <v>3183</v>
      </c>
      <c r="C68" t="s">
        <v>3109</v>
      </c>
      <c r="D68" t="s">
        <v>3195</v>
      </c>
      <c r="E68"/>
      <c r="F68" t="s">
        <v>618</v>
      </c>
      <c r="G68" t="s">
        <v>3185</v>
      </c>
      <c r="H68" t="s">
        <v>215</v>
      </c>
      <c r="I68" s="78">
        <v>5.62</v>
      </c>
      <c r="J68" t="s">
        <v>105</v>
      </c>
      <c r="K68" s="79">
        <v>5.5E-2</v>
      </c>
      <c r="L68" s="79">
        <v>8.2000000000000007E-3</v>
      </c>
      <c r="M68" s="78">
        <v>208940.16</v>
      </c>
      <c r="N68" s="78">
        <v>131.53</v>
      </c>
      <c r="O68" s="78">
        <v>274.81899244800002</v>
      </c>
      <c r="P68" s="79">
        <v>1E-4</v>
      </c>
      <c r="Q68" s="79">
        <v>0</v>
      </c>
    </row>
    <row r="69" spans="2:17">
      <c r="B69" t="s">
        <v>3183</v>
      </c>
      <c r="C69" t="s">
        <v>3109</v>
      </c>
      <c r="D69" t="s">
        <v>3196</v>
      </c>
      <c r="E69"/>
      <c r="F69" t="s">
        <v>618</v>
      </c>
      <c r="G69" t="s">
        <v>3185</v>
      </c>
      <c r="H69" t="s">
        <v>215</v>
      </c>
      <c r="I69" s="78">
        <v>5.62</v>
      </c>
      <c r="J69" t="s">
        <v>105</v>
      </c>
      <c r="K69" s="79">
        <v>5.5E-2</v>
      </c>
      <c r="L69" s="79">
        <v>8.2000000000000007E-3</v>
      </c>
      <c r="M69" s="78">
        <v>263473.58</v>
      </c>
      <c r="N69" s="78">
        <v>130.04</v>
      </c>
      <c r="O69" s="78">
        <v>342.62104343200002</v>
      </c>
      <c r="P69" s="79">
        <v>2.0000000000000001E-4</v>
      </c>
      <c r="Q69" s="79">
        <v>0</v>
      </c>
    </row>
    <row r="70" spans="2:17">
      <c r="B70" t="s">
        <v>3183</v>
      </c>
      <c r="C70" t="s">
        <v>3109</v>
      </c>
      <c r="D70" t="s">
        <v>3197</v>
      </c>
      <c r="E70"/>
      <c r="F70" t="s">
        <v>618</v>
      </c>
      <c r="G70" t="s">
        <v>3185</v>
      </c>
      <c r="H70" t="s">
        <v>215</v>
      </c>
      <c r="I70" s="78">
        <v>5.68</v>
      </c>
      <c r="J70" t="s">
        <v>105</v>
      </c>
      <c r="K70" s="79">
        <v>5.5E-2</v>
      </c>
      <c r="L70" s="79">
        <v>3.5999999999999999E-3</v>
      </c>
      <c r="M70" s="78">
        <v>60239.48</v>
      </c>
      <c r="N70" s="78">
        <v>133.46</v>
      </c>
      <c r="O70" s="78">
        <v>80.395610008000006</v>
      </c>
      <c r="P70" s="79">
        <v>0</v>
      </c>
      <c r="Q70" s="79">
        <v>0</v>
      </c>
    </row>
    <row r="71" spans="2:17">
      <c r="B71" t="s">
        <v>3183</v>
      </c>
      <c r="C71" t="s">
        <v>3109</v>
      </c>
      <c r="D71" t="s">
        <v>3198</v>
      </c>
      <c r="E71"/>
      <c r="F71" t="s">
        <v>618</v>
      </c>
      <c r="G71" t="s">
        <v>3185</v>
      </c>
      <c r="H71" t="s">
        <v>215</v>
      </c>
      <c r="I71" s="78">
        <v>5.62</v>
      </c>
      <c r="J71" t="s">
        <v>105</v>
      </c>
      <c r="K71" s="79">
        <v>5.5E-2</v>
      </c>
      <c r="L71" s="79">
        <v>8.2000000000000007E-3</v>
      </c>
      <c r="M71" s="78">
        <v>531238.22</v>
      </c>
      <c r="N71" s="78">
        <v>130.28</v>
      </c>
      <c r="O71" s="78">
        <v>692.09715301599999</v>
      </c>
      <c r="P71" s="79">
        <v>4.0000000000000002E-4</v>
      </c>
      <c r="Q71" s="79">
        <v>1E-4</v>
      </c>
    </row>
    <row r="72" spans="2:17">
      <c r="B72" t="s">
        <v>3183</v>
      </c>
      <c r="C72" t="s">
        <v>3109</v>
      </c>
      <c r="D72" t="s">
        <v>3199</v>
      </c>
      <c r="E72"/>
      <c r="F72" t="s">
        <v>618</v>
      </c>
      <c r="G72" t="s">
        <v>3200</v>
      </c>
      <c r="H72" t="s">
        <v>215</v>
      </c>
      <c r="I72" s="78">
        <v>5.68</v>
      </c>
      <c r="J72" t="s">
        <v>105</v>
      </c>
      <c r="K72" s="79">
        <v>5.5E-2</v>
      </c>
      <c r="L72" s="79">
        <v>3.7000000000000002E-3</v>
      </c>
      <c r="M72" s="78">
        <v>119818.94</v>
      </c>
      <c r="N72" s="78">
        <v>133.33000000000001</v>
      </c>
      <c r="O72" s="78">
        <v>159.754592702</v>
      </c>
      <c r="P72" s="79">
        <v>1E-4</v>
      </c>
      <c r="Q72" s="79">
        <v>0</v>
      </c>
    </row>
    <row r="73" spans="2:17">
      <c r="B73" t="s">
        <v>3183</v>
      </c>
      <c r="C73" t="s">
        <v>3109</v>
      </c>
      <c r="D73" t="s">
        <v>3201</v>
      </c>
      <c r="E73"/>
      <c r="F73" t="s">
        <v>618</v>
      </c>
      <c r="G73" t="s">
        <v>3202</v>
      </c>
      <c r="H73" t="s">
        <v>215</v>
      </c>
      <c r="I73" s="78">
        <v>5.67</v>
      </c>
      <c r="J73" t="s">
        <v>105</v>
      </c>
      <c r="K73" s="79">
        <v>5.5E-2</v>
      </c>
      <c r="L73" s="79">
        <v>4.3E-3</v>
      </c>
      <c r="M73" s="78">
        <v>105224.6</v>
      </c>
      <c r="N73" s="78">
        <v>131.80000000000001</v>
      </c>
      <c r="O73" s="78">
        <v>138.68602279999999</v>
      </c>
      <c r="P73" s="79">
        <v>1E-4</v>
      </c>
      <c r="Q73" s="79">
        <v>0</v>
      </c>
    </row>
    <row r="74" spans="2:17">
      <c r="B74" t="s">
        <v>3183</v>
      </c>
      <c r="C74" t="s">
        <v>3109</v>
      </c>
      <c r="D74" t="s">
        <v>3203</v>
      </c>
      <c r="E74"/>
      <c r="F74" t="s">
        <v>618</v>
      </c>
      <c r="G74" t="s">
        <v>3204</v>
      </c>
      <c r="H74" t="s">
        <v>215</v>
      </c>
      <c r="I74" s="78">
        <v>5.62</v>
      </c>
      <c r="J74" t="s">
        <v>105</v>
      </c>
      <c r="K74" s="79">
        <v>5.5E-2</v>
      </c>
      <c r="L74" s="79">
        <v>8.2000000000000007E-3</v>
      </c>
      <c r="M74" s="78">
        <v>328056.83</v>
      </c>
      <c r="N74" s="78">
        <v>128.57</v>
      </c>
      <c r="O74" s="78">
        <v>421.78266633099997</v>
      </c>
      <c r="P74" s="79">
        <v>2.0000000000000001E-4</v>
      </c>
      <c r="Q74" s="79">
        <v>0</v>
      </c>
    </row>
    <row r="75" spans="2:17">
      <c r="B75" t="s">
        <v>3183</v>
      </c>
      <c r="C75" t="s">
        <v>3109</v>
      </c>
      <c r="D75" t="s">
        <v>3205</v>
      </c>
      <c r="E75"/>
      <c r="F75" t="s">
        <v>618</v>
      </c>
      <c r="G75" t="s">
        <v>3206</v>
      </c>
      <c r="H75" t="s">
        <v>215</v>
      </c>
      <c r="I75" s="78">
        <v>5.62</v>
      </c>
      <c r="J75" t="s">
        <v>105</v>
      </c>
      <c r="K75" s="79">
        <v>5.5E-2</v>
      </c>
      <c r="L75" s="79">
        <v>8.2000000000000007E-3</v>
      </c>
      <c r="M75" s="78">
        <v>240042.06</v>
      </c>
      <c r="N75" s="78">
        <v>128.33000000000001</v>
      </c>
      <c r="O75" s="78">
        <v>308.04597559799998</v>
      </c>
      <c r="P75" s="79">
        <v>2.0000000000000001E-4</v>
      </c>
      <c r="Q75" s="79">
        <v>0</v>
      </c>
    </row>
    <row r="76" spans="2:17">
      <c r="B76" t="s">
        <v>3183</v>
      </c>
      <c r="C76" t="s">
        <v>3109</v>
      </c>
      <c r="D76" t="s">
        <v>3207</v>
      </c>
      <c r="E76"/>
      <c r="F76" t="s">
        <v>618</v>
      </c>
      <c r="G76" t="s">
        <v>3208</v>
      </c>
      <c r="H76" t="s">
        <v>215</v>
      </c>
      <c r="I76" s="78">
        <v>5.66</v>
      </c>
      <c r="J76" t="s">
        <v>105</v>
      </c>
      <c r="K76" s="79">
        <v>5.5E-2</v>
      </c>
      <c r="L76" s="79">
        <v>5.1000000000000004E-3</v>
      </c>
      <c r="M76" s="78">
        <v>117043.35</v>
      </c>
      <c r="N76" s="78">
        <v>130.58000000000001</v>
      </c>
      <c r="O76" s="78">
        <v>152.83520643</v>
      </c>
      <c r="P76" s="79">
        <v>1E-4</v>
      </c>
      <c r="Q76" s="79">
        <v>0</v>
      </c>
    </row>
    <row r="77" spans="2:17">
      <c r="B77" t="s">
        <v>3183</v>
      </c>
      <c r="C77" t="s">
        <v>3109</v>
      </c>
      <c r="D77" t="s">
        <v>3209</v>
      </c>
      <c r="E77"/>
      <c r="F77" t="s">
        <v>618</v>
      </c>
      <c r="G77" t="s">
        <v>3210</v>
      </c>
      <c r="H77" t="s">
        <v>215</v>
      </c>
      <c r="I77" s="78">
        <v>5.66</v>
      </c>
      <c r="J77" t="s">
        <v>105</v>
      </c>
      <c r="K77" s="79">
        <v>5.5E-2</v>
      </c>
      <c r="L77" s="79">
        <v>5.4000000000000003E-3</v>
      </c>
      <c r="M77" s="78">
        <v>30227.55</v>
      </c>
      <c r="N77" s="78">
        <v>129.97999999999999</v>
      </c>
      <c r="O77" s="78">
        <v>39.289769489999998</v>
      </c>
      <c r="P77" s="79">
        <v>0</v>
      </c>
      <c r="Q77" s="79">
        <v>0</v>
      </c>
    </row>
    <row r="78" spans="2:17">
      <c r="B78" t="s">
        <v>3183</v>
      </c>
      <c r="C78" t="s">
        <v>3109</v>
      </c>
      <c r="D78" t="s">
        <v>3211</v>
      </c>
      <c r="E78"/>
      <c r="F78" t="s">
        <v>618</v>
      </c>
      <c r="G78" t="s">
        <v>3212</v>
      </c>
      <c r="H78" t="s">
        <v>215</v>
      </c>
      <c r="I78" s="78">
        <v>5.62</v>
      </c>
      <c r="J78" t="s">
        <v>105</v>
      </c>
      <c r="K78" s="79">
        <v>5.5E-2</v>
      </c>
      <c r="L78" s="79">
        <v>8.2000000000000007E-3</v>
      </c>
      <c r="M78" s="78">
        <v>343892.06</v>
      </c>
      <c r="N78" s="78">
        <v>128.44</v>
      </c>
      <c r="O78" s="78">
        <v>441.69496186399999</v>
      </c>
      <c r="P78" s="79">
        <v>2.0000000000000001E-4</v>
      </c>
      <c r="Q78" s="79">
        <v>0</v>
      </c>
    </row>
    <row r="79" spans="2:17">
      <c r="B79" t="s">
        <v>3183</v>
      </c>
      <c r="C79" t="s">
        <v>3109</v>
      </c>
      <c r="D79" t="s">
        <v>3213</v>
      </c>
      <c r="E79"/>
      <c r="F79" t="s">
        <v>618</v>
      </c>
      <c r="G79" t="s">
        <v>3214</v>
      </c>
      <c r="H79" t="s">
        <v>215</v>
      </c>
      <c r="I79" s="78">
        <v>5.62</v>
      </c>
      <c r="J79" t="s">
        <v>105</v>
      </c>
      <c r="K79" s="79">
        <v>5.5E-2</v>
      </c>
      <c r="L79" s="79">
        <v>8.2000000000000007E-3</v>
      </c>
      <c r="M79" s="78">
        <v>66515.53</v>
      </c>
      <c r="N79" s="78">
        <v>128.31</v>
      </c>
      <c r="O79" s="78">
        <v>85.346076542999995</v>
      </c>
      <c r="P79" s="79">
        <v>0</v>
      </c>
      <c r="Q79" s="79">
        <v>0</v>
      </c>
    </row>
    <row r="80" spans="2:17">
      <c r="B80" t="s">
        <v>3183</v>
      </c>
      <c r="C80" t="s">
        <v>3109</v>
      </c>
      <c r="D80" t="s">
        <v>3215</v>
      </c>
      <c r="E80"/>
      <c r="F80" t="s">
        <v>618</v>
      </c>
      <c r="G80" t="s">
        <v>3216</v>
      </c>
      <c r="H80" t="s">
        <v>215</v>
      </c>
      <c r="I80" s="78">
        <v>5.62</v>
      </c>
      <c r="J80" t="s">
        <v>105</v>
      </c>
      <c r="K80" s="79">
        <v>5.5E-2</v>
      </c>
      <c r="L80" s="79">
        <v>8.2000000000000007E-3</v>
      </c>
      <c r="M80" s="78">
        <v>64021.17</v>
      </c>
      <c r="N80" s="78">
        <v>129.08000000000001</v>
      </c>
      <c r="O80" s="78">
        <v>82.638526236000004</v>
      </c>
      <c r="P80" s="79">
        <v>0</v>
      </c>
      <c r="Q80" s="79">
        <v>0</v>
      </c>
    </row>
    <row r="81" spans="2:17">
      <c r="B81" t="s">
        <v>3183</v>
      </c>
      <c r="C81" t="s">
        <v>3109</v>
      </c>
      <c r="D81" t="s">
        <v>3217</v>
      </c>
      <c r="E81"/>
      <c r="F81" t="s">
        <v>618</v>
      </c>
      <c r="G81" t="s">
        <v>3218</v>
      </c>
      <c r="H81" t="s">
        <v>215</v>
      </c>
      <c r="I81" s="78">
        <v>5.62</v>
      </c>
      <c r="J81" t="s">
        <v>105</v>
      </c>
      <c r="K81" s="79">
        <v>5.5E-2</v>
      </c>
      <c r="L81" s="79">
        <v>8.2000000000000007E-3</v>
      </c>
      <c r="M81" s="78">
        <v>127500.12</v>
      </c>
      <c r="N81" s="78">
        <v>129.33000000000001</v>
      </c>
      <c r="O81" s="78">
        <v>164.895905196</v>
      </c>
      <c r="P81" s="79">
        <v>1E-4</v>
      </c>
      <c r="Q81" s="79">
        <v>0</v>
      </c>
    </row>
    <row r="82" spans="2:17">
      <c r="B82" t="s">
        <v>3183</v>
      </c>
      <c r="C82" t="s">
        <v>3109</v>
      </c>
      <c r="D82" t="s">
        <v>3219</v>
      </c>
      <c r="E82"/>
      <c r="F82" t="s">
        <v>618</v>
      </c>
      <c r="G82" t="s">
        <v>3220</v>
      </c>
      <c r="H82" t="s">
        <v>215</v>
      </c>
      <c r="I82" s="78">
        <v>5.62</v>
      </c>
      <c r="J82" t="s">
        <v>105</v>
      </c>
      <c r="K82" s="79">
        <v>5.5E-2</v>
      </c>
      <c r="L82" s="79">
        <v>8.2000000000000007E-3</v>
      </c>
      <c r="M82" s="78">
        <v>80269.88</v>
      </c>
      <c r="N82" s="78">
        <v>128.83000000000001</v>
      </c>
      <c r="O82" s="78">
        <v>103.41168640399999</v>
      </c>
      <c r="P82" s="79">
        <v>1E-4</v>
      </c>
      <c r="Q82" s="79">
        <v>0</v>
      </c>
    </row>
    <row r="83" spans="2:17">
      <c r="B83" t="s">
        <v>3183</v>
      </c>
      <c r="C83" t="s">
        <v>3109</v>
      </c>
      <c r="D83" t="s">
        <v>3221</v>
      </c>
      <c r="E83"/>
      <c r="F83" t="s">
        <v>618</v>
      </c>
      <c r="G83" t="s">
        <v>3222</v>
      </c>
      <c r="H83" t="s">
        <v>215</v>
      </c>
      <c r="I83" s="78">
        <v>5.62</v>
      </c>
      <c r="J83" t="s">
        <v>105</v>
      </c>
      <c r="K83" s="79">
        <v>5.5E-2</v>
      </c>
      <c r="L83" s="79">
        <v>8.2000000000000007E-3</v>
      </c>
      <c r="M83" s="78">
        <v>45132.04</v>
      </c>
      <c r="N83" s="78">
        <v>128.71</v>
      </c>
      <c r="O83" s="78">
        <v>58.089448683999997</v>
      </c>
      <c r="P83" s="79">
        <v>0</v>
      </c>
      <c r="Q83" s="79">
        <v>0</v>
      </c>
    </row>
    <row r="84" spans="2:17">
      <c r="B84" t="s">
        <v>3183</v>
      </c>
      <c r="C84" t="s">
        <v>3109</v>
      </c>
      <c r="D84" t="s">
        <v>3223</v>
      </c>
      <c r="E84"/>
      <c r="F84" t="s">
        <v>618</v>
      </c>
      <c r="G84" t="s">
        <v>3224</v>
      </c>
      <c r="H84" t="s">
        <v>215</v>
      </c>
      <c r="I84" s="78">
        <v>5.62</v>
      </c>
      <c r="J84" t="s">
        <v>105</v>
      </c>
      <c r="K84" s="79">
        <v>5.5E-2</v>
      </c>
      <c r="L84" s="79">
        <v>8.2000000000000007E-3</v>
      </c>
      <c r="M84" s="78">
        <v>134172.28</v>
      </c>
      <c r="N84" s="78">
        <v>128.32</v>
      </c>
      <c r="O84" s="78">
        <v>172.16986969600001</v>
      </c>
      <c r="P84" s="79">
        <v>1E-4</v>
      </c>
      <c r="Q84" s="79">
        <v>0</v>
      </c>
    </row>
    <row r="85" spans="2:17">
      <c r="B85" t="s">
        <v>3183</v>
      </c>
      <c r="C85" t="s">
        <v>3109</v>
      </c>
      <c r="D85" t="s">
        <v>3225</v>
      </c>
      <c r="E85"/>
      <c r="F85" t="s">
        <v>618</v>
      </c>
      <c r="G85" t="s">
        <v>3226</v>
      </c>
      <c r="H85" t="s">
        <v>215</v>
      </c>
      <c r="I85" s="78">
        <v>5.62</v>
      </c>
      <c r="J85" t="s">
        <v>105</v>
      </c>
      <c r="K85" s="79">
        <v>5.5E-2</v>
      </c>
      <c r="L85" s="79">
        <v>8.2000000000000007E-3</v>
      </c>
      <c r="M85" s="78">
        <v>52662.44</v>
      </c>
      <c r="N85" s="78">
        <v>128.32</v>
      </c>
      <c r="O85" s="78">
        <v>67.576443007999998</v>
      </c>
      <c r="P85" s="79">
        <v>0</v>
      </c>
      <c r="Q85" s="79">
        <v>0</v>
      </c>
    </row>
    <row r="86" spans="2:17">
      <c r="B86" t="s">
        <v>3183</v>
      </c>
      <c r="C86" t="s">
        <v>3109</v>
      </c>
      <c r="D86" t="s">
        <v>3227</v>
      </c>
      <c r="E86"/>
      <c r="F86" t="s">
        <v>618</v>
      </c>
      <c r="G86" t="s">
        <v>2851</v>
      </c>
      <c r="H86" t="s">
        <v>215</v>
      </c>
      <c r="I86" s="78">
        <v>5.62</v>
      </c>
      <c r="J86" t="s">
        <v>105</v>
      </c>
      <c r="K86" s="79">
        <v>5.5E-2</v>
      </c>
      <c r="L86" s="79">
        <v>8.2000000000000007E-3</v>
      </c>
      <c r="M86" s="78">
        <v>350546.88</v>
      </c>
      <c r="N86" s="78">
        <v>128.57</v>
      </c>
      <c r="O86" s="78">
        <v>450.69812361599998</v>
      </c>
      <c r="P86" s="79">
        <v>2.0000000000000001E-4</v>
      </c>
      <c r="Q86" s="79">
        <v>0</v>
      </c>
    </row>
    <row r="87" spans="2:17">
      <c r="B87" t="s">
        <v>3183</v>
      </c>
      <c r="C87" t="s">
        <v>3109</v>
      </c>
      <c r="D87" t="s">
        <v>3228</v>
      </c>
      <c r="E87"/>
      <c r="F87" t="s">
        <v>618</v>
      </c>
      <c r="G87" t="s">
        <v>3229</v>
      </c>
      <c r="H87" t="s">
        <v>215</v>
      </c>
      <c r="I87" s="78">
        <v>5.62</v>
      </c>
      <c r="J87" t="s">
        <v>105</v>
      </c>
      <c r="K87" s="79">
        <v>5.5E-2</v>
      </c>
      <c r="L87" s="79">
        <v>8.2000000000000007E-3</v>
      </c>
      <c r="M87" s="78">
        <v>684762.01</v>
      </c>
      <c r="N87" s="78">
        <v>129.74</v>
      </c>
      <c r="O87" s="78">
        <v>888.41023177399995</v>
      </c>
      <c r="P87" s="79">
        <v>5.0000000000000001E-4</v>
      </c>
      <c r="Q87" s="79">
        <v>1E-4</v>
      </c>
    </row>
    <row r="88" spans="2:17">
      <c r="B88" t="s">
        <v>3183</v>
      </c>
      <c r="C88" t="s">
        <v>3109</v>
      </c>
      <c r="D88" t="s">
        <v>3230</v>
      </c>
      <c r="E88"/>
      <c r="F88" t="s">
        <v>618</v>
      </c>
      <c r="G88" t="s">
        <v>3231</v>
      </c>
      <c r="H88" t="s">
        <v>215</v>
      </c>
      <c r="I88" s="78">
        <v>5.37</v>
      </c>
      <c r="J88" t="s">
        <v>105</v>
      </c>
      <c r="K88" s="79">
        <v>5.5E-2</v>
      </c>
      <c r="L88" s="79">
        <v>-6.7000000000000002E-3</v>
      </c>
      <c r="M88" s="78">
        <v>72731.14</v>
      </c>
      <c r="N88" s="78">
        <v>133.47</v>
      </c>
      <c r="O88" s="78">
        <v>97.074252557999998</v>
      </c>
      <c r="P88" s="79">
        <v>0</v>
      </c>
      <c r="Q88" s="79">
        <v>0</v>
      </c>
    </row>
    <row r="89" spans="2:17">
      <c r="B89" t="s">
        <v>3183</v>
      </c>
      <c r="C89" t="s">
        <v>3109</v>
      </c>
      <c r="D89" t="s">
        <v>3228</v>
      </c>
      <c r="E89"/>
      <c r="F89" t="s">
        <v>618</v>
      </c>
      <c r="G89" t="s">
        <v>3232</v>
      </c>
      <c r="H89" t="s">
        <v>215</v>
      </c>
      <c r="I89" s="78">
        <v>5.36</v>
      </c>
      <c r="J89" t="s">
        <v>105</v>
      </c>
      <c r="K89" s="79">
        <v>5.5E-2</v>
      </c>
      <c r="L89" s="79">
        <v>6.1000000000000004E-3</v>
      </c>
      <c r="M89" s="78">
        <v>835812.92</v>
      </c>
      <c r="N89" s="78">
        <v>130.25</v>
      </c>
      <c r="O89" s="78">
        <v>1088.6463283000001</v>
      </c>
      <c r="P89" s="79">
        <v>5.9999999999999995E-4</v>
      </c>
      <c r="Q89" s="79">
        <v>1E-4</v>
      </c>
    </row>
    <row r="90" spans="2:17">
      <c r="B90" t="s">
        <v>3183</v>
      </c>
      <c r="C90" t="s">
        <v>3109</v>
      </c>
      <c r="D90" t="s">
        <v>3233</v>
      </c>
      <c r="E90"/>
      <c r="F90" t="s">
        <v>618</v>
      </c>
      <c r="G90" t="s">
        <v>3185</v>
      </c>
      <c r="H90" t="s">
        <v>215</v>
      </c>
      <c r="I90" s="78">
        <v>5.35</v>
      </c>
      <c r="J90" t="s">
        <v>105</v>
      </c>
      <c r="K90" s="79">
        <v>5.5899999999999998E-2</v>
      </c>
      <c r="L90" s="79">
        <v>-5.5999999999999999E-3</v>
      </c>
      <c r="M90" s="78">
        <v>165098.26999999999</v>
      </c>
      <c r="N90" s="78">
        <v>133.26</v>
      </c>
      <c r="O90" s="78">
        <v>220.00995460199999</v>
      </c>
      <c r="P90" s="79">
        <v>1E-4</v>
      </c>
      <c r="Q90" s="79">
        <v>0</v>
      </c>
    </row>
    <row r="91" spans="2:17">
      <c r="B91" t="s">
        <v>3183</v>
      </c>
      <c r="C91" t="s">
        <v>3109</v>
      </c>
      <c r="D91" t="s">
        <v>3234</v>
      </c>
      <c r="E91"/>
      <c r="F91" t="s">
        <v>618</v>
      </c>
      <c r="G91" t="s">
        <v>3185</v>
      </c>
      <c r="H91" t="s">
        <v>215</v>
      </c>
      <c r="I91" s="78">
        <v>5.29</v>
      </c>
      <c r="J91" t="s">
        <v>105</v>
      </c>
      <c r="K91" s="79">
        <v>5.5E-2</v>
      </c>
      <c r="L91" s="79">
        <v>5.0000000000000001E-4</v>
      </c>
      <c r="M91" s="78">
        <v>4237942.26</v>
      </c>
      <c r="N91" s="78">
        <v>139.22999999999999</v>
      </c>
      <c r="O91" s="78">
        <v>5900.4870085980001</v>
      </c>
      <c r="P91" s="79">
        <v>3.0000000000000001E-3</v>
      </c>
      <c r="Q91" s="79">
        <v>5.0000000000000001E-4</v>
      </c>
    </row>
    <row r="92" spans="2:17">
      <c r="B92" t="s">
        <v>3235</v>
      </c>
      <c r="C92" t="s">
        <v>3109</v>
      </c>
      <c r="D92" t="s">
        <v>3236</v>
      </c>
      <c r="E92"/>
      <c r="F92" t="s">
        <v>211</v>
      </c>
      <c r="G92" t="s">
        <v>376</v>
      </c>
      <c r="H92" t="s">
        <v>153</v>
      </c>
      <c r="I92" s="78">
        <v>6.5</v>
      </c>
      <c r="J92" t="s">
        <v>105</v>
      </c>
      <c r="K92" s="79">
        <v>5.3499999999999999E-2</v>
      </c>
      <c r="L92" s="79">
        <v>8.2000000000000007E-3</v>
      </c>
      <c r="M92" s="78">
        <v>254946.87</v>
      </c>
      <c r="N92" s="78">
        <v>133.33000000000001</v>
      </c>
      <c r="O92" s="78">
        <v>339.92066177100003</v>
      </c>
      <c r="P92" s="79">
        <v>2.0000000000000001E-4</v>
      </c>
      <c r="Q92" s="79">
        <v>0</v>
      </c>
    </row>
    <row r="93" spans="2:17">
      <c r="B93" t="s">
        <v>3235</v>
      </c>
      <c r="C93" t="s">
        <v>3109</v>
      </c>
      <c r="D93" t="s">
        <v>3237</v>
      </c>
      <c r="E93"/>
      <c r="F93" t="s">
        <v>211</v>
      </c>
      <c r="G93" t="s">
        <v>376</v>
      </c>
      <c r="H93" t="s">
        <v>153</v>
      </c>
      <c r="I93" s="78">
        <v>6.5</v>
      </c>
      <c r="J93" t="s">
        <v>105</v>
      </c>
      <c r="K93" s="79">
        <v>5.3499999999999999E-2</v>
      </c>
      <c r="L93" s="79">
        <v>8.2000000000000007E-3</v>
      </c>
      <c r="M93" s="78">
        <v>325764.51</v>
      </c>
      <c r="N93" s="78">
        <v>133.33000000000001</v>
      </c>
      <c r="O93" s="78">
        <v>434.34182118299998</v>
      </c>
      <c r="P93" s="79">
        <v>2.0000000000000001E-4</v>
      </c>
      <c r="Q93" s="79">
        <v>0</v>
      </c>
    </row>
    <row r="94" spans="2:17">
      <c r="B94" t="s">
        <v>3235</v>
      </c>
      <c r="C94" t="s">
        <v>3109</v>
      </c>
      <c r="D94" t="s">
        <v>3238</v>
      </c>
      <c r="E94"/>
      <c r="F94" t="s">
        <v>211</v>
      </c>
      <c r="G94" t="s">
        <v>3239</v>
      </c>
      <c r="H94" t="s">
        <v>153</v>
      </c>
      <c r="I94" s="78">
        <v>6.6</v>
      </c>
      <c r="J94" t="s">
        <v>105</v>
      </c>
      <c r="K94" s="79">
        <v>5.3499999999999999E-2</v>
      </c>
      <c r="L94" s="79">
        <v>1.1000000000000001E-3</v>
      </c>
      <c r="M94" s="78">
        <v>2165759.79</v>
      </c>
      <c r="N94" s="78">
        <v>141.69999999999999</v>
      </c>
      <c r="O94" s="78">
        <v>3068.8816224299999</v>
      </c>
      <c r="P94" s="79">
        <v>1.6000000000000001E-3</v>
      </c>
      <c r="Q94" s="79">
        <v>2.9999999999999997E-4</v>
      </c>
    </row>
    <row r="95" spans="2:17">
      <c r="B95" t="s">
        <v>3235</v>
      </c>
      <c r="C95" t="s">
        <v>3109</v>
      </c>
      <c r="D95" t="s">
        <v>3240</v>
      </c>
      <c r="E95"/>
      <c r="F95" t="s">
        <v>211</v>
      </c>
      <c r="G95" t="s">
        <v>376</v>
      </c>
      <c r="H95" t="s">
        <v>153</v>
      </c>
      <c r="I95" s="78">
        <v>6.5</v>
      </c>
      <c r="J95" t="s">
        <v>105</v>
      </c>
      <c r="K95" s="79">
        <v>5.3499999999999999E-2</v>
      </c>
      <c r="L95" s="79">
        <v>8.2000000000000007E-3</v>
      </c>
      <c r="M95" s="78">
        <v>382420.28</v>
      </c>
      <c r="N95" s="78">
        <v>133.33000000000001</v>
      </c>
      <c r="O95" s="78">
        <v>509.880959324</v>
      </c>
      <c r="P95" s="79">
        <v>2.9999999999999997E-4</v>
      </c>
      <c r="Q95" s="79">
        <v>0</v>
      </c>
    </row>
    <row r="96" spans="2:17">
      <c r="B96" t="s">
        <v>3235</v>
      </c>
      <c r="C96" t="s">
        <v>3109</v>
      </c>
      <c r="D96" t="s">
        <v>3241</v>
      </c>
      <c r="E96"/>
      <c r="F96" t="s">
        <v>211</v>
      </c>
      <c r="G96" t="s">
        <v>3239</v>
      </c>
      <c r="H96" t="s">
        <v>153</v>
      </c>
      <c r="I96" s="78">
        <v>6.6</v>
      </c>
      <c r="J96" t="s">
        <v>105</v>
      </c>
      <c r="K96" s="79">
        <v>5.3499999999999999E-2</v>
      </c>
      <c r="L96" s="79">
        <v>1.1000000000000001E-3</v>
      </c>
      <c r="M96" s="78">
        <v>1560081.18</v>
      </c>
      <c r="N96" s="78">
        <v>141.69999999999999</v>
      </c>
      <c r="O96" s="78">
        <v>2210.63503206</v>
      </c>
      <c r="P96" s="79">
        <v>1.1000000000000001E-3</v>
      </c>
      <c r="Q96" s="79">
        <v>2.0000000000000001E-4</v>
      </c>
    </row>
    <row r="97" spans="2:17">
      <c r="B97" t="s">
        <v>3235</v>
      </c>
      <c r="C97" t="s">
        <v>3109</v>
      </c>
      <c r="D97" t="s">
        <v>3242</v>
      </c>
      <c r="E97"/>
      <c r="F97" t="s">
        <v>211</v>
      </c>
      <c r="G97" t="s">
        <v>376</v>
      </c>
      <c r="H97" t="s">
        <v>153</v>
      </c>
      <c r="I97" s="78">
        <v>6.5</v>
      </c>
      <c r="J97" t="s">
        <v>105</v>
      </c>
      <c r="K97" s="79">
        <v>5.3499999999999999E-2</v>
      </c>
      <c r="L97" s="79">
        <v>8.2000000000000007E-3</v>
      </c>
      <c r="M97" s="78">
        <v>311565.82</v>
      </c>
      <c r="N97" s="78">
        <v>133.33000000000001</v>
      </c>
      <c r="O97" s="78">
        <v>415.410707806</v>
      </c>
      <c r="P97" s="79">
        <v>2.0000000000000001E-4</v>
      </c>
      <c r="Q97" s="79">
        <v>0</v>
      </c>
    </row>
    <row r="98" spans="2:17">
      <c r="B98" t="s">
        <v>3235</v>
      </c>
      <c r="C98" t="s">
        <v>3109</v>
      </c>
      <c r="D98" t="s">
        <v>3243</v>
      </c>
      <c r="E98"/>
      <c r="F98" t="s">
        <v>211</v>
      </c>
      <c r="G98" t="s">
        <v>3239</v>
      </c>
      <c r="H98" t="s">
        <v>153</v>
      </c>
      <c r="I98" s="78">
        <v>6.6</v>
      </c>
      <c r="J98" t="s">
        <v>105</v>
      </c>
      <c r="K98" s="79">
        <v>5.3499999999999999E-2</v>
      </c>
      <c r="L98" s="79">
        <v>1.1000000000000001E-3</v>
      </c>
      <c r="M98" s="78">
        <v>1873627.03</v>
      </c>
      <c r="N98" s="78">
        <v>141.69999999999999</v>
      </c>
      <c r="O98" s="78">
        <v>2654.9295015100001</v>
      </c>
      <c r="P98" s="79">
        <v>1.2999999999999999E-3</v>
      </c>
      <c r="Q98" s="79">
        <v>2.0000000000000001E-4</v>
      </c>
    </row>
    <row r="99" spans="2:17">
      <c r="B99" t="s">
        <v>3235</v>
      </c>
      <c r="C99" t="s">
        <v>3109</v>
      </c>
      <c r="D99" t="s">
        <v>3244</v>
      </c>
      <c r="E99"/>
      <c r="F99" t="s">
        <v>211</v>
      </c>
      <c r="G99" t="s">
        <v>376</v>
      </c>
      <c r="H99" t="s">
        <v>153</v>
      </c>
      <c r="I99" s="78">
        <v>6.5</v>
      </c>
      <c r="J99" t="s">
        <v>105</v>
      </c>
      <c r="K99" s="79">
        <v>5.3499999999999999E-2</v>
      </c>
      <c r="L99" s="79">
        <v>8.2000000000000007E-3</v>
      </c>
      <c r="M99" s="78">
        <v>325764.51</v>
      </c>
      <c r="N99" s="78">
        <v>133.33000000000001</v>
      </c>
      <c r="O99" s="78">
        <v>434.34182118299998</v>
      </c>
      <c r="P99" s="79">
        <v>2.0000000000000001E-4</v>
      </c>
      <c r="Q99" s="79">
        <v>0</v>
      </c>
    </row>
    <row r="100" spans="2:17">
      <c r="B100" t="s">
        <v>3235</v>
      </c>
      <c r="C100" t="s">
        <v>3109</v>
      </c>
      <c r="D100" t="s">
        <v>3245</v>
      </c>
      <c r="E100"/>
      <c r="F100" t="s">
        <v>211</v>
      </c>
      <c r="G100" t="s">
        <v>3246</v>
      </c>
      <c r="H100" t="s">
        <v>153</v>
      </c>
      <c r="I100" s="78">
        <v>6.55</v>
      </c>
      <c r="J100" t="s">
        <v>105</v>
      </c>
      <c r="K100" s="79">
        <v>5.3499999999999999E-2</v>
      </c>
      <c r="L100" s="79">
        <v>4.3E-3</v>
      </c>
      <c r="M100" s="78">
        <v>1719052.96</v>
      </c>
      <c r="N100" s="78">
        <v>141.82</v>
      </c>
      <c r="O100" s="78">
        <v>2437.960907872</v>
      </c>
      <c r="P100" s="79">
        <v>1.1999999999999999E-3</v>
      </c>
      <c r="Q100" s="79">
        <v>2.0000000000000001E-4</v>
      </c>
    </row>
    <row r="101" spans="2:17">
      <c r="B101" t="s">
        <v>3235</v>
      </c>
      <c r="C101" t="s">
        <v>3109</v>
      </c>
      <c r="D101" t="s">
        <v>3247</v>
      </c>
      <c r="E101"/>
      <c r="F101" t="s">
        <v>211</v>
      </c>
      <c r="G101" t="s">
        <v>3246</v>
      </c>
      <c r="H101" t="s">
        <v>153</v>
      </c>
      <c r="I101" s="78">
        <v>6.55</v>
      </c>
      <c r="J101" t="s">
        <v>105</v>
      </c>
      <c r="K101" s="79">
        <v>5.3499999999999999E-2</v>
      </c>
      <c r="L101" s="79">
        <v>4.3E-3</v>
      </c>
      <c r="M101" s="78">
        <v>1617933.03</v>
      </c>
      <c r="N101" s="78">
        <v>141.82</v>
      </c>
      <c r="O101" s="78">
        <v>2294.5526231459999</v>
      </c>
      <c r="P101" s="79">
        <v>1.1999999999999999E-3</v>
      </c>
      <c r="Q101" s="79">
        <v>2.0000000000000001E-4</v>
      </c>
    </row>
    <row r="102" spans="2:17">
      <c r="B102" t="s">
        <v>3248</v>
      </c>
      <c r="C102" t="s">
        <v>3109</v>
      </c>
      <c r="D102" t="s">
        <v>3249</v>
      </c>
      <c r="E102"/>
      <c r="F102" t="s">
        <v>211</v>
      </c>
      <c r="G102" t="s">
        <v>3250</v>
      </c>
      <c r="H102" t="s">
        <v>153</v>
      </c>
      <c r="I102" s="78">
        <v>5.97</v>
      </c>
      <c r="J102" t="s">
        <v>105</v>
      </c>
      <c r="K102" s="79">
        <v>2.5600000000000001E-2</v>
      </c>
      <c r="L102" s="79">
        <v>4.5999999999999999E-3</v>
      </c>
      <c r="M102" s="78">
        <v>44527558.170000002</v>
      </c>
      <c r="N102" s="78">
        <v>111.7</v>
      </c>
      <c r="O102" s="78">
        <v>49737.282475890002</v>
      </c>
      <c r="P102" s="79">
        <v>2.52E-2</v>
      </c>
      <c r="Q102" s="79">
        <v>4.1000000000000003E-3</v>
      </c>
    </row>
    <row r="103" spans="2:17">
      <c r="B103" t="s">
        <v>3251</v>
      </c>
      <c r="C103" t="s">
        <v>3109</v>
      </c>
      <c r="D103" t="s">
        <v>3252</v>
      </c>
      <c r="E103"/>
      <c r="F103" t="s">
        <v>3253</v>
      </c>
      <c r="G103" t="s">
        <v>3254</v>
      </c>
      <c r="H103" t="s">
        <v>3113</v>
      </c>
      <c r="I103" s="78">
        <v>2.21</v>
      </c>
      <c r="J103" t="s">
        <v>105</v>
      </c>
      <c r="K103" s="79">
        <v>3.6999999999999998E-2</v>
      </c>
      <c r="L103" s="79">
        <v>-1.1000000000000001E-3</v>
      </c>
      <c r="M103" s="78">
        <v>16431772.550000001</v>
      </c>
      <c r="N103" s="78">
        <v>110.09</v>
      </c>
      <c r="O103" s="78">
        <v>18089.738400294998</v>
      </c>
      <c r="P103" s="79">
        <v>9.1999999999999998E-3</v>
      </c>
      <c r="Q103" s="79">
        <v>1.5E-3</v>
      </c>
    </row>
    <row r="104" spans="2:17">
      <c r="B104" t="s">
        <v>3251</v>
      </c>
      <c r="C104" t="s">
        <v>3109</v>
      </c>
      <c r="D104" t="s">
        <v>3255</v>
      </c>
      <c r="E104"/>
      <c r="F104" t="s">
        <v>3253</v>
      </c>
      <c r="G104" t="s">
        <v>3256</v>
      </c>
      <c r="H104" t="s">
        <v>3113</v>
      </c>
      <c r="I104" s="78">
        <v>5.16</v>
      </c>
      <c r="J104" t="s">
        <v>105</v>
      </c>
      <c r="K104" s="79">
        <v>3.6999999999999998E-2</v>
      </c>
      <c r="L104" s="79">
        <v>1.17E-2</v>
      </c>
      <c r="M104" s="78">
        <v>6686982.8700000001</v>
      </c>
      <c r="N104" s="78">
        <v>111.77</v>
      </c>
      <c r="O104" s="78">
        <v>7474.0407537990004</v>
      </c>
      <c r="P104" s="79">
        <v>3.8E-3</v>
      </c>
      <c r="Q104" s="79">
        <v>5.9999999999999995E-4</v>
      </c>
    </row>
    <row r="105" spans="2:17">
      <c r="B105" t="s">
        <v>3251</v>
      </c>
      <c r="C105" t="s">
        <v>3109</v>
      </c>
      <c r="D105" t="s">
        <v>3257</v>
      </c>
      <c r="E105"/>
      <c r="F105" t="s">
        <v>3253</v>
      </c>
      <c r="G105" t="s">
        <v>3258</v>
      </c>
      <c r="H105" t="s">
        <v>3113</v>
      </c>
      <c r="I105" s="78">
        <v>2.64</v>
      </c>
      <c r="J105" t="s">
        <v>105</v>
      </c>
      <c r="K105" s="79">
        <v>3.8800000000000001E-2</v>
      </c>
      <c r="L105" s="79">
        <v>2.98E-2</v>
      </c>
      <c r="M105" s="78">
        <v>3170773.1</v>
      </c>
      <c r="N105" s="78">
        <v>108.05</v>
      </c>
      <c r="O105" s="78">
        <v>3426.0203345499999</v>
      </c>
      <c r="P105" s="79">
        <v>1.6999999999999999E-3</v>
      </c>
      <c r="Q105" s="79">
        <v>2.9999999999999997E-4</v>
      </c>
    </row>
    <row r="106" spans="2:17">
      <c r="B106" t="s">
        <v>3251</v>
      </c>
      <c r="C106" t="s">
        <v>3109</v>
      </c>
      <c r="D106" t="s">
        <v>3259</v>
      </c>
      <c r="E106"/>
      <c r="F106" t="s">
        <v>3253</v>
      </c>
      <c r="G106" t="s">
        <v>3258</v>
      </c>
      <c r="H106" t="s">
        <v>3113</v>
      </c>
      <c r="I106" s="78">
        <v>0.75</v>
      </c>
      <c r="J106" t="s">
        <v>105</v>
      </c>
      <c r="K106" s="79">
        <v>2.3E-2</v>
      </c>
      <c r="L106" s="79">
        <v>9.7000000000000003E-3</v>
      </c>
      <c r="M106" s="78">
        <v>3170773.1</v>
      </c>
      <c r="N106" s="78">
        <v>105.99</v>
      </c>
      <c r="O106" s="78">
        <v>3360.7024086900001</v>
      </c>
      <c r="P106" s="79">
        <v>1.6999999999999999E-3</v>
      </c>
      <c r="Q106" s="79">
        <v>2.9999999999999997E-4</v>
      </c>
    </row>
    <row r="107" spans="2:17">
      <c r="B107" t="s">
        <v>3260</v>
      </c>
      <c r="C107" t="s">
        <v>3109</v>
      </c>
      <c r="D107" t="s">
        <v>3261</v>
      </c>
      <c r="E107"/>
      <c r="F107" t="s">
        <v>3253</v>
      </c>
      <c r="G107" t="s">
        <v>336</v>
      </c>
      <c r="H107" t="s">
        <v>3113</v>
      </c>
      <c r="I107" s="78">
        <v>6.56</v>
      </c>
      <c r="J107" t="s">
        <v>105</v>
      </c>
      <c r="K107" s="79">
        <v>3.1E-2</v>
      </c>
      <c r="L107" s="79">
        <v>1E-4</v>
      </c>
      <c r="M107" s="78">
        <v>4467344.05</v>
      </c>
      <c r="N107" s="78">
        <v>112.08</v>
      </c>
      <c r="O107" s="78">
        <v>5006.9992112399996</v>
      </c>
      <c r="P107" s="79">
        <v>2.5000000000000001E-3</v>
      </c>
      <c r="Q107" s="79">
        <v>4.0000000000000002E-4</v>
      </c>
    </row>
    <row r="108" spans="2:17">
      <c r="B108" t="s">
        <v>3260</v>
      </c>
      <c r="C108" t="s">
        <v>3109</v>
      </c>
      <c r="D108" t="s">
        <v>3262</v>
      </c>
      <c r="E108"/>
      <c r="F108" t="s">
        <v>3253</v>
      </c>
      <c r="G108" t="s">
        <v>336</v>
      </c>
      <c r="H108" t="s">
        <v>3113</v>
      </c>
      <c r="I108" s="78">
        <v>5.31</v>
      </c>
      <c r="J108" t="s">
        <v>105</v>
      </c>
      <c r="K108" s="79">
        <v>2.4899999999999999E-2</v>
      </c>
      <c r="L108" s="79">
        <v>7.7000000000000002E-3</v>
      </c>
      <c r="M108" s="78">
        <v>1897762.81</v>
      </c>
      <c r="N108" s="78">
        <v>109.41</v>
      </c>
      <c r="O108" s="78">
        <v>2076.3422904210001</v>
      </c>
      <c r="P108" s="79">
        <v>1.1000000000000001E-3</v>
      </c>
      <c r="Q108" s="79">
        <v>2.0000000000000001E-4</v>
      </c>
    </row>
    <row r="109" spans="2:17">
      <c r="B109" t="s">
        <v>3260</v>
      </c>
      <c r="C109" t="s">
        <v>3109</v>
      </c>
      <c r="D109" t="s">
        <v>3263</v>
      </c>
      <c r="E109"/>
      <c r="F109" t="s">
        <v>3253</v>
      </c>
      <c r="G109" t="s">
        <v>336</v>
      </c>
      <c r="H109" t="s">
        <v>3113</v>
      </c>
      <c r="I109" s="78">
        <v>6.44</v>
      </c>
      <c r="J109" t="s">
        <v>105</v>
      </c>
      <c r="K109" s="79">
        <v>3.5999999999999997E-2</v>
      </c>
      <c r="L109" s="79">
        <v>1E-4</v>
      </c>
      <c r="M109" s="78">
        <v>1184879.22</v>
      </c>
      <c r="N109" s="78">
        <v>116.53</v>
      </c>
      <c r="O109" s="78">
        <v>1380.739755066</v>
      </c>
      <c r="P109" s="79">
        <v>6.9999999999999999E-4</v>
      </c>
      <c r="Q109" s="79">
        <v>1E-4</v>
      </c>
    </row>
    <row r="110" spans="2:17">
      <c r="B110" t="s">
        <v>3264</v>
      </c>
      <c r="C110" t="s">
        <v>3109</v>
      </c>
      <c r="D110" t="s">
        <v>3265</v>
      </c>
      <c r="E110"/>
      <c r="F110" t="s">
        <v>3253</v>
      </c>
      <c r="G110" t="s">
        <v>3266</v>
      </c>
      <c r="H110" t="s">
        <v>3113</v>
      </c>
      <c r="I110" s="78">
        <v>2.14</v>
      </c>
      <c r="J110" t="s">
        <v>105</v>
      </c>
      <c r="K110" s="79">
        <v>4.1500000000000002E-2</v>
      </c>
      <c r="L110" s="79">
        <v>1.34E-2</v>
      </c>
      <c r="M110" s="78">
        <v>46434540</v>
      </c>
      <c r="N110" s="78">
        <v>108.13</v>
      </c>
      <c r="O110" s="78">
        <v>50209.668102000003</v>
      </c>
      <c r="P110" s="79">
        <v>2.5499999999999998E-2</v>
      </c>
      <c r="Q110" s="79">
        <v>4.1000000000000003E-3</v>
      </c>
    </row>
    <row r="111" spans="2:17">
      <c r="B111" t="s">
        <v>3264</v>
      </c>
      <c r="C111" t="s">
        <v>3109</v>
      </c>
      <c r="D111" t="s">
        <v>3267</v>
      </c>
      <c r="E111"/>
      <c r="F111" t="s">
        <v>3253</v>
      </c>
      <c r="G111" t="s">
        <v>3268</v>
      </c>
      <c r="H111" t="s">
        <v>3113</v>
      </c>
      <c r="I111" s="78">
        <v>2.59</v>
      </c>
      <c r="J111" t="s">
        <v>105</v>
      </c>
      <c r="K111" s="79">
        <v>0.04</v>
      </c>
      <c r="L111" s="79">
        <v>1.6899999999999998E-2</v>
      </c>
      <c r="M111" s="78">
        <v>17265248</v>
      </c>
      <c r="N111" s="78">
        <v>107.1</v>
      </c>
      <c r="O111" s="78">
        <v>18491.080608</v>
      </c>
      <c r="P111" s="79">
        <v>9.4000000000000004E-3</v>
      </c>
      <c r="Q111" s="79">
        <v>1.5E-3</v>
      </c>
    </row>
    <row r="112" spans="2:17">
      <c r="B112" t="s">
        <v>3143</v>
      </c>
      <c r="C112" t="s">
        <v>3109</v>
      </c>
      <c r="D112" t="s">
        <v>3269</v>
      </c>
      <c r="E112"/>
      <c r="F112" t="s">
        <v>763</v>
      </c>
      <c r="G112" t="s">
        <v>3270</v>
      </c>
      <c r="H112" t="s">
        <v>215</v>
      </c>
      <c r="I112" s="78">
        <v>4.67</v>
      </c>
      <c r="J112" t="s">
        <v>105</v>
      </c>
      <c r="K112" s="79">
        <v>0.05</v>
      </c>
      <c r="L112" s="79">
        <v>2.3E-3</v>
      </c>
      <c r="M112" s="78">
        <v>5150482.76</v>
      </c>
      <c r="N112" s="78">
        <v>127.38</v>
      </c>
      <c r="O112" s="78">
        <v>6560.6849396879998</v>
      </c>
      <c r="P112" s="79">
        <v>3.3E-3</v>
      </c>
      <c r="Q112" s="79">
        <v>5.0000000000000001E-4</v>
      </c>
    </row>
    <row r="113" spans="2:17">
      <c r="B113" t="s">
        <v>3143</v>
      </c>
      <c r="C113" t="s">
        <v>3109</v>
      </c>
      <c r="D113" t="s">
        <v>3271</v>
      </c>
      <c r="E113"/>
      <c r="F113" t="s">
        <v>763</v>
      </c>
      <c r="G113" t="s">
        <v>3270</v>
      </c>
      <c r="H113" t="s">
        <v>215</v>
      </c>
      <c r="I113" s="78">
        <v>4.6900000000000004</v>
      </c>
      <c r="J113" t="s">
        <v>105</v>
      </c>
      <c r="K113" s="79">
        <v>0.05</v>
      </c>
      <c r="L113" s="79">
        <v>-5.9999999999999995E-4</v>
      </c>
      <c r="M113" s="78">
        <v>1656497.62</v>
      </c>
      <c r="N113" s="78">
        <v>127.39</v>
      </c>
      <c r="O113" s="78">
        <v>2110.212318118</v>
      </c>
      <c r="P113" s="79">
        <v>1.1000000000000001E-3</v>
      </c>
      <c r="Q113" s="79">
        <v>2.0000000000000001E-4</v>
      </c>
    </row>
    <row r="114" spans="2:17">
      <c r="B114" t="s">
        <v>3143</v>
      </c>
      <c r="C114" t="s">
        <v>3109</v>
      </c>
      <c r="D114" t="s">
        <v>3272</v>
      </c>
      <c r="E114"/>
      <c r="F114" t="s">
        <v>763</v>
      </c>
      <c r="G114" t="s">
        <v>555</v>
      </c>
      <c r="H114" t="s">
        <v>215</v>
      </c>
      <c r="I114" s="78">
        <v>8.73</v>
      </c>
      <c r="J114" t="s">
        <v>105</v>
      </c>
      <c r="K114" s="79">
        <v>4.1000000000000002E-2</v>
      </c>
      <c r="L114" s="79">
        <v>1.9099999999999999E-2</v>
      </c>
      <c r="M114" s="78">
        <v>4091158.78</v>
      </c>
      <c r="N114" s="78">
        <v>125.82</v>
      </c>
      <c r="O114" s="78">
        <v>5147.4959769959996</v>
      </c>
      <c r="P114" s="79">
        <v>2.5999999999999999E-3</v>
      </c>
      <c r="Q114" s="79">
        <v>4.0000000000000002E-4</v>
      </c>
    </row>
    <row r="115" spans="2:17">
      <c r="B115" t="s">
        <v>3143</v>
      </c>
      <c r="C115" t="s">
        <v>3109</v>
      </c>
      <c r="D115" t="s">
        <v>3273</v>
      </c>
      <c r="E115"/>
      <c r="F115" t="s">
        <v>763</v>
      </c>
      <c r="G115" t="s">
        <v>3274</v>
      </c>
      <c r="H115" t="s">
        <v>215</v>
      </c>
      <c r="I115" s="78">
        <v>6.85</v>
      </c>
      <c r="J115" t="s">
        <v>105</v>
      </c>
      <c r="K115" s="79">
        <v>0.05</v>
      </c>
      <c r="L115" s="79">
        <v>1.03E-2</v>
      </c>
      <c r="M115" s="78">
        <v>5119448.71</v>
      </c>
      <c r="N115" s="78">
        <v>132.08000000000001</v>
      </c>
      <c r="O115" s="78">
        <v>6761.7678561680004</v>
      </c>
      <c r="P115" s="79">
        <v>3.3999999999999998E-3</v>
      </c>
      <c r="Q115" s="79">
        <v>5.9999999999999995E-4</v>
      </c>
    </row>
    <row r="116" spans="2:17">
      <c r="B116" t="s">
        <v>3143</v>
      </c>
      <c r="C116" t="s">
        <v>3109</v>
      </c>
      <c r="D116" t="s">
        <v>3275</v>
      </c>
      <c r="E116"/>
      <c r="F116" t="s">
        <v>763</v>
      </c>
      <c r="G116" t="s">
        <v>3276</v>
      </c>
      <c r="H116" t="s">
        <v>215</v>
      </c>
      <c r="I116" s="78">
        <v>8.93</v>
      </c>
      <c r="J116" t="s">
        <v>105</v>
      </c>
      <c r="K116" s="79">
        <v>4.1000000000000002E-2</v>
      </c>
      <c r="L116" s="79">
        <v>1.21E-2</v>
      </c>
      <c r="M116" s="78">
        <v>13786513.220000001</v>
      </c>
      <c r="N116" s="78">
        <v>130.53</v>
      </c>
      <c r="O116" s="78">
        <v>17995.535706065999</v>
      </c>
      <c r="P116" s="79">
        <v>9.1000000000000004E-3</v>
      </c>
      <c r="Q116" s="79">
        <v>1.5E-3</v>
      </c>
    </row>
    <row r="117" spans="2:17">
      <c r="B117" t="s">
        <v>3161</v>
      </c>
      <c r="C117" t="s">
        <v>3109</v>
      </c>
      <c r="D117" t="s">
        <v>3277</v>
      </c>
      <c r="E117"/>
      <c r="F117" t="s">
        <v>763</v>
      </c>
      <c r="G117" t="s">
        <v>3164</v>
      </c>
      <c r="H117" t="s">
        <v>215</v>
      </c>
      <c r="I117" s="78">
        <v>7.7</v>
      </c>
      <c r="J117" t="s">
        <v>105</v>
      </c>
      <c r="K117" s="79">
        <v>0.06</v>
      </c>
      <c r="L117" s="79">
        <v>1.2999999999999999E-2</v>
      </c>
      <c r="M117" s="78">
        <v>19723865.329999998</v>
      </c>
      <c r="N117" s="78">
        <v>163.30000000000001</v>
      </c>
      <c r="O117" s="78">
        <v>32209.072083890002</v>
      </c>
      <c r="P117" s="79">
        <v>1.6299999999999999E-2</v>
      </c>
      <c r="Q117" s="79">
        <v>2.5999999999999999E-3</v>
      </c>
    </row>
    <row r="118" spans="2:17">
      <c r="B118" t="s">
        <v>3278</v>
      </c>
      <c r="C118" t="s">
        <v>3109</v>
      </c>
      <c r="D118" t="s">
        <v>3279</v>
      </c>
      <c r="E118"/>
      <c r="F118" t="s">
        <v>763</v>
      </c>
      <c r="G118" t="s">
        <v>3280</v>
      </c>
      <c r="H118" t="s">
        <v>215</v>
      </c>
      <c r="I118" s="78">
        <v>2.23</v>
      </c>
      <c r="J118" t="s">
        <v>105</v>
      </c>
      <c r="K118" s="79">
        <v>3.1800000000000002E-2</v>
      </c>
      <c r="L118" s="79">
        <v>1.5299999999999999E-2</v>
      </c>
      <c r="M118" s="78">
        <v>2420198.27</v>
      </c>
      <c r="N118" s="78">
        <v>101.38</v>
      </c>
      <c r="O118" s="78">
        <v>2453.597006126</v>
      </c>
      <c r="P118" s="79">
        <v>1.1999999999999999E-3</v>
      </c>
      <c r="Q118" s="79">
        <v>2.0000000000000001E-4</v>
      </c>
    </row>
    <row r="119" spans="2:17">
      <c r="B119" t="s">
        <v>3278</v>
      </c>
      <c r="C119" t="s">
        <v>3109</v>
      </c>
      <c r="D119" t="s">
        <v>3281</v>
      </c>
      <c r="E119"/>
      <c r="F119" t="s">
        <v>763</v>
      </c>
      <c r="G119" t="s">
        <v>3280</v>
      </c>
      <c r="H119" t="s">
        <v>215</v>
      </c>
      <c r="I119" s="78">
        <v>3.29</v>
      </c>
      <c r="J119" t="s">
        <v>105</v>
      </c>
      <c r="K119" s="79">
        <v>3.3700000000000001E-2</v>
      </c>
      <c r="L119" s="79">
        <v>1.66E-2</v>
      </c>
      <c r="M119" s="78">
        <v>605125.88</v>
      </c>
      <c r="N119" s="78">
        <v>102.88</v>
      </c>
      <c r="O119" s="78">
        <v>622.55350534399997</v>
      </c>
      <c r="P119" s="79">
        <v>2.9999999999999997E-4</v>
      </c>
      <c r="Q119" s="79">
        <v>1E-4</v>
      </c>
    </row>
    <row r="120" spans="2:17">
      <c r="B120" t="s">
        <v>3278</v>
      </c>
      <c r="C120" t="s">
        <v>3109</v>
      </c>
      <c r="D120" t="s">
        <v>3282</v>
      </c>
      <c r="E120"/>
      <c r="F120" t="s">
        <v>763</v>
      </c>
      <c r="G120" t="s">
        <v>3280</v>
      </c>
      <c r="H120" t="s">
        <v>215</v>
      </c>
      <c r="I120" s="78">
        <v>4.1399999999999997</v>
      </c>
      <c r="J120" t="s">
        <v>105</v>
      </c>
      <c r="K120" s="79">
        <v>3.6700000000000003E-2</v>
      </c>
      <c r="L120" s="79">
        <v>1.83E-2</v>
      </c>
      <c r="M120" s="78">
        <v>2043734.34</v>
      </c>
      <c r="N120" s="78">
        <v>104.65</v>
      </c>
      <c r="O120" s="78">
        <v>2138.7679868099999</v>
      </c>
      <c r="P120" s="79">
        <v>1.1000000000000001E-3</v>
      </c>
      <c r="Q120" s="79">
        <v>2.0000000000000001E-4</v>
      </c>
    </row>
    <row r="121" spans="2:17">
      <c r="B121" t="s">
        <v>3278</v>
      </c>
      <c r="C121" t="s">
        <v>3109</v>
      </c>
      <c r="D121" t="s">
        <v>3283</v>
      </c>
      <c r="E121"/>
      <c r="F121" t="s">
        <v>763</v>
      </c>
      <c r="G121" t="s">
        <v>3280</v>
      </c>
      <c r="H121" t="s">
        <v>215</v>
      </c>
      <c r="I121" s="78">
        <v>2.2400000000000002</v>
      </c>
      <c r="J121" t="s">
        <v>105</v>
      </c>
      <c r="K121" s="79">
        <v>2.35E-2</v>
      </c>
      <c r="L121" s="79">
        <v>1.5800000000000002E-2</v>
      </c>
      <c r="M121" s="78">
        <v>2374784.7999999998</v>
      </c>
      <c r="N121" s="78">
        <v>100.56</v>
      </c>
      <c r="O121" s="78">
        <v>2388.08359488</v>
      </c>
      <c r="P121" s="79">
        <v>1.1999999999999999E-3</v>
      </c>
      <c r="Q121" s="79">
        <v>2.0000000000000001E-4</v>
      </c>
    </row>
    <row r="122" spans="2:17">
      <c r="B122" t="s">
        <v>3278</v>
      </c>
      <c r="C122" t="s">
        <v>3109</v>
      </c>
      <c r="D122" t="s">
        <v>3284</v>
      </c>
      <c r="E122"/>
      <c r="F122" t="s">
        <v>763</v>
      </c>
      <c r="G122" t="s">
        <v>3280</v>
      </c>
      <c r="H122" t="s">
        <v>215</v>
      </c>
      <c r="I122" s="78">
        <v>3.37</v>
      </c>
      <c r="J122" t="s">
        <v>105</v>
      </c>
      <c r="K122" s="79">
        <v>2.3E-2</v>
      </c>
      <c r="L122" s="79">
        <v>4.8999999999999998E-3</v>
      </c>
      <c r="M122" s="78">
        <v>1186029.96</v>
      </c>
      <c r="N122" s="78">
        <v>105.3</v>
      </c>
      <c r="O122" s="78">
        <v>1248.88954788</v>
      </c>
      <c r="P122" s="79">
        <v>5.9999999999999995E-4</v>
      </c>
      <c r="Q122" s="79">
        <v>1E-4</v>
      </c>
    </row>
    <row r="123" spans="2:17">
      <c r="B123" t="s">
        <v>3278</v>
      </c>
      <c r="C123" t="s">
        <v>3109</v>
      </c>
      <c r="D123" t="s">
        <v>3285</v>
      </c>
      <c r="E123"/>
      <c r="F123" t="s">
        <v>763</v>
      </c>
      <c r="G123" t="s">
        <v>3286</v>
      </c>
      <c r="H123" t="s">
        <v>215</v>
      </c>
      <c r="I123" s="78">
        <v>3.41</v>
      </c>
      <c r="J123" t="s">
        <v>105</v>
      </c>
      <c r="K123" s="79">
        <v>3.8399999999999997E-2</v>
      </c>
      <c r="L123" s="79">
        <v>1.8599999999999998E-2</v>
      </c>
      <c r="M123" s="78">
        <v>476292.7</v>
      </c>
      <c r="N123" s="78">
        <v>102.04</v>
      </c>
      <c r="O123" s="78">
        <v>486.00907108000001</v>
      </c>
      <c r="P123" s="79">
        <v>2.0000000000000001E-4</v>
      </c>
      <c r="Q123" s="79">
        <v>0</v>
      </c>
    </row>
    <row r="124" spans="2:17">
      <c r="B124" t="s">
        <v>3278</v>
      </c>
      <c r="C124" t="s">
        <v>3109</v>
      </c>
      <c r="D124" t="s">
        <v>3287</v>
      </c>
      <c r="E124"/>
      <c r="F124" t="s">
        <v>763</v>
      </c>
      <c r="G124" t="s">
        <v>3288</v>
      </c>
      <c r="H124" t="s">
        <v>215</v>
      </c>
      <c r="I124" s="78">
        <v>3.41</v>
      </c>
      <c r="J124" t="s">
        <v>105</v>
      </c>
      <c r="K124" s="79">
        <v>3.85E-2</v>
      </c>
      <c r="L124" s="79">
        <v>1.8599999999999998E-2</v>
      </c>
      <c r="M124" s="78">
        <v>159310.04999999999</v>
      </c>
      <c r="N124" s="78">
        <v>102.04</v>
      </c>
      <c r="O124" s="78">
        <v>162.55997502</v>
      </c>
      <c r="P124" s="79">
        <v>1E-4</v>
      </c>
      <c r="Q124" s="79">
        <v>0</v>
      </c>
    </row>
    <row r="125" spans="2:17">
      <c r="B125" t="s">
        <v>3289</v>
      </c>
      <c r="C125" t="s">
        <v>3109</v>
      </c>
      <c r="D125" t="s">
        <v>3290</v>
      </c>
      <c r="E125"/>
      <c r="F125" t="s">
        <v>758</v>
      </c>
      <c r="G125" t="s">
        <v>3291</v>
      </c>
      <c r="H125" t="s">
        <v>153</v>
      </c>
      <c r="I125" s="78">
        <v>10.19</v>
      </c>
      <c r="J125" t="s">
        <v>105</v>
      </c>
      <c r="K125" s="79">
        <v>4.0000000000000002E-4</v>
      </c>
      <c r="L125" s="79">
        <v>-5.4000000000000003E-3</v>
      </c>
      <c r="M125" s="78">
        <v>3070015.06</v>
      </c>
      <c r="N125" s="78">
        <v>113</v>
      </c>
      <c r="O125" s="78">
        <v>3469.1170178000002</v>
      </c>
      <c r="P125" s="79">
        <v>1.8E-3</v>
      </c>
      <c r="Q125" s="79">
        <v>2.9999999999999997E-4</v>
      </c>
    </row>
    <row r="126" spans="2:17">
      <c r="B126" t="s">
        <v>3292</v>
      </c>
      <c r="C126" t="s">
        <v>3109</v>
      </c>
      <c r="D126" t="s">
        <v>3293</v>
      </c>
      <c r="E126"/>
      <c r="F126" t="s">
        <v>3294</v>
      </c>
      <c r="G126" t="s">
        <v>3295</v>
      </c>
      <c r="H126" t="s">
        <v>3113</v>
      </c>
      <c r="I126" s="78">
        <v>5.55</v>
      </c>
      <c r="J126" t="s">
        <v>105</v>
      </c>
      <c r="K126" s="79">
        <v>2.98E-2</v>
      </c>
      <c r="L126" s="79">
        <v>5.3E-3</v>
      </c>
      <c r="M126" s="78">
        <v>5360466.57</v>
      </c>
      <c r="N126" s="78">
        <v>119.44</v>
      </c>
      <c r="O126" s="78">
        <v>6402.5412712079997</v>
      </c>
      <c r="P126" s="79">
        <v>3.2000000000000002E-3</v>
      </c>
      <c r="Q126" s="79">
        <v>5.0000000000000001E-4</v>
      </c>
    </row>
    <row r="127" spans="2:17">
      <c r="B127" t="s">
        <v>3292</v>
      </c>
      <c r="C127" t="s">
        <v>3109</v>
      </c>
      <c r="D127" t="s">
        <v>3296</v>
      </c>
      <c r="E127"/>
      <c r="F127" t="s">
        <v>3294</v>
      </c>
      <c r="G127" t="s">
        <v>3297</v>
      </c>
      <c r="H127" t="s">
        <v>3113</v>
      </c>
      <c r="I127" s="78">
        <v>5.55</v>
      </c>
      <c r="J127" t="s">
        <v>105</v>
      </c>
      <c r="K127" s="79">
        <v>2.98E-2</v>
      </c>
      <c r="L127" s="79">
        <v>5.3E-3</v>
      </c>
      <c r="M127" s="78">
        <v>151596.9</v>
      </c>
      <c r="N127" s="78">
        <v>119.34</v>
      </c>
      <c r="O127" s="78">
        <v>180.91574045999999</v>
      </c>
      <c r="P127" s="79">
        <v>1E-4</v>
      </c>
      <c r="Q127" s="79">
        <v>0</v>
      </c>
    </row>
    <row r="128" spans="2:17">
      <c r="B128" t="s">
        <v>3298</v>
      </c>
      <c r="C128" t="s">
        <v>3109</v>
      </c>
      <c r="D128" t="s">
        <v>3299</v>
      </c>
      <c r="E128"/>
      <c r="F128" t="s">
        <v>3294</v>
      </c>
      <c r="G128" t="s">
        <v>3295</v>
      </c>
      <c r="H128" t="s">
        <v>3113</v>
      </c>
      <c r="I128" s="78">
        <v>5.54</v>
      </c>
      <c r="J128" t="s">
        <v>105</v>
      </c>
      <c r="K128" s="79">
        <v>2.98E-2</v>
      </c>
      <c r="L128" s="79">
        <v>5.1999999999999998E-3</v>
      </c>
      <c r="M128" s="78">
        <v>7348796.1200000001</v>
      </c>
      <c r="N128" s="78">
        <v>119.41</v>
      </c>
      <c r="O128" s="78">
        <v>8775.1974468919998</v>
      </c>
      <c r="P128" s="79">
        <v>4.4999999999999997E-3</v>
      </c>
      <c r="Q128" s="79">
        <v>6.9999999999999999E-4</v>
      </c>
    </row>
    <row r="129" spans="2:17">
      <c r="B129" t="s">
        <v>3300</v>
      </c>
      <c r="C129" t="s">
        <v>3109</v>
      </c>
      <c r="D129" t="s">
        <v>3301</v>
      </c>
      <c r="E129"/>
      <c r="F129" t="s">
        <v>3294</v>
      </c>
      <c r="G129" t="s">
        <v>3295</v>
      </c>
      <c r="H129" t="s">
        <v>3113</v>
      </c>
      <c r="I129" s="78">
        <v>5.53</v>
      </c>
      <c r="J129" t="s">
        <v>105</v>
      </c>
      <c r="K129" s="79">
        <v>2.98E-2</v>
      </c>
      <c r="L129" s="79">
        <v>5.1999999999999998E-3</v>
      </c>
      <c r="M129" s="78">
        <v>6107280.7699999996</v>
      </c>
      <c r="N129" s="78">
        <v>119.49</v>
      </c>
      <c r="O129" s="78">
        <v>7297.5897920730004</v>
      </c>
      <c r="P129" s="79">
        <v>3.7000000000000002E-3</v>
      </c>
      <c r="Q129" s="79">
        <v>5.9999999999999995E-4</v>
      </c>
    </row>
    <row r="130" spans="2:17">
      <c r="B130" t="s">
        <v>3302</v>
      </c>
      <c r="C130" t="s">
        <v>3303</v>
      </c>
      <c r="D130" t="s">
        <v>3304</v>
      </c>
      <c r="E130"/>
      <c r="F130" t="s">
        <v>763</v>
      </c>
      <c r="G130" t="s">
        <v>3305</v>
      </c>
      <c r="H130" t="s">
        <v>215</v>
      </c>
      <c r="I130" s="78">
        <v>5.5</v>
      </c>
      <c r="J130" t="s">
        <v>105</v>
      </c>
      <c r="K130" s="79">
        <v>2.3300000000000001E-2</v>
      </c>
      <c r="L130" s="79">
        <v>1.26E-2</v>
      </c>
      <c r="M130" s="78">
        <v>13291959.59</v>
      </c>
      <c r="N130" s="78">
        <v>113.5</v>
      </c>
      <c r="O130" s="78">
        <v>15086.374134649999</v>
      </c>
      <c r="P130" s="79">
        <v>7.7000000000000002E-3</v>
      </c>
      <c r="Q130" s="79">
        <v>1.1999999999999999E-3</v>
      </c>
    </row>
    <row r="131" spans="2:17">
      <c r="B131" t="s">
        <v>3306</v>
      </c>
      <c r="C131" t="s">
        <v>3109</v>
      </c>
      <c r="D131" t="s">
        <v>3307</v>
      </c>
      <c r="E131"/>
      <c r="F131" t="s">
        <v>763</v>
      </c>
      <c r="G131" t="s">
        <v>3308</v>
      </c>
      <c r="H131" t="s">
        <v>215</v>
      </c>
      <c r="I131" s="78">
        <v>0.76</v>
      </c>
      <c r="J131" t="s">
        <v>105</v>
      </c>
      <c r="K131" s="79">
        <v>2.2700000000000001E-2</v>
      </c>
      <c r="L131" s="79">
        <v>1.6E-2</v>
      </c>
      <c r="M131" s="78">
        <v>1539024.26</v>
      </c>
      <c r="N131" s="78">
        <v>101.06</v>
      </c>
      <c r="O131" s="78">
        <v>1555.337917156</v>
      </c>
      <c r="P131" s="79">
        <v>8.0000000000000004E-4</v>
      </c>
      <c r="Q131" s="79">
        <v>1E-4</v>
      </c>
    </row>
    <row r="132" spans="2:17">
      <c r="B132" t="s">
        <v>3306</v>
      </c>
      <c r="C132" t="s">
        <v>3109</v>
      </c>
      <c r="D132" t="s">
        <v>3309</v>
      </c>
      <c r="E132"/>
      <c r="F132" t="s">
        <v>763</v>
      </c>
      <c r="G132" t="s">
        <v>3310</v>
      </c>
      <c r="H132" t="s">
        <v>215</v>
      </c>
      <c r="I132" s="78">
        <v>1.48</v>
      </c>
      <c r="J132" t="s">
        <v>105</v>
      </c>
      <c r="K132" s="79">
        <v>2.2700000000000001E-2</v>
      </c>
      <c r="L132" s="79">
        <v>2.1600000000000001E-2</v>
      </c>
      <c r="M132" s="78">
        <v>1539024.26</v>
      </c>
      <c r="N132" s="78">
        <v>100.93</v>
      </c>
      <c r="O132" s="78">
        <v>1553.3371856179999</v>
      </c>
      <c r="P132" s="79">
        <v>8.0000000000000004E-4</v>
      </c>
      <c r="Q132" s="79">
        <v>1E-4</v>
      </c>
    </row>
    <row r="133" spans="2:17">
      <c r="B133" t="s">
        <v>3306</v>
      </c>
      <c r="C133" t="s">
        <v>3109</v>
      </c>
      <c r="D133" t="s">
        <v>3311</v>
      </c>
      <c r="E133"/>
      <c r="F133" t="s">
        <v>763</v>
      </c>
      <c r="G133" t="s">
        <v>3312</v>
      </c>
      <c r="H133" t="s">
        <v>215</v>
      </c>
      <c r="I133" s="78">
        <v>0.76</v>
      </c>
      <c r="J133" t="s">
        <v>105</v>
      </c>
      <c r="K133" s="79">
        <v>2.2700000000000001E-2</v>
      </c>
      <c r="L133" s="79">
        <v>1.66E-2</v>
      </c>
      <c r="M133" s="78">
        <v>1539024.26</v>
      </c>
      <c r="N133" s="78">
        <v>100.68</v>
      </c>
      <c r="O133" s="78">
        <v>1549.489624968</v>
      </c>
      <c r="P133" s="79">
        <v>8.0000000000000004E-4</v>
      </c>
      <c r="Q133" s="79">
        <v>1E-4</v>
      </c>
    </row>
    <row r="134" spans="2:17">
      <c r="B134" t="s">
        <v>3306</v>
      </c>
      <c r="C134" t="s">
        <v>3109</v>
      </c>
      <c r="D134" t="s">
        <v>3313</v>
      </c>
      <c r="E134"/>
      <c r="F134" t="s">
        <v>763</v>
      </c>
      <c r="G134" t="s">
        <v>427</v>
      </c>
      <c r="H134" t="s">
        <v>215</v>
      </c>
      <c r="I134" s="78">
        <v>0.99</v>
      </c>
      <c r="J134" t="s">
        <v>105</v>
      </c>
      <c r="K134" s="79">
        <v>2.0799999999999999E-2</v>
      </c>
      <c r="L134" s="79">
        <v>1.84E-2</v>
      </c>
      <c r="M134" s="78">
        <v>1978745.48</v>
      </c>
      <c r="N134" s="78">
        <v>100.28</v>
      </c>
      <c r="O134" s="78">
        <v>1984.285967344</v>
      </c>
      <c r="P134" s="79">
        <v>1E-3</v>
      </c>
      <c r="Q134" s="79">
        <v>2.0000000000000001E-4</v>
      </c>
    </row>
    <row r="135" spans="2:17">
      <c r="B135" t="s">
        <v>3306</v>
      </c>
      <c r="C135" t="s">
        <v>3109</v>
      </c>
      <c r="D135" t="s">
        <v>3314</v>
      </c>
      <c r="E135"/>
      <c r="F135" t="s">
        <v>763</v>
      </c>
      <c r="G135" t="s">
        <v>3315</v>
      </c>
      <c r="H135" t="s">
        <v>215</v>
      </c>
      <c r="I135" s="78">
        <v>1.47</v>
      </c>
      <c r="J135" t="s">
        <v>105</v>
      </c>
      <c r="K135" s="79">
        <v>2.4E-2</v>
      </c>
      <c r="L135" s="79">
        <v>1.61E-2</v>
      </c>
      <c r="M135" s="78">
        <v>2096434.23</v>
      </c>
      <c r="N135" s="78">
        <v>101.5</v>
      </c>
      <c r="O135" s="78">
        <v>2127.88074345</v>
      </c>
      <c r="P135" s="79">
        <v>1.1000000000000001E-3</v>
      </c>
      <c r="Q135" s="79">
        <v>2.0000000000000001E-4</v>
      </c>
    </row>
    <row r="136" spans="2:17">
      <c r="B136" t="s">
        <v>3306</v>
      </c>
      <c r="C136" t="s">
        <v>3109</v>
      </c>
      <c r="D136" t="s">
        <v>3316</v>
      </c>
      <c r="E136"/>
      <c r="F136" t="s">
        <v>763</v>
      </c>
      <c r="G136" t="s">
        <v>3317</v>
      </c>
      <c r="H136" t="s">
        <v>215</v>
      </c>
      <c r="I136" s="78">
        <v>2.84</v>
      </c>
      <c r="J136" t="s">
        <v>105</v>
      </c>
      <c r="K136" s="79">
        <v>2.3800000000000002E-2</v>
      </c>
      <c r="L136" s="79">
        <v>1.44E-2</v>
      </c>
      <c r="M136" s="78">
        <v>2096434.23</v>
      </c>
      <c r="N136" s="78">
        <v>101.22</v>
      </c>
      <c r="O136" s="78">
        <v>2122.0107276059998</v>
      </c>
      <c r="P136" s="79">
        <v>1.1000000000000001E-3</v>
      </c>
      <c r="Q136" s="79">
        <v>2.0000000000000001E-4</v>
      </c>
    </row>
    <row r="137" spans="2:17">
      <c r="B137" t="s">
        <v>3306</v>
      </c>
      <c r="C137" t="s">
        <v>3109</v>
      </c>
      <c r="D137" t="s">
        <v>3318</v>
      </c>
      <c r="E137"/>
      <c r="F137" t="s">
        <v>3294</v>
      </c>
      <c r="G137" t="s">
        <v>327</v>
      </c>
      <c r="H137" t="s">
        <v>3113</v>
      </c>
      <c r="I137" s="78">
        <v>2</v>
      </c>
      <c r="J137" t="s">
        <v>105</v>
      </c>
      <c r="K137" s="79">
        <v>2.4299999999999999E-2</v>
      </c>
      <c r="L137" s="79">
        <v>2.1399999999999999E-2</v>
      </c>
      <c r="M137" s="78">
        <v>2620543.15</v>
      </c>
      <c r="N137" s="78">
        <v>101.31</v>
      </c>
      <c r="O137" s="78">
        <v>2654.8722652649999</v>
      </c>
      <c r="P137" s="79">
        <v>1.2999999999999999E-3</v>
      </c>
      <c r="Q137" s="79">
        <v>2.0000000000000001E-4</v>
      </c>
    </row>
    <row r="138" spans="2:17">
      <c r="B138" t="s">
        <v>3319</v>
      </c>
      <c r="C138" t="s">
        <v>3109</v>
      </c>
      <c r="D138" t="s">
        <v>3320</v>
      </c>
      <c r="E138"/>
      <c r="F138" t="s">
        <v>763</v>
      </c>
      <c r="G138" t="s">
        <v>3321</v>
      </c>
      <c r="H138" t="s">
        <v>215</v>
      </c>
      <c r="I138" s="78">
        <v>10.34</v>
      </c>
      <c r="J138" t="s">
        <v>105</v>
      </c>
      <c r="K138" s="79">
        <v>4.8000000000000001E-2</v>
      </c>
      <c r="L138" s="79">
        <v>4.7800000000000002E-2</v>
      </c>
      <c r="M138" s="78">
        <v>2778711.03</v>
      </c>
      <c r="N138" s="78">
        <v>118.95</v>
      </c>
      <c r="O138" s="78">
        <v>3305.2767701849998</v>
      </c>
      <c r="P138" s="79">
        <v>1.6999999999999999E-3</v>
      </c>
      <c r="Q138" s="79">
        <v>2.9999999999999997E-4</v>
      </c>
    </row>
    <row r="139" spans="2:17">
      <c r="B139" t="s">
        <v>3319</v>
      </c>
      <c r="C139" t="s">
        <v>3109</v>
      </c>
      <c r="D139" t="s">
        <v>3322</v>
      </c>
      <c r="E139"/>
      <c r="F139" t="s">
        <v>763</v>
      </c>
      <c r="G139" t="s">
        <v>3323</v>
      </c>
      <c r="H139" t="s">
        <v>215</v>
      </c>
      <c r="I139" s="78">
        <v>9.58</v>
      </c>
      <c r="J139" t="s">
        <v>105</v>
      </c>
      <c r="K139" s="79">
        <v>4.8000000000000001E-2</v>
      </c>
      <c r="L139" s="79">
        <v>4.9200000000000001E-2</v>
      </c>
      <c r="M139" s="78">
        <v>595881.4</v>
      </c>
      <c r="N139" s="78">
        <v>115.63</v>
      </c>
      <c r="O139" s="78">
        <v>689.01766282000006</v>
      </c>
      <c r="P139" s="79">
        <v>2.9999999999999997E-4</v>
      </c>
      <c r="Q139" s="79">
        <v>1E-4</v>
      </c>
    </row>
    <row r="140" spans="2:17">
      <c r="B140" t="s">
        <v>3319</v>
      </c>
      <c r="C140" t="s">
        <v>3109</v>
      </c>
      <c r="D140" t="s">
        <v>3324</v>
      </c>
      <c r="E140"/>
      <c r="F140" t="s">
        <v>763</v>
      </c>
      <c r="G140" t="s">
        <v>3325</v>
      </c>
      <c r="H140" t="s">
        <v>215</v>
      </c>
      <c r="I140" s="78">
        <v>8.3699999999999992</v>
      </c>
      <c r="J140" t="s">
        <v>105</v>
      </c>
      <c r="K140" s="79">
        <v>4.8000000000000001E-2</v>
      </c>
      <c r="L140" s="79">
        <v>4.1599999999999998E-2</v>
      </c>
      <c r="M140" s="78">
        <v>1060917.18</v>
      </c>
      <c r="N140" s="78">
        <v>109.45</v>
      </c>
      <c r="O140" s="78">
        <v>1161.1738535100001</v>
      </c>
      <c r="P140" s="79">
        <v>5.9999999999999995E-4</v>
      </c>
      <c r="Q140" s="79">
        <v>1E-4</v>
      </c>
    </row>
    <row r="141" spans="2:17">
      <c r="B141" t="s">
        <v>3319</v>
      </c>
      <c r="C141" t="s">
        <v>3109</v>
      </c>
      <c r="D141" t="s">
        <v>3326</v>
      </c>
      <c r="E141"/>
      <c r="F141" t="s">
        <v>763</v>
      </c>
      <c r="G141" t="s">
        <v>3327</v>
      </c>
      <c r="H141" t="s">
        <v>215</v>
      </c>
      <c r="I141" s="78">
        <v>8.99</v>
      </c>
      <c r="J141" t="s">
        <v>105</v>
      </c>
      <c r="K141" s="79">
        <v>3.7900000000000003E-2</v>
      </c>
      <c r="L141" s="79">
        <v>3.1199999999999999E-2</v>
      </c>
      <c r="M141" s="78">
        <v>685010.07</v>
      </c>
      <c r="N141" s="78">
        <v>113.72</v>
      </c>
      <c r="O141" s="78">
        <v>778.99345160400003</v>
      </c>
      <c r="P141" s="79">
        <v>4.0000000000000002E-4</v>
      </c>
      <c r="Q141" s="79">
        <v>1E-4</v>
      </c>
    </row>
    <row r="142" spans="2:17">
      <c r="B142" t="s">
        <v>3319</v>
      </c>
      <c r="C142" t="s">
        <v>3109</v>
      </c>
      <c r="D142" t="s">
        <v>3328</v>
      </c>
      <c r="E142"/>
      <c r="F142" t="s">
        <v>763</v>
      </c>
      <c r="G142" t="s">
        <v>3329</v>
      </c>
      <c r="H142" t="s">
        <v>215</v>
      </c>
      <c r="I142" s="78">
        <v>9.25</v>
      </c>
      <c r="J142" t="s">
        <v>105</v>
      </c>
      <c r="K142" s="79">
        <v>3.7900000000000003E-2</v>
      </c>
      <c r="L142" s="79">
        <v>2.4E-2</v>
      </c>
      <c r="M142" s="78">
        <v>908883.06</v>
      </c>
      <c r="N142" s="78">
        <v>114.38</v>
      </c>
      <c r="O142" s="78">
        <v>1039.5804440280001</v>
      </c>
      <c r="P142" s="79">
        <v>5.0000000000000001E-4</v>
      </c>
      <c r="Q142" s="79">
        <v>1E-4</v>
      </c>
    </row>
    <row r="143" spans="2:17">
      <c r="B143" t="s">
        <v>3319</v>
      </c>
      <c r="C143" t="s">
        <v>3109</v>
      </c>
      <c r="D143" t="s">
        <v>3330</v>
      </c>
      <c r="E143"/>
      <c r="F143" t="s">
        <v>763</v>
      </c>
      <c r="G143" t="s">
        <v>3331</v>
      </c>
      <c r="H143" t="s">
        <v>215</v>
      </c>
      <c r="I143" s="78">
        <v>9.2100000000000009</v>
      </c>
      <c r="J143" t="s">
        <v>105</v>
      </c>
      <c r="K143" s="79">
        <v>3.9699999999999999E-2</v>
      </c>
      <c r="L143" s="79">
        <v>2.5600000000000001E-2</v>
      </c>
      <c r="M143" s="78">
        <v>1818952.01</v>
      </c>
      <c r="N143" s="78">
        <v>112.16</v>
      </c>
      <c r="O143" s="78">
        <v>2040.136574416</v>
      </c>
      <c r="P143" s="79">
        <v>1E-3</v>
      </c>
      <c r="Q143" s="79">
        <v>2.0000000000000001E-4</v>
      </c>
    </row>
    <row r="144" spans="2:17">
      <c r="B144" t="s">
        <v>3319</v>
      </c>
      <c r="C144" t="s">
        <v>3109</v>
      </c>
      <c r="D144" t="s">
        <v>3332</v>
      </c>
      <c r="E144"/>
      <c r="F144" t="s">
        <v>758</v>
      </c>
      <c r="G144" t="s">
        <v>3333</v>
      </c>
      <c r="H144" t="s">
        <v>153</v>
      </c>
      <c r="I144" s="78">
        <v>11.1</v>
      </c>
      <c r="J144" t="s">
        <v>105</v>
      </c>
      <c r="K144" s="79">
        <v>4.0000000000000002E-4</v>
      </c>
      <c r="L144" s="79">
        <v>1.37E-2</v>
      </c>
      <c r="M144" s="78">
        <v>1278571.67</v>
      </c>
      <c r="N144" s="78">
        <v>122.47</v>
      </c>
      <c r="O144" s="78">
        <v>1565.8667242490001</v>
      </c>
      <c r="P144" s="79">
        <v>8.0000000000000004E-4</v>
      </c>
      <c r="Q144" s="79">
        <v>1E-4</v>
      </c>
    </row>
    <row r="145" spans="2:17">
      <c r="B145" t="s">
        <v>3334</v>
      </c>
      <c r="C145" t="s">
        <v>3109</v>
      </c>
      <c r="D145" t="s">
        <v>3335</v>
      </c>
      <c r="E145"/>
      <c r="F145" t="s">
        <v>812</v>
      </c>
      <c r="G145" t="s">
        <v>3336</v>
      </c>
      <c r="H145" t="s">
        <v>215</v>
      </c>
      <c r="I145" s="78">
        <v>4.87</v>
      </c>
      <c r="J145" t="s">
        <v>105</v>
      </c>
      <c r="K145" s="79">
        <v>2.3599999999999999E-2</v>
      </c>
      <c r="L145" s="79">
        <v>1.6500000000000001E-2</v>
      </c>
      <c r="M145" s="78">
        <v>14023679.48</v>
      </c>
      <c r="N145" s="78">
        <v>108.59</v>
      </c>
      <c r="O145" s="78">
        <v>15228.313547332</v>
      </c>
      <c r="P145" s="79">
        <v>7.7000000000000002E-3</v>
      </c>
      <c r="Q145" s="79">
        <v>1.1999999999999999E-3</v>
      </c>
    </row>
    <row r="146" spans="2:17">
      <c r="B146" t="s">
        <v>3337</v>
      </c>
      <c r="C146" t="s">
        <v>3109</v>
      </c>
      <c r="D146" t="s">
        <v>3338</v>
      </c>
      <c r="E146"/>
      <c r="F146" t="s">
        <v>3339</v>
      </c>
      <c r="G146" t="s">
        <v>3340</v>
      </c>
      <c r="H146" t="s">
        <v>3113</v>
      </c>
      <c r="I146" s="78">
        <v>2.13</v>
      </c>
      <c r="J146" t="s">
        <v>105</v>
      </c>
      <c r="K146" s="79">
        <v>4.4999999999999998E-2</v>
      </c>
      <c r="L146" s="79">
        <v>-2.8999999999999998E-3</v>
      </c>
      <c r="M146" s="78">
        <v>456188.81</v>
      </c>
      <c r="N146" s="78">
        <v>116.01</v>
      </c>
      <c r="O146" s="78">
        <v>529.22463848100006</v>
      </c>
      <c r="P146" s="79">
        <v>2.9999999999999997E-4</v>
      </c>
      <c r="Q146" s="79">
        <v>0</v>
      </c>
    </row>
    <row r="147" spans="2:17">
      <c r="B147" t="s">
        <v>3337</v>
      </c>
      <c r="C147" t="s">
        <v>3109</v>
      </c>
      <c r="D147" t="s">
        <v>3341</v>
      </c>
      <c r="E147"/>
      <c r="F147" t="s">
        <v>3339</v>
      </c>
      <c r="G147" t="s">
        <v>3340</v>
      </c>
      <c r="H147" t="s">
        <v>3113</v>
      </c>
      <c r="I147" s="78">
        <v>2.13</v>
      </c>
      <c r="J147" t="s">
        <v>105</v>
      </c>
      <c r="K147" s="79">
        <v>4.7500000000000001E-2</v>
      </c>
      <c r="L147" s="79">
        <v>-2.8E-3</v>
      </c>
      <c r="M147" s="78">
        <v>268207.28999999998</v>
      </c>
      <c r="N147" s="78">
        <v>116.47</v>
      </c>
      <c r="O147" s="78">
        <v>312.38103066299999</v>
      </c>
      <c r="P147" s="79">
        <v>2.0000000000000001E-4</v>
      </c>
      <c r="Q147" s="79">
        <v>0</v>
      </c>
    </row>
    <row r="148" spans="2:17">
      <c r="B148" t="s">
        <v>3337</v>
      </c>
      <c r="C148" t="s">
        <v>3109</v>
      </c>
      <c r="D148" t="s">
        <v>3342</v>
      </c>
      <c r="E148"/>
      <c r="F148" t="s">
        <v>812</v>
      </c>
      <c r="G148" t="s">
        <v>3343</v>
      </c>
      <c r="H148" t="s">
        <v>215</v>
      </c>
      <c r="I148" s="78">
        <v>3.07</v>
      </c>
      <c r="J148" t="s">
        <v>105</v>
      </c>
      <c r="K148" s="79">
        <v>2.6100000000000002E-2</v>
      </c>
      <c r="L148" s="79">
        <v>2.1000000000000001E-2</v>
      </c>
      <c r="M148" s="78">
        <v>3390427.45</v>
      </c>
      <c r="N148" s="78">
        <v>104.2</v>
      </c>
      <c r="O148" s="78">
        <v>3532.8254029</v>
      </c>
      <c r="P148" s="79">
        <v>1.8E-3</v>
      </c>
      <c r="Q148" s="79">
        <v>2.9999999999999997E-4</v>
      </c>
    </row>
    <row r="149" spans="2:17">
      <c r="B149" t="s">
        <v>3337</v>
      </c>
      <c r="C149" t="s">
        <v>3109</v>
      </c>
      <c r="D149" t="s">
        <v>3344</v>
      </c>
      <c r="E149"/>
      <c r="F149" t="s">
        <v>812</v>
      </c>
      <c r="G149" t="s">
        <v>3345</v>
      </c>
      <c r="H149" t="s">
        <v>215</v>
      </c>
      <c r="I149" s="78">
        <v>3.09</v>
      </c>
      <c r="J149" t="s">
        <v>105</v>
      </c>
      <c r="K149" s="79">
        <v>2.6100000000000002E-2</v>
      </c>
      <c r="L149" s="79">
        <v>1.7100000000000001E-2</v>
      </c>
      <c r="M149" s="78">
        <v>4746600.03</v>
      </c>
      <c r="N149" s="78">
        <v>103.61</v>
      </c>
      <c r="O149" s="78">
        <v>4917.9522910830001</v>
      </c>
      <c r="P149" s="79">
        <v>2.5000000000000001E-3</v>
      </c>
      <c r="Q149" s="79">
        <v>4.0000000000000002E-4</v>
      </c>
    </row>
    <row r="150" spans="2:17">
      <c r="B150" t="s">
        <v>3346</v>
      </c>
      <c r="C150" t="s">
        <v>3109</v>
      </c>
      <c r="D150" t="s">
        <v>3347</v>
      </c>
      <c r="E150"/>
      <c r="F150" t="s">
        <v>812</v>
      </c>
      <c r="G150" t="s">
        <v>3348</v>
      </c>
      <c r="H150" t="s">
        <v>215</v>
      </c>
      <c r="I150" s="78">
        <v>7.42</v>
      </c>
      <c r="J150" t="s">
        <v>105</v>
      </c>
      <c r="K150" s="79">
        <v>4.4999999999999998E-2</v>
      </c>
      <c r="L150" s="79">
        <v>1.5800000000000002E-2</v>
      </c>
      <c r="M150" s="78">
        <v>2521278.79</v>
      </c>
      <c r="N150" s="78">
        <v>128.72</v>
      </c>
      <c r="O150" s="78">
        <v>3245.3900584879998</v>
      </c>
      <c r="P150" s="79">
        <v>1.6000000000000001E-3</v>
      </c>
      <c r="Q150" s="79">
        <v>2.9999999999999997E-4</v>
      </c>
    </row>
    <row r="151" spans="2:17">
      <c r="B151" t="s">
        <v>3346</v>
      </c>
      <c r="C151" t="s">
        <v>3109</v>
      </c>
      <c r="D151" t="s">
        <v>3349</v>
      </c>
      <c r="E151"/>
      <c r="F151" t="s">
        <v>812</v>
      </c>
      <c r="G151" t="s">
        <v>1308</v>
      </c>
      <c r="H151" t="s">
        <v>215</v>
      </c>
      <c r="I151" s="78">
        <v>7.33</v>
      </c>
      <c r="J151" t="s">
        <v>105</v>
      </c>
      <c r="K151" s="79">
        <v>4.4999999999999998E-2</v>
      </c>
      <c r="L151" s="79">
        <v>1.54E-2</v>
      </c>
      <c r="M151" s="78">
        <v>1704413.41</v>
      </c>
      <c r="N151" s="78">
        <v>129.52000000000001</v>
      </c>
      <c r="O151" s="78">
        <v>2207.556248632</v>
      </c>
      <c r="P151" s="79">
        <v>1.1000000000000001E-3</v>
      </c>
      <c r="Q151" s="79">
        <v>2.0000000000000001E-4</v>
      </c>
    </row>
    <row r="152" spans="2:17">
      <c r="B152" t="s">
        <v>3346</v>
      </c>
      <c r="C152" t="s">
        <v>3109</v>
      </c>
      <c r="D152" t="s">
        <v>3350</v>
      </c>
      <c r="E152"/>
      <c r="F152" t="s">
        <v>812</v>
      </c>
      <c r="G152" t="s">
        <v>3351</v>
      </c>
      <c r="H152" t="s">
        <v>215</v>
      </c>
      <c r="I152" s="78">
        <v>12.1</v>
      </c>
      <c r="J152" t="s">
        <v>105</v>
      </c>
      <c r="K152" s="79">
        <v>4.4999999999999998E-2</v>
      </c>
      <c r="L152" s="79">
        <v>2.3199999999999998E-2</v>
      </c>
      <c r="M152" s="78">
        <v>1568446.33</v>
      </c>
      <c r="N152" s="78">
        <v>129.25</v>
      </c>
      <c r="O152" s="78">
        <v>2027.216881525</v>
      </c>
      <c r="P152" s="79">
        <v>1E-3</v>
      </c>
      <c r="Q152" s="79">
        <v>2.0000000000000001E-4</v>
      </c>
    </row>
    <row r="153" spans="2:17">
      <c r="B153" t="s">
        <v>3346</v>
      </c>
      <c r="C153" t="s">
        <v>3109</v>
      </c>
      <c r="D153" t="s">
        <v>3352</v>
      </c>
      <c r="E153"/>
      <c r="F153" t="s">
        <v>812</v>
      </c>
      <c r="G153" t="s">
        <v>3353</v>
      </c>
      <c r="H153" t="s">
        <v>215</v>
      </c>
      <c r="I153" s="78">
        <v>12.1</v>
      </c>
      <c r="J153" t="s">
        <v>105</v>
      </c>
      <c r="K153" s="79">
        <v>4.4999999999999998E-2</v>
      </c>
      <c r="L153" s="79">
        <v>2.3199999999999998E-2</v>
      </c>
      <c r="M153" s="78">
        <v>1862820.67</v>
      </c>
      <c r="N153" s="78">
        <v>130.57</v>
      </c>
      <c r="O153" s="78">
        <v>2432.284948819</v>
      </c>
      <c r="P153" s="79">
        <v>1.1999999999999999E-3</v>
      </c>
      <c r="Q153" s="79">
        <v>2.0000000000000001E-4</v>
      </c>
    </row>
    <row r="154" spans="2:17">
      <c r="B154" t="s">
        <v>3346</v>
      </c>
      <c r="C154" t="s">
        <v>3109</v>
      </c>
      <c r="D154" t="s">
        <v>3354</v>
      </c>
      <c r="E154"/>
      <c r="F154" t="s">
        <v>812</v>
      </c>
      <c r="G154" t="s">
        <v>3355</v>
      </c>
      <c r="H154" t="s">
        <v>215</v>
      </c>
      <c r="I154" s="78">
        <v>7.45</v>
      </c>
      <c r="J154" t="s">
        <v>105</v>
      </c>
      <c r="K154" s="79">
        <v>4.4999999999999998E-2</v>
      </c>
      <c r="L154" s="79">
        <v>9.5999999999999992E-3</v>
      </c>
      <c r="M154" s="78">
        <v>1811490.44</v>
      </c>
      <c r="N154" s="78">
        <v>129.52000000000001</v>
      </c>
      <c r="O154" s="78">
        <v>2346.2424178880001</v>
      </c>
      <c r="P154" s="79">
        <v>1.1999999999999999E-3</v>
      </c>
      <c r="Q154" s="79">
        <v>2.0000000000000001E-4</v>
      </c>
    </row>
    <row r="155" spans="2:17">
      <c r="B155" t="s">
        <v>3346</v>
      </c>
      <c r="C155" t="s">
        <v>3109</v>
      </c>
      <c r="D155" t="s">
        <v>3356</v>
      </c>
      <c r="E155"/>
      <c r="F155" t="s">
        <v>812</v>
      </c>
      <c r="G155" t="s">
        <v>3357</v>
      </c>
      <c r="H155" t="s">
        <v>215</v>
      </c>
      <c r="I155" s="78">
        <v>12.1</v>
      </c>
      <c r="J155" t="s">
        <v>105</v>
      </c>
      <c r="K155" s="79">
        <v>4.4999999999999998E-2</v>
      </c>
      <c r="L155" s="79">
        <v>2.3199999999999998E-2</v>
      </c>
      <c r="M155" s="78">
        <v>1310286.32</v>
      </c>
      <c r="N155" s="78">
        <v>129.34</v>
      </c>
      <c r="O155" s="78">
        <v>1694.7243262879999</v>
      </c>
      <c r="P155" s="79">
        <v>8.9999999999999998E-4</v>
      </c>
      <c r="Q155" s="79">
        <v>1E-4</v>
      </c>
    </row>
    <row r="156" spans="2:17">
      <c r="B156" t="s">
        <v>3346</v>
      </c>
      <c r="C156" t="s">
        <v>3109</v>
      </c>
      <c r="D156" t="s">
        <v>3358</v>
      </c>
      <c r="E156"/>
      <c r="F156" t="s">
        <v>812</v>
      </c>
      <c r="G156" t="s">
        <v>1330</v>
      </c>
      <c r="H156" t="s">
        <v>215</v>
      </c>
      <c r="I156" s="78">
        <v>12.1</v>
      </c>
      <c r="J156" t="s">
        <v>105</v>
      </c>
      <c r="K156" s="79">
        <v>4.4999999999999998E-2</v>
      </c>
      <c r="L156" s="79">
        <v>2.3199999999999998E-2</v>
      </c>
      <c r="M156" s="78">
        <v>1713427.42</v>
      </c>
      <c r="N156" s="78">
        <v>123.66</v>
      </c>
      <c r="O156" s="78">
        <v>2118.8243475720001</v>
      </c>
      <c r="P156" s="79">
        <v>1.1000000000000001E-3</v>
      </c>
      <c r="Q156" s="79">
        <v>2.0000000000000001E-4</v>
      </c>
    </row>
    <row r="157" spans="2:17">
      <c r="B157" t="s">
        <v>3346</v>
      </c>
      <c r="C157" t="s">
        <v>3109</v>
      </c>
      <c r="D157" t="s">
        <v>3359</v>
      </c>
      <c r="E157"/>
      <c r="F157" t="s">
        <v>812</v>
      </c>
      <c r="G157" t="s">
        <v>581</v>
      </c>
      <c r="H157" t="s">
        <v>215</v>
      </c>
      <c r="I157" s="78">
        <v>12.09</v>
      </c>
      <c r="J157" t="s">
        <v>105</v>
      </c>
      <c r="K157" s="79">
        <v>4.4999999999999998E-2</v>
      </c>
      <c r="L157" s="79">
        <v>2.35E-2</v>
      </c>
      <c r="M157" s="78">
        <v>702071.59</v>
      </c>
      <c r="N157" s="78">
        <v>123.64</v>
      </c>
      <c r="O157" s="78">
        <v>868.041313876</v>
      </c>
      <c r="P157" s="79">
        <v>4.0000000000000002E-4</v>
      </c>
      <c r="Q157" s="79">
        <v>1E-4</v>
      </c>
    </row>
    <row r="158" spans="2:17">
      <c r="B158" t="s">
        <v>3346</v>
      </c>
      <c r="C158" t="s">
        <v>3109</v>
      </c>
      <c r="D158" t="s">
        <v>3360</v>
      </c>
      <c r="E158"/>
      <c r="F158" t="s">
        <v>812</v>
      </c>
      <c r="G158" t="s">
        <v>3361</v>
      </c>
      <c r="H158" t="s">
        <v>215</v>
      </c>
      <c r="I158" s="78">
        <v>12.09</v>
      </c>
      <c r="J158" t="s">
        <v>105</v>
      </c>
      <c r="K158" s="79">
        <v>4.4999999999999998E-2</v>
      </c>
      <c r="L158" s="79">
        <v>2.35E-2</v>
      </c>
      <c r="M158" s="78">
        <v>531158.43000000005</v>
      </c>
      <c r="N158" s="78">
        <v>127.17</v>
      </c>
      <c r="O158" s="78">
        <v>675.47417543100005</v>
      </c>
      <c r="P158" s="79">
        <v>2.9999999999999997E-4</v>
      </c>
      <c r="Q158" s="79">
        <v>1E-4</v>
      </c>
    </row>
    <row r="159" spans="2:17">
      <c r="B159" t="s">
        <v>3346</v>
      </c>
      <c r="C159" t="s">
        <v>3109</v>
      </c>
      <c r="D159" t="s">
        <v>3362</v>
      </c>
      <c r="E159"/>
      <c r="F159" t="s">
        <v>812</v>
      </c>
      <c r="G159" t="s">
        <v>3363</v>
      </c>
      <c r="H159" t="s">
        <v>215</v>
      </c>
      <c r="I159" s="78">
        <v>12.09</v>
      </c>
      <c r="J159" t="s">
        <v>105</v>
      </c>
      <c r="K159" s="79">
        <v>4.4999999999999998E-2</v>
      </c>
      <c r="L159" s="79">
        <v>2.35E-2</v>
      </c>
      <c r="M159" s="78">
        <v>3404058.02</v>
      </c>
      <c r="N159" s="78">
        <v>119.9</v>
      </c>
      <c r="O159" s="78">
        <v>4081.4655659800001</v>
      </c>
      <c r="P159" s="79">
        <v>2.0999999999999999E-3</v>
      </c>
      <c r="Q159" s="79">
        <v>2.9999999999999997E-4</v>
      </c>
    </row>
    <row r="160" spans="2:17">
      <c r="B160" t="s">
        <v>3346</v>
      </c>
      <c r="C160" t="s">
        <v>3109</v>
      </c>
      <c r="D160" t="s">
        <v>3364</v>
      </c>
      <c r="E160"/>
      <c r="F160" t="s">
        <v>812</v>
      </c>
      <c r="G160" t="s">
        <v>3365</v>
      </c>
      <c r="H160" t="s">
        <v>215</v>
      </c>
      <c r="I160" s="78">
        <v>12.08</v>
      </c>
      <c r="J160" t="s">
        <v>105</v>
      </c>
      <c r="K160" s="79">
        <v>4.4999999999999998E-2</v>
      </c>
      <c r="L160" s="79">
        <v>2.3699999999999999E-2</v>
      </c>
      <c r="M160" s="78">
        <v>640216.81999999995</v>
      </c>
      <c r="N160" s="78">
        <v>113.03</v>
      </c>
      <c r="O160" s="78">
        <v>723.63707164599998</v>
      </c>
      <c r="P160" s="79">
        <v>4.0000000000000002E-4</v>
      </c>
      <c r="Q160" s="79">
        <v>1E-4</v>
      </c>
    </row>
    <row r="161" spans="2:17">
      <c r="B161" t="s">
        <v>3346</v>
      </c>
      <c r="C161" t="s">
        <v>3109</v>
      </c>
      <c r="D161" t="s">
        <v>3366</v>
      </c>
      <c r="E161"/>
      <c r="F161" t="s">
        <v>812</v>
      </c>
      <c r="G161" t="s">
        <v>3367</v>
      </c>
      <c r="H161" t="s">
        <v>215</v>
      </c>
      <c r="I161" s="78">
        <v>12.08</v>
      </c>
      <c r="J161" t="s">
        <v>105</v>
      </c>
      <c r="K161" s="79">
        <v>4.4999999999999998E-2</v>
      </c>
      <c r="L161" s="79">
        <v>2.3699999999999999E-2</v>
      </c>
      <c r="M161" s="78">
        <v>806753.75</v>
      </c>
      <c r="N161" s="78">
        <v>111.2</v>
      </c>
      <c r="O161" s="78">
        <v>897.11017000000004</v>
      </c>
      <c r="P161" s="79">
        <v>5.0000000000000001E-4</v>
      </c>
      <c r="Q161" s="79">
        <v>1E-4</v>
      </c>
    </row>
    <row r="162" spans="2:17">
      <c r="B162" t="s">
        <v>3346</v>
      </c>
      <c r="C162" t="s">
        <v>3109</v>
      </c>
      <c r="D162" t="s">
        <v>3368</v>
      </c>
      <c r="E162"/>
      <c r="F162" t="s">
        <v>812</v>
      </c>
      <c r="G162" t="s">
        <v>3369</v>
      </c>
      <c r="H162" t="s">
        <v>215</v>
      </c>
      <c r="I162" s="78">
        <v>12.08</v>
      </c>
      <c r="J162" t="s">
        <v>105</v>
      </c>
      <c r="K162" s="79">
        <v>4.4999999999999998E-2</v>
      </c>
      <c r="L162" s="79">
        <v>2.3900000000000001E-2</v>
      </c>
      <c r="M162" s="78">
        <v>247256.06</v>
      </c>
      <c r="N162" s="78">
        <v>104.77</v>
      </c>
      <c r="O162" s="78">
        <v>259.050174062</v>
      </c>
      <c r="P162" s="79">
        <v>1E-4</v>
      </c>
      <c r="Q162" s="79">
        <v>0</v>
      </c>
    </row>
    <row r="163" spans="2:17">
      <c r="B163" t="s">
        <v>3346</v>
      </c>
      <c r="C163" t="s">
        <v>3109</v>
      </c>
      <c r="D163" t="s">
        <v>3370</v>
      </c>
      <c r="E163"/>
      <c r="F163" t="s">
        <v>812</v>
      </c>
      <c r="G163" t="s">
        <v>3371</v>
      </c>
      <c r="H163" t="s">
        <v>215</v>
      </c>
      <c r="I163" s="78">
        <v>11.7</v>
      </c>
      <c r="J163" t="s">
        <v>105</v>
      </c>
      <c r="K163" s="79">
        <v>4.4999999999999998E-2</v>
      </c>
      <c r="L163" s="79">
        <v>3.6999999999999998E-2</v>
      </c>
      <c r="M163" s="78">
        <v>262680.11</v>
      </c>
      <c r="N163" s="78">
        <v>104.91</v>
      </c>
      <c r="O163" s="78">
        <v>275.57770340100001</v>
      </c>
      <c r="P163" s="79">
        <v>1E-4</v>
      </c>
      <c r="Q163" s="79">
        <v>0</v>
      </c>
    </row>
    <row r="164" spans="2:17">
      <c r="B164" t="s">
        <v>3346</v>
      </c>
      <c r="C164" t="s">
        <v>3109</v>
      </c>
      <c r="D164" t="s">
        <v>3372</v>
      </c>
      <c r="E164"/>
      <c r="F164" t="s">
        <v>812</v>
      </c>
      <c r="G164" t="s">
        <v>2604</v>
      </c>
      <c r="H164" t="s">
        <v>215</v>
      </c>
      <c r="I164" s="78">
        <v>11.82</v>
      </c>
      <c r="J164" t="s">
        <v>105</v>
      </c>
      <c r="K164" s="79">
        <v>4.4999999999999998E-2</v>
      </c>
      <c r="L164" s="79">
        <v>3.3000000000000002E-2</v>
      </c>
      <c r="M164" s="78">
        <v>463648.15</v>
      </c>
      <c r="N164" s="78">
        <v>106.34</v>
      </c>
      <c r="O164" s="78">
        <v>493.04344271000002</v>
      </c>
      <c r="P164" s="79">
        <v>2.9999999999999997E-4</v>
      </c>
      <c r="Q164" s="79">
        <v>0</v>
      </c>
    </row>
    <row r="165" spans="2:17">
      <c r="B165" t="s">
        <v>3346</v>
      </c>
      <c r="C165" t="s">
        <v>3109</v>
      </c>
      <c r="D165" t="s">
        <v>3373</v>
      </c>
      <c r="E165"/>
      <c r="F165" t="s">
        <v>812</v>
      </c>
      <c r="G165" t="s">
        <v>421</v>
      </c>
      <c r="H165" t="s">
        <v>215</v>
      </c>
      <c r="I165" s="78">
        <v>9.07</v>
      </c>
      <c r="J165" t="s">
        <v>105</v>
      </c>
      <c r="K165" s="79">
        <v>4.4999999999999998E-2</v>
      </c>
      <c r="L165" s="79">
        <v>2.5499999999999998E-2</v>
      </c>
      <c r="M165" s="78">
        <v>489296.55</v>
      </c>
      <c r="N165" s="78">
        <v>128.22999999999999</v>
      </c>
      <c r="O165" s="78">
        <v>627.42496606500004</v>
      </c>
      <c r="P165" s="79">
        <v>2.9999999999999997E-4</v>
      </c>
      <c r="Q165" s="79">
        <v>1E-4</v>
      </c>
    </row>
    <row r="166" spans="2:17">
      <c r="B166" t="s">
        <v>3346</v>
      </c>
      <c r="C166" t="s">
        <v>3109</v>
      </c>
      <c r="D166" t="s">
        <v>3374</v>
      </c>
      <c r="E166"/>
      <c r="F166" t="s">
        <v>812</v>
      </c>
      <c r="G166" t="s">
        <v>3375</v>
      </c>
      <c r="H166" t="s">
        <v>215</v>
      </c>
      <c r="I166" s="78">
        <v>9.0500000000000007</v>
      </c>
      <c r="J166" t="s">
        <v>105</v>
      </c>
      <c r="K166" s="79">
        <v>4.4999999999999998E-2</v>
      </c>
      <c r="L166" s="79">
        <v>2.63E-2</v>
      </c>
      <c r="M166" s="78">
        <v>905732.9</v>
      </c>
      <c r="N166" s="78">
        <v>128.62</v>
      </c>
      <c r="O166" s="78">
        <v>1164.9536559799999</v>
      </c>
      <c r="P166" s="79">
        <v>5.9999999999999995E-4</v>
      </c>
      <c r="Q166" s="79">
        <v>1E-4</v>
      </c>
    </row>
    <row r="167" spans="2:17">
      <c r="B167" t="s">
        <v>3376</v>
      </c>
      <c r="C167" t="s">
        <v>3109</v>
      </c>
      <c r="D167" t="s">
        <v>3377</v>
      </c>
      <c r="E167"/>
      <c r="F167" t="s">
        <v>3339</v>
      </c>
      <c r="G167" t="s">
        <v>3378</v>
      </c>
      <c r="H167" t="s">
        <v>3113</v>
      </c>
      <c r="I167" s="78">
        <v>4.72</v>
      </c>
      <c r="J167" t="s">
        <v>105</v>
      </c>
      <c r="K167" s="79">
        <v>3.9100000000000003E-2</v>
      </c>
      <c r="L167" s="79">
        <v>3.56E-2</v>
      </c>
      <c r="M167" s="78">
        <v>7304560.7800000003</v>
      </c>
      <c r="N167" s="78">
        <v>107.42</v>
      </c>
      <c r="O167" s="78">
        <v>7846.5591898760003</v>
      </c>
      <c r="P167" s="79">
        <v>4.0000000000000001E-3</v>
      </c>
      <c r="Q167" s="79">
        <v>5.9999999999999995E-4</v>
      </c>
    </row>
    <row r="168" spans="2:17">
      <c r="B168" t="s">
        <v>3376</v>
      </c>
      <c r="C168" t="s">
        <v>3109</v>
      </c>
      <c r="D168" t="s">
        <v>3379</v>
      </c>
      <c r="E168"/>
      <c r="F168" t="s">
        <v>3339</v>
      </c>
      <c r="G168" t="s">
        <v>3380</v>
      </c>
      <c r="H168" t="s">
        <v>3113</v>
      </c>
      <c r="I168" s="78">
        <v>2.59</v>
      </c>
      <c r="J168" t="s">
        <v>105</v>
      </c>
      <c r="K168" s="79">
        <v>2.76E-2</v>
      </c>
      <c r="L168" s="79">
        <v>2.1000000000000001E-2</v>
      </c>
      <c r="M168" s="78">
        <v>2119296.4300000002</v>
      </c>
      <c r="N168" s="78">
        <v>101.98</v>
      </c>
      <c r="O168" s="78">
        <v>2161.2584993139999</v>
      </c>
      <c r="P168" s="79">
        <v>1.1000000000000001E-3</v>
      </c>
      <c r="Q168" s="79">
        <v>2.0000000000000001E-4</v>
      </c>
    </row>
    <row r="169" spans="2:17">
      <c r="B169" t="s">
        <v>3376</v>
      </c>
      <c r="C169" t="s">
        <v>3109</v>
      </c>
      <c r="D169" t="s">
        <v>3381</v>
      </c>
      <c r="E169"/>
      <c r="F169" t="s">
        <v>812</v>
      </c>
      <c r="G169" t="s">
        <v>3380</v>
      </c>
      <c r="H169" t="s">
        <v>215</v>
      </c>
      <c r="I169" s="78">
        <v>3.5</v>
      </c>
      <c r="J169" t="s">
        <v>105</v>
      </c>
      <c r="K169" s="79">
        <v>2.3E-2</v>
      </c>
      <c r="L169" s="79">
        <v>2.1299999999999999E-2</v>
      </c>
      <c r="M169" s="78">
        <v>908269.9</v>
      </c>
      <c r="N169" s="78">
        <v>101.36</v>
      </c>
      <c r="O169" s="78">
        <v>920.62237063999999</v>
      </c>
      <c r="P169" s="79">
        <v>5.0000000000000001E-4</v>
      </c>
      <c r="Q169" s="79">
        <v>1E-4</v>
      </c>
    </row>
    <row r="170" spans="2:17">
      <c r="B170" t="s">
        <v>3376</v>
      </c>
      <c r="C170" t="s">
        <v>3109</v>
      </c>
      <c r="D170" t="s">
        <v>3382</v>
      </c>
      <c r="E170"/>
      <c r="F170" t="s">
        <v>3339</v>
      </c>
      <c r="G170" t="s">
        <v>2737</v>
      </c>
      <c r="H170" t="s">
        <v>3113</v>
      </c>
      <c r="I170" s="78">
        <v>6.79</v>
      </c>
      <c r="J170" t="s">
        <v>105</v>
      </c>
      <c r="K170" s="79">
        <v>0.04</v>
      </c>
      <c r="L170" s="79">
        <v>3.2500000000000001E-2</v>
      </c>
      <c r="M170" s="78">
        <v>12559187.869999999</v>
      </c>
      <c r="N170" s="78">
        <v>107.64</v>
      </c>
      <c r="O170" s="78">
        <v>13518.709823268</v>
      </c>
      <c r="P170" s="79">
        <v>6.8999999999999999E-3</v>
      </c>
      <c r="Q170" s="79">
        <v>1.1000000000000001E-3</v>
      </c>
    </row>
    <row r="171" spans="2:17">
      <c r="B171" t="s">
        <v>3376</v>
      </c>
      <c r="C171" t="s">
        <v>3109</v>
      </c>
      <c r="D171" t="s">
        <v>3383</v>
      </c>
      <c r="E171"/>
      <c r="F171" t="s">
        <v>812</v>
      </c>
      <c r="G171" t="s">
        <v>336</v>
      </c>
      <c r="H171" t="s">
        <v>215</v>
      </c>
      <c r="I171" s="78">
        <v>7.41</v>
      </c>
      <c r="J171" t="s">
        <v>105</v>
      </c>
      <c r="K171" s="79">
        <v>0.04</v>
      </c>
      <c r="L171" s="79">
        <v>3.8600000000000002E-2</v>
      </c>
      <c r="M171" s="78">
        <v>764409</v>
      </c>
      <c r="N171" s="78">
        <v>101.57</v>
      </c>
      <c r="O171" s="78">
        <v>776.41022129999999</v>
      </c>
      <c r="P171" s="79">
        <v>4.0000000000000002E-4</v>
      </c>
      <c r="Q171" s="79">
        <v>1E-4</v>
      </c>
    </row>
    <row r="172" spans="2:17">
      <c r="B172" t="s">
        <v>3384</v>
      </c>
      <c r="C172" t="s">
        <v>3109</v>
      </c>
      <c r="D172" t="s">
        <v>3385</v>
      </c>
      <c r="E172"/>
      <c r="F172" t="s">
        <v>803</v>
      </c>
      <c r="G172" t="s">
        <v>3386</v>
      </c>
      <c r="H172" t="s">
        <v>153</v>
      </c>
      <c r="I172" s="78">
        <v>11.26</v>
      </c>
      <c r="J172" t="s">
        <v>105</v>
      </c>
      <c r="K172" s="79">
        <v>3.5499999999999997E-2</v>
      </c>
      <c r="L172" s="79">
        <v>4.3799999999999999E-2</v>
      </c>
      <c r="M172" s="78">
        <v>4608391.8899999997</v>
      </c>
      <c r="N172" s="78">
        <v>101.19</v>
      </c>
      <c r="O172" s="78">
        <v>4663.2317534909998</v>
      </c>
      <c r="P172" s="79">
        <v>2.3999999999999998E-3</v>
      </c>
      <c r="Q172" s="79">
        <v>4.0000000000000002E-4</v>
      </c>
    </row>
    <row r="173" spans="2:17">
      <c r="B173" t="s">
        <v>3289</v>
      </c>
      <c r="C173" t="s">
        <v>3109</v>
      </c>
      <c r="D173" t="s">
        <v>3387</v>
      </c>
      <c r="E173"/>
      <c r="F173" t="s">
        <v>812</v>
      </c>
      <c r="G173" t="s">
        <v>2721</v>
      </c>
      <c r="H173" t="s">
        <v>215</v>
      </c>
      <c r="I173" s="78">
        <v>8.06</v>
      </c>
      <c r="J173" t="s">
        <v>105</v>
      </c>
      <c r="K173" s="79">
        <v>2.8199999999999999E-2</v>
      </c>
      <c r="L173" s="79">
        <v>2.3900000000000001E-2</v>
      </c>
      <c r="M173" s="78">
        <v>2204001.29</v>
      </c>
      <c r="N173" s="78">
        <v>108.78</v>
      </c>
      <c r="O173" s="78">
        <v>2397.5126032620001</v>
      </c>
      <c r="P173" s="79">
        <v>1.1999999999999999E-3</v>
      </c>
      <c r="Q173" s="79">
        <v>2.0000000000000001E-4</v>
      </c>
    </row>
    <row r="174" spans="2:17">
      <c r="B174" t="s">
        <v>3289</v>
      </c>
      <c r="C174" t="s">
        <v>3109</v>
      </c>
      <c r="D174" t="s">
        <v>3388</v>
      </c>
      <c r="E174"/>
      <c r="F174" t="s">
        <v>812</v>
      </c>
      <c r="G174" t="s">
        <v>3389</v>
      </c>
      <c r="H174" t="s">
        <v>215</v>
      </c>
      <c r="I174" s="78">
        <v>9.1199999999999992</v>
      </c>
      <c r="J174" t="s">
        <v>105</v>
      </c>
      <c r="K174" s="79">
        <v>2.98E-2</v>
      </c>
      <c r="L174" s="79">
        <v>3.09E-2</v>
      </c>
      <c r="M174" s="78">
        <v>351235.19</v>
      </c>
      <c r="N174" s="78">
        <v>113.01</v>
      </c>
      <c r="O174" s="78">
        <v>396.930888219</v>
      </c>
      <c r="P174" s="79">
        <v>2.0000000000000001E-4</v>
      </c>
      <c r="Q174" s="79">
        <v>0</v>
      </c>
    </row>
    <row r="175" spans="2:17">
      <c r="B175" t="s">
        <v>3289</v>
      </c>
      <c r="C175" t="s">
        <v>3109</v>
      </c>
      <c r="D175" t="s">
        <v>3390</v>
      </c>
      <c r="E175"/>
      <c r="F175" t="s">
        <v>812</v>
      </c>
      <c r="G175" t="s">
        <v>3389</v>
      </c>
      <c r="H175" t="s">
        <v>215</v>
      </c>
      <c r="I175" s="78">
        <v>9.35</v>
      </c>
      <c r="J175" t="s">
        <v>105</v>
      </c>
      <c r="K175" s="79">
        <v>2.5999999999999999E-2</v>
      </c>
      <c r="L175" s="79">
        <v>2.6200000000000001E-2</v>
      </c>
      <c r="M175" s="78">
        <v>16164.72</v>
      </c>
      <c r="N175" s="78">
        <v>100.15</v>
      </c>
      <c r="O175" s="78">
        <v>16.188967080000001</v>
      </c>
      <c r="P175" s="79">
        <v>0</v>
      </c>
      <c r="Q175" s="79">
        <v>0</v>
      </c>
    </row>
    <row r="176" spans="2:17">
      <c r="B176" t="s">
        <v>3289</v>
      </c>
      <c r="C176" t="s">
        <v>3109</v>
      </c>
      <c r="D176" t="s">
        <v>3391</v>
      </c>
      <c r="E176"/>
      <c r="F176" t="s">
        <v>812</v>
      </c>
      <c r="G176" t="s">
        <v>3159</v>
      </c>
      <c r="H176" t="s">
        <v>215</v>
      </c>
      <c r="I176" s="78">
        <v>8.24</v>
      </c>
      <c r="J176" t="s">
        <v>105</v>
      </c>
      <c r="K176" s="79">
        <v>2.5000000000000001E-2</v>
      </c>
      <c r="L176" s="79">
        <v>1.9300000000000001E-2</v>
      </c>
      <c r="M176" s="78">
        <v>410782.21</v>
      </c>
      <c r="N176" s="78">
        <v>113.03</v>
      </c>
      <c r="O176" s="78">
        <v>464.30713196300002</v>
      </c>
      <c r="P176" s="79">
        <v>2.0000000000000001E-4</v>
      </c>
      <c r="Q176" s="79">
        <v>0</v>
      </c>
    </row>
    <row r="177" spans="2:17">
      <c r="B177" t="s">
        <v>3289</v>
      </c>
      <c r="C177" t="s">
        <v>3109</v>
      </c>
      <c r="D177" t="s">
        <v>3392</v>
      </c>
      <c r="E177"/>
      <c r="F177" t="s">
        <v>812</v>
      </c>
      <c r="G177" t="s">
        <v>3159</v>
      </c>
      <c r="H177" t="s">
        <v>215</v>
      </c>
      <c r="I177" s="78">
        <v>9.52</v>
      </c>
      <c r="J177" t="s">
        <v>105</v>
      </c>
      <c r="K177" s="79">
        <v>2.5999999999999999E-2</v>
      </c>
      <c r="L177" s="79">
        <v>2.1399999999999999E-2</v>
      </c>
      <c r="M177" s="78">
        <v>70158.95</v>
      </c>
      <c r="N177" s="78">
        <v>100.21</v>
      </c>
      <c r="O177" s="78">
        <v>70.306283794999999</v>
      </c>
      <c r="P177" s="79">
        <v>0</v>
      </c>
      <c r="Q177" s="79">
        <v>0</v>
      </c>
    </row>
    <row r="178" spans="2:17">
      <c r="B178" t="s">
        <v>3289</v>
      </c>
      <c r="C178" t="s">
        <v>3109</v>
      </c>
      <c r="D178" t="s">
        <v>3393</v>
      </c>
      <c r="E178"/>
      <c r="F178" t="s">
        <v>812</v>
      </c>
      <c r="G178" t="s">
        <v>3394</v>
      </c>
      <c r="H178" t="s">
        <v>215</v>
      </c>
      <c r="I178" s="78">
        <v>8.6199999999999992</v>
      </c>
      <c r="J178" t="s">
        <v>105</v>
      </c>
      <c r="K178" s="79">
        <v>2.5000000000000001E-2</v>
      </c>
      <c r="L178" s="79">
        <v>1.29E-2</v>
      </c>
      <c r="M178" s="78">
        <v>2616057.84</v>
      </c>
      <c r="N178" s="78">
        <v>115.19</v>
      </c>
      <c r="O178" s="78">
        <v>3013.4370258959998</v>
      </c>
      <c r="P178" s="79">
        <v>1.5E-3</v>
      </c>
      <c r="Q178" s="79">
        <v>2.0000000000000001E-4</v>
      </c>
    </row>
    <row r="179" spans="2:17">
      <c r="B179" t="s">
        <v>3289</v>
      </c>
      <c r="C179" t="s">
        <v>3109</v>
      </c>
      <c r="D179" t="s">
        <v>3395</v>
      </c>
      <c r="E179"/>
      <c r="F179" t="s">
        <v>812</v>
      </c>
      <c r="G179" t="s">
        <v>3315</v>
      </c>
      <c r="H179" t="s">
        <v>215</v>
      </c>
      <c r="I179" s="78">
        <v>8.2799999999999994</v>
      </c>
      <c r="J179" t="s">
        <v>105</v>
      </c>
      <c r="K179" s="79">
        <v>3.0499999999999999E-2</v>
      </c>
      <c r="L179" s="79">
        <v>1.83E-2</v>
      </c>
      <c r="M179" s="78">
        <v>2300306.67</v>
      </c>
      <c r="N179" s="78">
        <v>114.35</v>
      </c>
      <c r="O179" s="78">
        <v>2630.4006771449999</v>
      </c>
      <c r="P179" s="79">
        <v>1.2999999999999999E-3</v>
      </c>
      <c r="Q179" s="79">
        <v>2.0000000000000001E-4</v>
      </c>
    </row>
    <row r="180" spans="2:17">
      <c r="B180" t="s">
        <v>3289</v>
      </c>
      <c r="C180" t="s">
        <v>3109</v>
      </c>
      <c r="D180" t="s">
        <v>3396</v>
      </c>
      <c r="E180"/>
      <c r="F180" t="s">
        <v>812</v>
      </c>
      <c r="G180" t="s">
        <v>3315</v>
      </c>
      <c r="H180" t="s">
        <v>215</v>
      </c>
      <c r="I180" s="78">
        <v>8.49</v>
      </c>
      <c r="J180" t="s">
        <v>105</v>
      </c>
      <c r="K180" s="79">
        <v>2.5999999999999999E-2</v>
      </c>
      <c r="L180" s="79">
        <v>1.47E-2</v>
      </c>
      <c r="M180" s="78">
        <v>309714.59000000003</v>
      </c>
      <c r="N180" s="78">
        <v>100.38</v>
      </c>
      <c r="O180" s="78">
        <v>310.89150544199998</v>
      </c>
      <c r="P180" s="79">
        <v>2.0000000000000001E-4</v>
      </c>
      <c r="Q180" s="79">
        <v>0</v>
      </c>
    </row>
    <row r="181" spans="2:17">
      <c r="B181" t="s">
        <v>3289</v>
      </c>
      <c r="C181" t="s">
        <v>3109</v>
      </c>
      <c r="D181" t="s">
        <v>3397</v>
      </c>
      <c r="E181"/>
      <c r="F181" t="s">
        <v>812</v>
      </c>
      <c r="G181" t="s">
        <v>3398</v>
      </c>
      <c r="H181" t="s">
        <v>215</v>
      </c>
      <c r="I181" s="78">
        <v>8.74</v>
      </c>
      <c r="J181" t="s">
        <v>105</v>
      </c>
      <c r="K181" s="79">
        <v>2.5000000000000001E-2</v>
      </c>
      <c r="L181" s="79">
        <v>9.9000000000000008E-3</v>
      </c>
      <c r="M181" s="78">
        <v>3306902.05</v>
      </c>
      <c r="N181" s="78">
        <v>117.78</v>
      </c>
      <c r="O181" s="78">
        <v>3894.8692344900001</v>
      </c>
      <c r="P181" s="79">
        <v>2E-3</v>
      </c>
      <c r="Q181" s="79">
        <v>2.9999999999999997E-4</v>
      </c>
    </row>
    <row r="182" spans="2:17">
      <c r="B182" t="s">
        <v>3289</v>
      </c>
      <c r="C182" t="s">
        <v>3109</v>
      </c>
      <c r="D182" t="s">
        <v>3399</v>
      </c>
      <c r="E182"/>
      <c r="F182" t="s">
        <v>803</v>
      </c>
      <c r="G182" t="s">
        <v>3400</v>
      </c>
      <c r="H182" t="s">
        <v>153</v>
      </c>
      <c r="I182" s="78">
        <v>8.81</v>
      </c>
      <c r="J182" t="s">
        <v>105</v>
      </c>
      <c r="K182" s="79">
        <v>2.5000000000000001E-2</v>
      </c>
      <c r="L182" s="79">
        <v>2.5000000000000001E-2</v>
      </c>
      <c r="M182" s="78">
        <v>284420.64</v>
      </c>
      <c r="N182" s="78">
        <v>112.37</v>
      </c>
      <c r="O182" s="78">
        <v>319.60347316799999</v>
      </c>
      <c r="P182" s="79">
        <v>2.0000000000000001E-4</v>
      </c>
      <c r="Q182" s="79">
        <v>0</v>
      </c>
    </row>
    <row r="183" spans="2:17">
      <c r="B183" t="s">
        <v>3289</v>
      </c>
      <c r="C183" t="s">
        <v>3109</v>
      </c>
      <c r="D183" t="s">
        <v>3401</v>
      </c>
      <c r="E183"/>
      <c r="F183" t="s">
        <v>812</v>
      </c>
      <c r="G183" t="s">
        <v>2656</v>
      </c>
      <c r="H183" t="s">
        <v>215</v>
      </c>
      <c r="I183" s="78">
        <v>8.67</v>
      </c>
      <c r="J183" t="s">
        <v>105</v>
      </c>
      <c r="K183" s="79">
        <v>2.5000000000000001E-2</v>
      </c>
      <c r="L183" s="79">
        <v>2.3199999999999998E-2</v>
      </c>
      <c r="M183" s="78">
        <v>878900.76</v>
      </c>
      <c r="N183" s="78">
        <v>108.8</v>
      </c>
      <c r="O183" s="78">
        <v>956.24402687999998</v>
      </c>
      <c r="P183" s="79">
        <v>5.0000000000000001E-4</v>
      </c>
      <c r="Q183" s="79">
        <v>1E-4</v>
      </c>
    </row>
    <row r="184" spans="2:17">
      <c r="B184" t="s">
        <v>3289</v>
      </c>
      <c r="C184" t="s">
        <v>3109</v>
      </c>
      <c r="D184" t="s">
        <v>3402</v>
      </c>
      <c r="E184"/>
      <c r="F184" t="s">
        <v>803</v>
      </c>
      <c r="G184" t="s">
        <v>2946</v>
      </c>
      <c r="H184" t="s">
        <v>153</v>
      </c>
      <c r="I184" s="78">
        <v>8.5</v>
      </c>
      <c r="J184" t="s">
        <v>105</v>
      </c>
      <c r="K184" s="79">
        <v>2.53E-2</v>
      </c>
      <c r="L184" s="79">
        <v>2.0299999999999999E-2</v>
      </c>
      <c r="M184" s="78">
        <v>869958.73</v>
      </c>
      <c r="N184" s="78">
        <v>104.68</v>
      </c>
      <c r="O184" s="78">
        <v>910.672798564</v>
      </c>
      <c r="P184" s="79">
        <v>5.0000000000000001E-4</v>
      </c>
      <c r="Q184" s="79">
        <v>1E-4</v>
      </c>
    </row>
    <row r="185" spans="2:17">
      <c r="B185" t="s">
        <v>3403</v>
      </c>
      <c r="C185" t="s">
        <v>3109</v>
      </c>
      <c r="D185" t="s">
        <v>3404</v>
      </c>
      <c r="E185"/>
      <c r="F185" t="s">
        <v>3339</v>
      </c>
      <c r="G185" t="s">
        <v>3405</v>
      </c>
      <c r="H185" t="s">
        <v>3113</v>
      </c>
      <c r="I185" s="78">
        <v>2.13</v>
      </c>
      <c r="J185" t="s">
        <v>109</v>
      </c>
      <c r="K185" s="79">
        <v>5.8500000000000003E-2</v>
      </c>
      <c r="L185" s="79">
        <v>0.13550000000000001</v>
      </c>
      <c r="M185" s="78">
        <v>2360894.6</v>
      </c>
      <c r="N185" s="78">
        <v>100.34</v>
      </c>
      <c r="O185" s="78">
        <v>8331.4974136478795</v>
      </c>
      <c r="P185" s="79">
        <v>4.1999999999999997E-3</v>
      </c>
      <c r="Q185" s="79">
        <v>6.9999999999999999E-4</v>
      </c>
    </row>
    <row r="186" spans="2:17">
      <c r="B186" t="s">
        <v>3403</v>
      </c>
      <c r="C186" t="s">
        <v>3109</v>
      </c>
      <c r="D186" t="s">
        <v>3406</v>
      </c>
      <c r="E186"/>
      <c r="F186" t="s">
        <v>3339</v>
      </c>
      <c r="G186" t="s">
        <v>2884</v>
      </c>
      <c r="H186" t="s">
        <v>3113</v>
      </c>
      <c r="I186" s="78">
        <v>2.1800000000000002</v>
      </c>
      <c r="J186" t="s">
        <v>109</v>
      </c>
      <c r="K186" s="79">
        <v>5.8500000000000003E-2</v>
      </c>
      <c r="L186" s="79">
        <v>4.5699999999999998E-2</v>
      </c>
      <c r="M186" s="78">
        <v>1079266.1000000001</v>
      </c>
      <c r="N186" s="78">
        <v>99.64</v>
      </c>
      <c r="O186" s="78">
        <v>3782.1140697546798</v>
      </c>
      <c r="P186" s="79">
        <v>1.9E-3</v>
      </c>
      <c r="Q186" s="79">
        <v>2.9999999999999997E-4</v>
      </c>
    </row>
    <row r="187" spans="2:17">
      <c r="B187" t="s">
        <v>3403</v>
      </c>
      <c r="C187" t="s">
        <v>3109</v>
      </c>
      <c r="D187" t="s">
        <v>3407</v>
      </c>
      <c r="E187"/>
      <c r="F187" t="s">
        <v>3339</v>
      </c>
      <c r="G187" t="s">
        <v>3408</v>
      </c>
      <c r="H187" t="s">
        <v>3113</v>
      </c>
      <c r="I187" s="78">
        <v>2.14</v>
      </c>
      <c r="J187" t="s">
        <v>109</v>
      </c>
      <c r="K187" s="79">
        <v>5.8500000000000003E-2</v>
      </c>
      <c r="L187" s="79">
        <v>6.0600000000000001E-2</v>
      </c>
      <c r="M187" s="78">
        <v>1011812</v>
      </c>
      <c r="N187" s="78">
        <v>100.05</v>
      </c>
      <c r="O187" s="78">
        <v>3560.3220754019999</v>
      </c>
      <c r="P187" s="79">
        <v>1.8E-3</v>
      </c>
      <c r="Q187" s="79">
        <v>2.9999999999999997E-4</v>
      </c>
    </row>
    <row r="188" spans="2:17">
      <c r="B188" t="s">
        <v>3409</v>
      </c>
      <c r="C188" t="s">
        <v>3109</v>
      </c>
      <c r="D188" t="s">
        <v>3410</v>
      </c>
      <c r="E188"/>
      <c r="F188" t="s">
        <v>3339</v>
      </c>
      <c r="G188" t="s">
        <v>3411</v>
      </c>
      <c r="H188" t="s">
        <v>3113</v>
      </c>
      <c r="I188" s="78">
        <v>6.35</v>
      </c>
      <c r="J188" t="s">
        <v>105</v>
      </c>
      <c r="K188" s="79">
        <v>2.5399999999999999E-2</v>
      </c>
      <c r="L188" s="79">
        <v>4.1000000000000003E-3</v>
      </c>
      <c r="M188" s="78">
        <v>7993726.5700000003</v>
      </c>
      <c r="N188" s="78">
        <v>117.41</v>
      </c>
      <c r="O188" s="78">
        <v>9385.4343658369999</v>
      </c>
      <c r="P188" s="79">
        <v>4.7999999999999996E-3</v>
      </c>
      <c r="Q188" s="79">
        <v>8.0000000000000004E-4</v>
      </c>
    </row>
    <row r="189" spans="2:17">
      <c r="B189" t="s">
        <v>3412</v>
      </c>
      <c r="C189" t="s">
        <v>3109</v>
      </c>
      <c r="D189" t="s">
        <v>3413</v>
      </c>
      <c r="E189"/>
      <c r="F189" t="s">
        <v>803</v>
      </c>
      <c r="G189" t="s">
        <v>3414</v>
      </c>
      <c r="H189" t="s">
        <v>153</v>
      </c>
      <c r="I189" s="78">
        <v>8.91</v>
      </c>
      <c r="J189" t="s">
        <v>105</v>
      </c>
      <c r="K189" s="79">
        <v>3.5499999999999997E-2</v>
      </c>
      <c r="L189" s="79">
        <v>3.1600000000000003E-2</v>
      </c>
      <c r="M189" s="78">
        <v>2420234.94</v>
      </c>
      <c r="N189" s="78">
        <v>115.26</v>
      </c>
      <c r="O189" s="78">
        <v>2789.562791844</v>
      </c>
      <c r="P189" s="79">
        <v>1.4E-3</v>
      </c>
      <c r="Q189" s="79">
        <v>2.0000000000000001E-4</v>
      </c>
    </row>
    <row r="190" spans="2:17">
      <c r="B190" t="s">
        <v>3412</v>
      </c>
      <c r="C190" t="s">
        <v>3109</v>
      </c>
      <c r="D190" t="s">
        <v>3415</v>
      </c>
      <c r="E190"/>
      <c r="F190" t="s">
        <v>803</v>
      </c>
      <c r="G190" t="s">
        <v>3414</v>
      </c>
      <c r="H190" t="s">
        <v>153</v>
      </c>
      <c r="I190" s="78">
        <v>1.25</v>
      </c>
      <c r="J190" t="s">
        <v>105</v>
      </c>
      <c r="K190" s="79">
        <v>3.3000000000000002E-2</v>
      </c>
      <c r="L190" s="79">
        <v>6.8999999999999999E-3</v>
      </c>
      <c r="M190" s="78">
        <v>1087351.97</v>
      </c>
      <c r="N190" s="78">
        <v>115.75</v>
      </c>
      <c r="O190" s="78">
        <v>1258.6099052750001</v>
      </c>
      <c r="P190" s="79">
        <v>5.9999999999999995E-4</v>
      </c>
      <c r="Q190" s="79">
        <v>1E-4</v>
      </c>
    </row>
    <row r="191" spans="2:17">
      <c r="B191" t="s">
        <v>3412</v>
      </c>
      <c r="C191" t="s">
        <v>3109</v>
      </c>
      <c r="D191" t="s">
        <v>3416</v>
      </c>
      <c r="E191"/>
      <c r="F191" t="s">
        <v>803</v>
      </c>
      <c r="G191" t="s">
        <v>3417</v>
      </c>
      <c r="H191" t="s">
        <v>153</v>
      </c>
      <c r="I191" s="78">
        <v>9.35</v>
      </c>
      <c r="J191" t="s">
        <v>105</v>
      </c>
      <c r="K191" s="79">
        <v>3.5499999999999997E-2</v>
      </c>
      <c r="L191" s="79">
        <v>1.7000000000000001E-2</v>
      </c>
      <c r="M191" s="78">
        <v>2220095.36</v>
      </c>
      <c r="N191" s="78">
        <v>115.44</v>
      </c>
      <c r="O191" s="78">
        <v>2562.8780835839998</v>
      </c>
      <c r="P191" s="79">
        <v>1.2999999999999999E-3</v>
      </c>
      <c r="Q191" s="79">
        <v>2.0000000000000001E-4</v>
      </c>
    </row>
    <row r="192" spans="2:17">
      <c r="B192" t="s">
        <v>3412</v>
      </c>
      <c r="C192" t="s">
        <v>3109</v>
      </c>
      <c r="D192" t="s">
        <v>3418</v>
      </c>
      <c r="E192"/>
      <c r="F192" t="s">
        <v>803</v>
      </c>
      <c r="G192" t="s">
        <v>3417</v>
      </c>
      <c r="H192" t="s">
        <v>153</v>
      </c>
      <c r="I192" s="78">
        <v>9.35</v>
      </c>
      <c r="J192" t="s">
        <v>105</v>
      </c>
      <c r="K192" s="79">
        <v>3.5499999999999997E-2</v>
      </c>
      <c r="L192" s="79">
        <v>1.7000000000000001E-2</v>
      </c>
      <c r="M192" s="78">
        <v>997434.08</v>
      </c>
      <c r="N192" s="78">
        <v>115.74</v>
      </c>
      <c r="O192" s="78">
        <v>1154.430204192</v>
      </c>
      <c r="P192" s="79">
        <v>5.9999999999999995E-4</v>
      </c>
      <c r="Q192" s="79">
        <v>1E-4</v>
      </c>
    </row>
    <row r="193" spans="2:17">
      <c r="B193" t="s">
        <v>3412</v>
      </c>
      <c r="C193" t="s">
        <v>3109</v>
      </c>
      <c r="D193" t="s">
        <v>3419</v>
      </c>
      <c r="E193"/>
      <c r="F193" t="s">
        <v>803</v>
      </c>
      <c r="G193" t="s">
        <v>522</v>
      </c>
      <c r="H193" t="s">
        <v>153</v>
      </c>
      <c r="I193" s="78">
        <v>9.27</v>
      </c>
      <c r="J193" t="s">
        <v>105</v>
      </c>
      <c r="K193" s="79">
        <v>3.5499999999999997E-2</v>
      </c>
      <c r="L193" s="79">
        <v>1.95E-2</v>
      </c>
      <c r="M193" s="78">
        <v>1551124</v>
      </c>
      <c r="N193" s="78">
        <v>114.86</v>
      </c>
      <c r="O193" s="78">
        <v>1781.6210263999999</v>
      </c>
      <c r="P193" s="79">
        <v>8.9999999999999998E-4</v>
      </c>
      <c r="Q193" s="79">
        <v>1E-4</v>
      </c>
    </row>
    <row r="194" spans="2:17">
      <c r="B194" t="s">
        <v>3412</v>
      </c>
      <c r="C194" t="s">
        <v>3109</v>
      </c>
      <c r="D194" t="s">
        <v>3420</v>
      </c>
      <c r="E194"/>
      <c r="F194" t="s">
        <v>803</v>
      </c>
      <c r="G194" t="s">
        <v>522</v>
      </c>
      <c r="H194" t="s">
        <v>153</v>
      </c>
      <c r="I194" s="78">
        <v>1.25</v>
      </c>
      <c r="J194" t="s">
        <v>105</v>
      </c>
      <c r="K194" s="79">
        <v>3.5499999999999997E-2</v>
      </c>
      <c r="L194" s="79">
        <v>2.41E-2</v>
      </c>
      <c r="M194" s="78">
        <v>696882.57</v>
      </c>
      <c r="N194" s="78">
        <v>115.46</v>
      </c>
      <c r="O194" s="78">
        <v>804.62061532200005</v>
      </c>
      <c r="P194" s="79">
        <v>4.0000000000000002E-4</v>
      </c>
      <c r="Q194" s="79">
        <v>1E-4</v>
      </c>
    </row>
    <row r="195" spans="2:17">
      <c r="B195" t="s">
        <v>3412</v>
      </c>
      <c r="C195" t="s">
        <v>3109</v>
      </c>
      <c r="D195" t="s">
        <v>3421</v>
      </c>
      <c r="E195"/>
      <c r="F195" t="s">
        <v>803</v>
      </c>
      <c r="G195" t="s">
        <v>3422</v>
      </c>
      <c r="H195" t="s">
        <v>153</v>
      </c>
      <c r="I195" s="78">
        <v>8.7899999999999991</v>
      </c>
      <c r="J195" t="s">
        <v>105</v>
      </c>
      <c r="K195" s="79">
        <v>3.5499999999999997E-2</v>
      </c>
      <c r="L195" s="79">
        <v>2.6700000000000002E-2</v>
      </c>
      <c r="M195" s="78">
        <v>575386.38</v>
      </c>
      <c r="N195" s="78">
        <v>116.72</v>
      </c>
      <c r="O195" s="78">
        <v>671.590982736</v>
      </c>
      <c r="P195" s="79">
        <v>2.9999999999999997E-4</v>
      </c>
      <c r="Q195" s="79">
        <v>1E-4</v>
      </c>
    </row>
    <row r="196" spans="2:17">
      <c r="B196" t="s">
        <v>3412</v>
      </c>
      <c r="C196" t="s">
        <v>3109</v>
      </c>
      <c r="D196" t="s">
        <v>3423</v>
      </c>
      <c r="E196"/>
      <c r="F196" t="s">
        <v>803</v>
      </c>
      <c r="G196" t="s">
        <v>3422</v>
      </c>
      <c r="H196" t="s">
        <v>153</v>
      </c>
      <c r="I196" s="78">
        <v>1.25</v>
      </c>
      <c r="J196" t="s">
        <v>105</v>
      </c>
      <c r="K196" s="79">
        <v>3.3000000000000002E-2</v>
      </c>
      <c r="L196" s="79">
        <v>1.34E-2</v>
      </c>
      <c r="M196" s="78">
        <v>258506.93</v>
      </c>
      <c r="N196" s="78">
        <v>115.89</v>
      </c>
      <c r="O196" s="78">
        <v>299.58368117700002</v>
      </c>
      <c r="P196" s="79">
        <v>2.0000000000000001E-4</v>
      </c>
      <c r="Q196" s="79">
        <v>0</v>
      </c>
    </row>
    <row r="197" spans="2:17">
      <c r="B197" t="s">
        <v>3412</v>
      </c>
      <c r="C197" t="s">
        <v>3109</v>
      </c>
      <c r="D197" t="s">
        <v>3424</v>
      </c>
      <c r="E197"/>
      <c r="F197" t="s">
        <v>803</v>
      </c>
      <c r="G197" t="s">
        <v>3425</v>
      </c>
      <c r="H197" t="s">
        <v>153</v>
      </c>
      <c r="I197" s="78">
        <v>8.1300000000000008</v>
      </c>
      <c r="J197" t="s">
        <v>105</v>
      </c>
      <c r="K197" s="79">
        <v>3.5499999999999997E-2</v>
      </c>
      <c r="L197" s="79">
        <v>4.8099999999999997E-2</v>
      </c>
      <c r="M197" s="78">
        <v>1837366.24</v>
      </c>
      <c r="N197" s="78">
        <v>106.25</v>
      </c>
      <c r="O197" s="78">
        <v>1952.20163</v>
      </c>
      <c r="P197" s="79">
        <v>1E-3</v>
      </c>
      <c r="Q197" s="79">
        <v>2.0000000000000001E-4</v>
      </c>
    </row>
    <row r="198" spans="2:17">
      <c r="B198" t="s">
        <v>3412</v>
      </c>
      <c r="C198" t="s">
        <v>3109</v>
      </c>
      <c r="D198" t="s">
        <v>3426</v>
      </c>
      <c r="E198"/>
      <c r="F198" t="s">
        <v>803</v>
      </c>
      <c r="G198" t="s">
        <v>3425</v>
      </c>
      <c r="H198" t="s">
        <v>153</v>
      </c>
      <c r="I198" s="78">
        <v>0.01</v>
      </c>
      <c r="J198" t="s">
        <v>105</v>
      </c>
      <c r="K198" s="79">
        <v>3.5499999999999997E-2</v>
      </c>
      <c r="L198" s="79">
        <v>8.3900000000000002E-2</v>
      </c>
      <c r="M198" s="78">
        <v>825483.4</v>
      </c>
      <c r="N198" s="78">
        <v>109.74</v>
      </c>
      <c r="O198" s="78">
        <v>905.88548316000004</v>
      </c>
      <c r="P198" s="79">
        <v>5.0000000000000001E-4</v>
      </c>
      <c r="Q198" s="79">
        <v>1E-4</v>
      </c>
    </row>
    <row r="199" spans="2:17">
      <c r="B199" t="s">
        <v>3412</v>
      </c>
      <c r="C199" t="s">
        <v>3109</v>
      </c>
      <c r="D199" t="s">
        <v>3427</v>
      </c>
      <c r="E199"/>
      <c r="F199" t="s">
        <v>803</v>
      </c>
      <c r="G199" t="s">
        <v>2737</v>
      </c>
      <c r="H199" t="s">
        <v>153</v>
      </c>
      <c r="I199" s="78">
        <v>0.01</v>
      </c>
      <c r="J199" t="s">
        <v>105</v>
      </c>
      <c r="K199" s="79">
        <v>3.5499999999999997E-2</v>
      </c>
      <c r="L199" s="79">
        <v>8.3799999999999999E-2</v>
      </c>
      <c r="M199" s="78">
        <v>512217.02</v>
      </c>
      <c r="N199" s="78">
        <v>104.79</v>
      </c>
      <c r="O199" s="78">
        <v>536.75221525799998</v>
      </c>
      <c r="P199" s="79">
        <v>2.9999999999999997E-4</v>
      </c>
      <c r="Q199" s="79">
        <v>0</v>
      </c>
    </row>
    <row r="200" spans="2:17">
      <c r="B200" t="s">
        <v>3412</v>
      </c>
      <c r="C200" t="s">
        <v>3109</v>
      </c>
      <c r="D200" t="s">
        <v>3428</v>
      </c>
      <c r="E200"/>
      <c r="F200" t="s">
        <v>803</v>
      </c>
      <c r="G200" t="s">
        <v>2737</v>
      </c>
      <c r="H200" t="s">
        <v>153</v>
      </c>
      <c r="I200" s="78">
        <v>8.1199999999999992</v>
      </c>
      <c r="J200" t="s">
        <v>105</v>
      </c>
      <c r="K200" s="79">
        <v>3.5499999999999997E-2</v>
      </c>
      <c r="L200" s="79">
        <v>4.8399999999999999E-2</v>
      </c>
      <c r="M200" s="78">
        <v>1140096.17</v>
      </c>
      <c r="N200" s="78">
        <v>101.72</v>
      </c>
      <c r="O200" s="78">
        <v>1159.7058241239999</v>
      </c>
      <c r="P200" s="79">
        <v>5.9999999999999995E-4</v>
      </c>
      <c r="Q200" s="79">
        <v>1E-4</v>
      </c>
    </row>
    <row r="201" spans="2:17">
      <c r="B201" t="s">
        <v>3412</v>
      </c>
      <c r="C201" t="s">
        <v>3109</v>
      </c>
      <c r="D201" t="s">
        <v>3429</v>
      </c>
      <c r="E201"/>
      <c r="F201" t="s">
        <v>803</v>
      </c>
      <c r="G201" t="s">
        <v>3430</v>
      </c>
      <c r="H201" t="s">
        <v>153</v>
      </c>
      <c r="I201" s="78">
        <v>8.1300000000000008</v>
      </c>
      <c r="J201" t="s">
        <v>105</v>
      </c>
      <c r="K201" s="79">
        <v>3.5499999999999997E-2</v>
      </c>
      <c r="L201" s="79">
        <v>4.82E-2</v>
      </c>
      <c r="M201" s="78">
        <v>1396699.58</v>
      </c>
      <c r="N201" s="78">
        <v>108.27</v>
      </c>
      <c r="O201" s="78">
        <v>1512.2066352659999</v>
      </c>
      <c r="P201" s="79">
        <v>8.0000000000000004E-4</v>
      </c>
      <c r="Q201" s="79">
        <v>1E-4</v>
      </c>
    </row>
    <row r="202" spans="2:17">
      <c r="B202" t="s">
        <v>3412</v>
      </c>
      <c r="C202" t="s">
        <v>3109</v>
      </c>
      <c r="D202" t="s">
        <v>3431</v>
      </c>
      <c r="E202"/>
      <c r="F202" t="s">
        <v>803</v>
      </c>
      <c r="G202" t="s">
        <v>3430</v>
      </c>
      <c r="H202" t="s">
        <v>153</v>
      </c>
      <c r="I202" s="78">
        <v>8.1300000000000008</v>
      </c>
      <c r="J202" t="s">
        <v>105</v>
      </c>
      <c r="K202" s="79">
        <v>3.5499999999999997E-2</v>
      </c>
      <c r="L202" s="79">
        <v>4.82E-2</v>
      </c>
      <c r="M202" s="78">
        <v>3108783.06</v>
      </c>
      <c r="N202" s="78">
        <v>103.77</v>
      </c>
      <c r="O202" s="78">
        <v>3225.9841813620001</v>
      </c>
      <c r="P202" s="79">
        <v>1.6000000000000001E-3</v>
      </c>
      <c r="Q202" s="79">
        <v>2.9999999999999997E-4</v>
      </c>
    </row>
    <row r="203" spans="2:17">
      <c r="B203" t="s">
        <v>3412</v>
      </c>
      <c r="C203" t="s">
        <v>3109</v>
      </c>
      <c r="D203" t="s">
        <v>3432</v>
      </c>
      <c r="E203"/>
      <c r="F203" t="s">
        <v>803</v>
      </c>
      <c r="G203" t="s">
        <v>3386</v>
      </c>
      <c r="H203" t="s">
        <v>153</v>
      </c>
      <c r="I203" s="78">
        <v>11.39</v>
      </c>
      <c r="J203" t="s">
        <v>105</v>
      </c>
      <c r="K203" s="79">
        <v>3.5499999999999997E-2</v>
      </c>
      <c r="L203" s="79">
        <v>4.3900000000000002E-2</v>
      </c>
      <c r="M203" s="78">
        <v>9561085.4700000007</v>
      </c>
      <c r="N203" s="78">
        <v>101.21</v>
      </c>
      <c r="O203" s="78">
        <v>9676.7746041869996</v>
      </c>
      <c r="P203" s="79">
        <v>4.8999999999999998E-3</v>
      </c>
      <c r="Q203" s="79">
        <v>8.0000000000000004E-4</v>
      </c>
    </row>
    <row r="204" spans="2:17">
      <c r="B204" t="s">
        <v>3433</v>
      </c>
      <c r="C204" t="s">
        <v>3109</v>
      </c>
      <c r="D204" t="s">
        <v>3434</v>
      </c>
      <c r="E204"/>
      <c r="F204" t="s">
        <v>812</v>
      </c>
      <c r="G204" t="s">
        <v>3435</v>
      </c>
      <c r="H204" t="s">
        <v>215</v>
      </c>
      <c r="I204" s="78">
        <v>1.36</v>
      </c>
      <c r="J204" t="s">
        <v>109</v>
      </c>
      <c r="K204" s="79">
        <v>8.2000000000000003E-2</v>
      </c>
      <c r="L204" s="79">
        <v>2.0400000000000001E-2</v>
      </c>
      <c r="M204" s="78">
        <v>1703936.11</v>
      </c>
      <c r="N204" s="78">
        <v>101.11999999999993</v>
      </c>
      <c r="O204" s="78">
        <v>6059.8620238173398</v>
      </c>
      <c r="P204" s="79">
        <v>3.0999999999999999E-3</v>
      </c>
      <c r="Q204" s="79">
        <v>5.0000000000000001E-4</v>
      </c>
    </row>
    <row r="205" spans="2:17">
      <c r="B205" t="s">
        <v>3433</v>
      </c>
      <c r="C205" t="s">
        <v>3109</v>
      </c>
      <c r="D205" t="s">
        <v>3436</v>
      </c>
      <c r="E205"/>
      <c r="F205" t="s">
        <v>812</v>
      </c>
      <c r="G205" t="s">
        <v>3437</v>
      </c>
      <c r="H205" t="s">
        <v>215</v>
      </c>
      <c r="I205" s="78">
        <v>1.34</v>
      </c>
      <c r="J205" t="s">
        <v>109</v>
      </c>
      <c r="K205" s="79">
        <v>8.2000000000000003E-2</v>
      </c>
      <c r="L205" s="79">
        <v>8.8400000000000006E-2</v>
      </c>
      <c r="M205" s="78">
        <v>3948791.38</v>
      </c>
      <c r="N205" s="78">
        <v>101.12000000000035</v>
      </c>
      <c r="O205" s="78">
        <v>14043.443755434801</v>
      </c>
      <c r="P205" s="79">
        <v>7.1000000000000004E-3</v>
      </c>
      <c r="Q205" s="79">
        <v>1.1000000000000001E-3</v>
      </c>
    </row>
    <row r="206" spans="2:17">
      <c r="B206" t="s">
        <v>3433</v>
      </c>
      <c r="C206" t="s">
        <v>3109</v>
      </c>
      <c r="D206" t="s">
        <v>3438</v>
      </c>
      <c r="E206"/>
      <c r="F206" t="s">
        <v>812</v>
      </c>
      <c r="G206" t="s">
        <v>2636</v>
      </c>
      <c r="H206" t="s">
        <v>215</v>
      </c>
      <c r="I206" s="78">
        <v>1.34</v>
      </c>
      <c r="J206" t="s">
        <v>109</v>
      </c>
      <c r="K206" s="79">
        <v>8.2000000000000003E-2</v>
      </c>
      <c r="L206" s="79">
        <v>8.7099999999999997E-2</v>
      </c>
      <c r="M206" s="78">
        <v>398217.83</v>
      </c>
      <c r="N206" s="78">
        <v>101.00999999999993</v>
      </c>
      <c r="O206" s="78">
        <v>1414.6774824019101</v>
      </c>
      <c r="P206" s="79">
        <v>6.9999999999999999E-4</v>
      </c>
      <c r="Q206" s="79">
        <v>1E-4</v>
      </c>
    </row>
    <row r="207" spans="2:17">
      <c r="B207" t="s">
        <v>3433</v>
      </c>
      <c r="C207" t="s">
        <v>3109</v>
      </c>
      <c r="D207" t="s">
        <v>3439</v>
      </c>
      <c r="E207"/>
      <c r="F207" t="s">
        <v>812</v>
      </c>
      <c r="G207" t="s">
        <v>3440</v>
      </c>
      <c r="H207" t="s">
        <v>215</v>
      </c>
      <c r="I207" s="78">
        <v>1.35</v>
      </c>
      <c r="J207" t="s">
        <v>109</v>
      </c>
      <c r="K207" s="79">
        <v>8.2000000000000003E-2</v>
      </c>
      <c r="L207" s="79">
        <v>6.1899999999999997E-2</v>
      </c>
      <c r="M207" s="78">
        <v>279030.44</v>
      </c>
      <c r="N207" s="78">
        <v>101.01</v>
      </c>
      <c r="O207" s="78">
        <v>991.26169306054805</v>
      </c>
      <c r="P207" s="79">
        <v>5.0000000000000001E-4</v>
      </c>
      <c r="Q207" s="79">
        <v>1E-4</v>
      </c>
    </row>
    <row r="208" spans="2:17">
      <c r="B208" t="s">
        <v>3433</v>
      </c>
      <c r="C208" t="s">
        <v>3109</v>
      </c>
      <c r="D208" t="s">
        <v>3441</v>
      </c>
      <c r="E208"/>
      <c r="F208" t="s">
        <v>812</v>
      </c>
      <c r="G208" t="s">
        <v>2786</v>
      </c>
      <c r="H208" t="s">
        <v>215</v>
      </c>
      <c r="I208" s="78">
        <v>1.36</v>
      </c>
      <c r="J208" t="s">
        <v>109</v>
      </c>
      <c r="K208" s="79">
        <v>8.2000000000000003E-2</v>
      </c>
      <c r="L208" s="79">
        <v>2.0299999999999999E-2</v>
      </c>
      <c r="M208" s="78">
        <v>241086.84</v>
      </c>
      <c r="N208" s="78">
        <v>101.01</v>
      </c>
      <c r="O208" s="78">
        <v>856.46623068442796</v>
      </c>
      <c r="P208" s="79">
        <v>4.0000000000000002E-4</v>
      </c>
      <c r="Q208" s="79">
        <v>1E-4</v>
      </c>
    </row>
    <row r="209" spans="2:17">
      <c r="B209" t="s">
        <v>3433</v>
      </c>
      <c r="C209" t="s">
        <v>3109</v>
      </c>
      <c r="D209" t="s">
        <v>3442</v>
      </c>
      <c r="E209"/>
      <c r="F209" t="s">
        <v>812</v>
      </c>
      <c r="G209" t="s">
        <v>3443</v>
      </c>
      <c r="H209" t="s">
        <v>215</v>
      </c>
      <c r="I209" s="78">
        <v>1.75</v>
      </c>
      <c r="J209" t="s">
        <v>109</v>
      </c>
      <c r="K209" s="79">
        <v>8.2000000000000003E-2</v>
      </c>
      <c r="L209" s="79">
        <v>6.9800000000000001E-2</v>
      </c>
      <c r="M209" s="78">
        <v>111698.1</v>
      </c>
      <c r="N209" s="78">
        <v>101.01</v>
      </c>
      <c r="O209" s="78">
        <v>396.80992409877001</v>
      </c>
      <c r="P209" s="79">
        <v>2.0000000000000001E-4</v>
      </c>
      <c r="Q209" s="79">
        <v>0</v>
      </c>
    </row>
    <row r="210" spans="2:17">
      <c r="B210" t="s">
        <v>3433</v>
      </c>
      <c r="C210" t="s">
        <v>3109</v>
      </c>
      <c r="D210" t="s">
        <v>3444</v>
      </c>
      <c r="E210"/>
      <c r="F210" t="s">
        <v>812</v>
      </c>
      <c r="G210" t="s">
        <v>3445</v>
      </c>
      <c r="H210" t="s">
        <v>215</v>
      </c>
      <c r="I210" s="78">
        <v>1.86</v>
      </c>
      <c r="J210" t="s">
        <v>109</v>
      </c>
      <c r="K210" s="79">
        <v>8.2000000000000003E-2</v>
      </c>
      <c r="L210" s="79">
        <v>8.8400000000000006E-2</v>
      </c>
      <c r="M210" s="78">
        <v>275191</v>
      </c>
      <c r="N210" s="78">
        <v>101.01</v>
      </c>
      <c r="O210" s="78">
        <v>977.6219991447</v>
      </c>
      <c r="P210" s="79">
        <v>5.0000000000000001E-4</v>
      </c>
      <c r="Q210" s="79">
        <v>1E-4</v>
      </c>
    </row>
    <row r="211" spans="2:17">
      <c r="B211" t="s">
        <v>3433</v>
      </c>
      <c r="C211" t="s">
        <v>3109</v>
      </c>
      <c r="D211" t="s">
        <v>3446</v>
      </c>
      <c r="E211"/>
      <c r="F211" t="s">
        <v>812</v>
      </c>
      <c r="G211" t="s">
        <v>3447</v>
      </c>
      <c r="H211" t="s">
        <v>215</v>
      </c>
      <c r="I211" s="78">
        <v>1.35</v>
      </c>
      <c r="J211" t="s">
        <v>109</v>
      </c>
      <c r="K211" s="79">
        <v>8.2000000000000003E-2</v>
      </c>
      <c r="L211" s="79">
        <v>6.4100000000000004E-2</v>
      </c>
      <c r="M211" s="78">
        <v>192723.99</v>
      </c>
      <c r="N211" s="78">
        <v>101.01</v>
      </c>
      <c r="O211" s="78">
        <v>684.65615658558295</v>
      </c>
      <c r="P211" s="79">
        <v>2.9999999999999997E-4</v>
      </c>
      <c r="Q211" s="79">
        <v>1E-4</v>
      </c>
    </row>
    <row r="212" spans="2:17">
      <c r="B212" t="s">
        <v>3433</v>
      </c>
      <c r="C212" t="s">
        <v>3109</v>
      </c>
      <c r="D212" t="s">
        <v>3448</v>
      </c>
      <c r="E212"/>
      <c r="F212" t="s">
        <v>812</v>
      </c>
      <c r="G212" t="s">
        <v>3449</v>
      </c>
      <c r="H212" t="s">
        <v>215</v>
      </c>
      <c r="I212" s="78">
        <v>1.34</v>
      </c>
      <c r="J212" t="s">
        <v>109</v>
      </c>
      <c r="K212" s="79">
        <v>8.2000000000000003E-2</v>
      </c>
      <c r="L212" s="79">
        <v>8.3099999999999993E-2</v>
      </c>
      <c r="M212" s="78">
        <v>124574.97</v>
      </c>
      <c r="N212" s="78">
        <v>101.01</v>
      </c>
      <c r="O212" s="78">
        <v>442.55528420184902</v>
      </c>
      <c r="P212" s="79">
        <v>2.0000000000000001E-4</v>
      </c>
      <c r="Q212" s="79">
        <v>0</v>
      </c>
    </row>
    <row r="213" spans="2:17">
      <c r="B213" t="s">
        <v>3433</v>
      </c>
      <c r="C213" t="s">
        <v>3109</v>
      </c>
      <c r="D213" t="s">
        <v>3450</v>
      </c>
      <c r="E213"/>
      <c r="F213" t="s">
        <v>812</v>
      </c>
      <c r="G213" t="s">
        <v>3056</v>
      </c>
      <c r="H213" t="s">
        <v>215</v>
      </c>
      <c r="I213" s="78">
        <v>1.34</v>
      </c>
      <c r="J213" t="s">
        <v>109</v>
      </c>
      <c r="K213" s="79">
        <v>8.2000000000000003E-2</v>
      </c>
      <c r="L213" s="79">
        <v>8.4000000000000005E-2</v>
      </c>
      <c r="M213" s="78">
        <v>238146.81</v>
      </c>
      <c r="N213" s="78">
        <v>101.01</v>
      </c>
      <c r="O213" s="78">
        <v>846.02171031077705</v>
      </c>
      <c r="P213" s="79">
        <v>4.0000000000000002E-4</v>
      </c>
      <c r="Q213" s="79">
        <v>1E-4</v>
      </c>
    </row>
    <row r="214" spans="2:17">
      <c r="B214" t="s">
        <v>3433</v>
      </c>
      <c r="C214" t="s">
        <v>3109</v>
      </c>
      <c r="D214" t="s">
        <v>3451</v>
      </c>
      <c r="E214"/>
      <c r="F214" t="s">
        <v>812</v>
      </c>
      <c r="G214" t="s">
        <v>2545</v>
      </c>
      <c r="H214" t="s">
        <v>215</v>
      </c>
      <c r="I214" s="78">
        <v>1.56</v>
      </c>
      <c r="J214" t="s">
        <v>109</v>
      </c>
      <c r="K214" s="79">
        <v>8.2000000000000003E-2</v>
      </c>
      <c r="L214" s="79">
        <v>7.85E-2</v>
      </c>
      <c r="M214" s="78">
        <v>104976.43</v>
      </c>
      <c r="N214" s="78">
        <v>101.01</v>
      </c>
      <c r="O214" s="78">
        <v>372.93104556353097</v>
      </c>
      <c r="P214" s="79">
        <v>2.0000000000000001E-4</v>
      </c>
      <c r="Q214" s="79">
        <v>0</v>
      </c>
    </row>
    <row r="215" spans="2:17">
      <c r="B215" t="s">
        <v>3433</v>
      </c>
      <c r="C215" t="s">
        <v>3109</v>
      </c>
      <c r="D215" t="s">
        <v>3452</v>
      </c>
      <c r="E215"/>
      <c r="F215" t="s">
        <v>812</v>
      </c>
      <c r="G215" t="s">
        <v>2930</v>
      </c>
      <c r="H215" t="s">
        <v>215</v>
      </c>
      <c r="I215" s="78">
        <v>1.56</v>
      </c>
      <c r="J215" t="s">
        <v>109</v>
      </c>
      <c r="K215" s="79">
        <v>8.2000000000000003E-2</v>
      </c>
      <c r="L215" s="79">
        <v>8.2600000000000007E-2</v>
      </c>
      <c r="M215" s="78">
        <v>475155.13</v>
      </c>
      <c r="N215" s="78">
        <v>101.00999999999993</v>
      </c>
      <c r="O215" s="78">
        <v>1687.99891019132</v>
      </c>
      <c r="P215" s="79">
        <v>8.9999999999999998E-4</v>
      </c>
      <c r="Q215" s="79">
        <v>1E-4</v>
      </c>
    </row>
    <row r="216" spans="2:17">
      <c r="B216" t="s">
        <v>3433</v>
      </c>
      <c r="C216" t="s">
        <v>3109</v>
      </c>
      <c r="D216" t="s">
        <v>3453</v>
      </c>
      <c r="E216"/>
      <c r="F216" t="s">
        <v>812</v>
      </c>
      <c r="G216" t="s">
        <v>2938</v>
      </c>
      <c r="H216" t="s">
        <v>215</v>
      </c>
      <c r="I216" s="78">
        <v>1.35</v>
      </c>
      <c r="J216" t="s">
        <v>109</v>
      </c>
      <c r="K216" s="79">
        <v>8.2000000000000003E-2</v>
      </c>
      <c r="L216" s="79">
        <v>6.9099999999999995E-2</v>
      </c>
      <c r="M216" s="78">
        <v>188543.37</v>
      </c>
      <c r="N216" s="78">
        <v>101.01</v>
      </c>
      <c r="O216" s="78">
        <v>669.80441331612894</v>
      </c>
      <c r="P216" s="79">
        <v>2.9999999999999997E-4</v>
      </c>
      <c r="Q216" s="79">
        <v>1E-4</v>
      </c>
    </row>
    <row r="217" spans="2:17">
      <c r="B217" t="s">
        <v>3433</v>
      </c>
      <c r="C217" t="s">
        <v>3109</v>
      </c>
      <c r="D217" t="s">
        <v>3454</v>
      </c>
      <c r="E217"/>
      <c r="F217" t="s">
        <v>812</v>
      </c>
      <c r="G217" t="s">
        <v>3455</v>
      </c>
      <c r="H217" t="s">
        <v>215</v>
      </c>
      <c r="I217" s="78">
        <v>1.34</v>
      </c>
      <c r="J217" t="s">
        <v>109</v>
      </c>
      <c r="K217" s="79">
        <v>6.3500000000000001E-2</v>
      </c>
      <c r="L217" s="79">
        <v>6.6100000000000006E-2</v>
      </c>
      <c r="M217" s="78">
        <v>7369.74</v>
      </c>
      <c r="N217" s="78">
        <v>101.01</v>
      </c>
      <c r="O217" s="78">
        <v>26.181161273358001</v>
      </c>
      <c r="P217" s="79">
        <v>0</v>
      </c>
      <c r="Q217" s="79">
        <v>0</v>
      </c>
    </row>
    <row r="218" spans="2:17">
      <c r="B218" t="s">
        <v>3433</v>
      </c>
      <c r="C218" t="s">
        <v>3109</v>
      </c>
      <c r="D218" t="s">
        <v>3456</v>
      </c>
      <c r="E218"/>
      <c r="F218" t="s">
        <v>812</v>
      </c>
      <c r="G218" t="s">
        <v>333</v>
      </c>
      <c r="H218" t="s">
        <v>215</v>
      </c>
      <c r="I218" s="78">
        <v>1.34</v>
      </c>
      <c r="J218" t="s">
        <v>109</v>
      </c>
      <c r="K218" s="79">
        <v>6.3500000000000001E-2</v>
      </c>
      <c r="L218" s="79">
        <v>6.6100000000000006E-2</v>
      </c>
      <c r="M218" s="78">
        <v>132658.01</v>
      </c>
      <c r="N218" s="78">
        <v>101.01</v>
      </c>
      <c r="O218" s="78">
        <v>471.27045920381698</v>
      </c>
      <c r="P218" s="79">
        <v>2.0000000000000001E-4</v>
      </c>
      <c r="Q218" s="79">
        <v>0</v>
      </c>
    </row>
    <row r="219" spans="2:17">
      <c r="B219" t="s">
        <v>3433</v>
      </c>
      <c r="C219" t="s">
        <v>3109</v>
      </c>
      <c r="D219" t="s">
        <v>3457</v>
      </c>
      <c r="E219"/>
      <c r="F219" t="s">
        <v>812</v>
      </c>
      <c r="G219" t="s">
        <v>336</v>
      </c>
      <c r="H219" t="s">
        <v>215</v>
      </c>
      <c r="I219" s="78">
        <v>1.35</v>
      </c>
      <c r="J219" t="s">
        <v>109</v>
      </c>
      <c r="K219" s="79">
        <v>8.2000000000000003E-2</v>
      </c>
      <c r="L219" s="79">
        <v>6.3799999999999996E-2</v>
      </c>
      <c r="M219" s="78">
        <v>57639.02</v>
      </c>
      <c r="N219" s="78">
        <v>100.49</v>
      </c>
      <c r="O219" s="78">
        <v>203.70974386336599</v>
      </c>
      <c r="P219" s="79">
        <v>1E-4</v>
      </c>
      <c r="Q219" s="79">
        <v>0</v>
      </c>
    </row>
    <row r="220" spans="2:17">
      <c r="B220" t="s">
        <v>3289</v>
      </c>
      <c r="C220" t="s">
        <v>3109</v>
      </c>
      <c r="D220" t="s">
        <v>3458</v>
      </c>
      <c r="E220"/>
      <c r="F220" t="s">
        <v>866</v>
      </c>
      <c r="G220" t="s">
        <v>527</v>
      </c>
      <c r="H220" t="s">
        <v>215</v>
      </c>
      <c r="I220" s="78">
        <v>6.2</v>
      </c>
      <c r="J220" t="s">
        <v>105</v>
      </c>
      <c r="K220" s="79">
        <v>2.9000000000000001E-2</v>
      </c>
      <c r="L220" s="79">
        <v>4.3099999999999999E-2</v>
      </c>
      <c r="M220" s="78">
        <v>15582635.529999999</v>
      </c>
      <c r="N220" s="78">
        <v>114.77</v>
      </c>
      <c r="O220" s="78">
        <v>17884.190797781001</v>
      </c>
      <c r="P220" s="79">
        <v>9.1000000000000004E-3</v>
      </c>
      <c r="Q220" s="79">
        <v>1.5E-3</v>
      </c>
    </row>
    <row r="221" spans="2:17">
      <c r="B221" t="s">
        <v>3459</v>
      </c>
      <c r="C221" t="s">
        <v>3109</v>
      </c>
      <c r="D221" t="s">
        <v>3460</v>
      </c>
      <c r="E221"/>
      <c r="F221" t="s">
        <v>1187</v>
      </c>
      <c r="G221" t="s">
        <v>3461</v>
      </c>
      <c r="H221" t="s">
        <v>3113</v>
      </c>
      <c r="I221" s="78">
        <v>11.67</v>
      </c>
      <c r="J221" t="s">
        <v>105</v>
      </c>
      <c r="K221" s="79">
        <v>6.7000000000000004E-2</v>
      </c>
      <c r="L221" s="79">
        <v>2.2100000000000002E-2</v>
      </c>
      <c r="M221" s="78">
        <v>9027366.25</v>
      </c>
      <c r="N221" s="78">
        <v>147.36000000000001</v>
      </c>
      <c r="O221" s="78">
        <v>13302.726906</v>
      </c>
      <c r="P221" s="79">
        <v>6.7000000000000002E-3</v>
      </c>
      <c r="Q221" s="79">
        <v>1.1000000000000001E-3</v>
      </c>
    </row>
    <row r="222" spans="2:17">
      <c r="B222" t="s">
        <v>3462</v>
      </c>
      <c r="C222" t="s">
        <v>3109</v>
      </c>
      <c r="D222" t="s">
        <v>3463</v>
      </c>
      <c r="E222"/>
      <c r="F222" t="s">
        <v>1259</v>
      </c>
      <c r="G222" t="s">
        <v>2662</v>
      </c>
      <c r="H222" t="s">
        <v>215</v>
      </c>
      <c r="I222" s="78">
        <v>5.67</v>
      </c>
      <c r="J222" t="s">
        <v>119</v>
      </c>
      <c r="K222" s="79">
        <v>4.4999999999999998E-2</v>
      </c>
      <c r="L222" s="79">
        <v>4.2599999999999999E-2</v>
      </c>
      <c r="M222" s="78">
        <v>1547311.11</v>
      </c>
      <c r="N222" s="78">
        <v>101.02</v>
      </c>
      <c r="O222" s="78">
        <v>4148.6069449049201</v>
      </c>
      <c r="P222" s="79">
        <v>2.0999999999999999E-3</v>
      </c>
      <c r="Q222" s="79">
        <v>2.9999999999999997E-4</v>
      </c>
    </row>
    <row r="223" spans="2:17">
      <c r="B223" t="s">
        <v>3464</v>
      </c>
      <c r="C223" t="s">
        <v>3109</v>
      </c>
      <c r="D223" t="s">
        <v>3465</v>
      </c>
      <c r="E223"/>
      <c r="F223" t="s">
        <v>3466</v>
      </c>
      <c r="G223" t="s">
        <v>3467</v>
      </c>
      <c r="H223" t="s">
        <v>3113</v>
      </c>
      <c r="I223" s="78">
        <v>0.98</v>
      </c>
      <c r="J223" t="s">
        <v>105</v>
      </c>
      <c r="K223" s="79">
        <v>6.2E-2</v>
      </c>
      <c r="L223" s="79">
        <v>7.7999999999999996E-3</v>
      </c>
      <c r="M223" s="78">
        <v>15525394.6</v>
      </c>
      <c r="N223" s="78">
        <v>9.9999999999999995E-7</v>
      </c>
      <c r="O223" s="78">
        <v>1.5525394599999999E-4</v>
      </c>
      <c r="P223" s="79">
        <v>0</v>
      </c>
      <c r="Q223" s="79">
        <v>0</v>
      </c>
    </row>
    <row r="224" spans="2:17">
      <c r="B224" t="s">
        <v>3468</v>
      </c>
      <c r="C224" t="s">
        <v>3109</v>
      </c>
      <c r="D224" t="s">
        <v>3469</v>
      </c>
      <c r="E224"/>
      <c r="F224" t="s">
        <v>256</v>
      </c>
      <c r="G224" t="s">
        <v>2662</v>
      </c>
      <c r="H224" t="s">
        <v>257</v>
      </c>
      <c r="I224" s="78">
        <v>3.08</v>
      </c>
      <c r="J224" t="s">
        <v>113</v>
      </c>
      <c r="K224" s="79">
        <v>0.03</v>
      </c>
      <c r="L224" s="79">
        <v>3.0200000000000001E-2</v>
      </c>
      <c r="M224" s="78">
        <v>2681817.2599999998</v>
      </c>
      <c r="N224" s="78">
        <v>100.75999999999992</v>
      </c>
      <c r="O224" s="78">
        <v>10386.712789786299</v>
      </c>
      <c r="P224" s="79">
        <v>5.3E-3</v>
      </c>
      <c r="Q224" s="79">
        <v>8.0000000000000004E-4</v>
      </c>
    </row>
    <row r="225" spans="2:17">
      <c r="B225" t="s">
        <v>3470</v>
      </c>
      <c r="C225" t="s">
        <v>3109</v>
      </c>
      <c r="D225" t="s">
        <v>3471</v>
      </c>
      <c r="E225"/>
      <c r="F225" t="s">
        <v>256</v>
      </c>
      <c r="G225" t="s">
        <v>3472</v>
      </c>
      <c r="H225" t="s">
        <v>257</v>
      </c>
      <c r="I225" s="78">
        <v>7.1</v>
      </c>
      <c r="J225" t="s">
        <v>116</v>
      </c>
      <c r="K225" s="79">
        <v>3.39E-2</v>
      </c>
      <c r="L225" s="79">
        <v>3.4200000000000001E-2</v>
      </c>
      <c r="M225" s="78">
        <v>3556150.48</v>
      </c>
      <c r="N225" s="78">
        <v>100.81999999999974</v>
      </c>
      <c r="O225" s="78">
        <v>15560.2493664822</v>
      </c>
      <c r="P225" s="79">
        <v>7.9000000000000008E-3</v>
      </c>
      <c r="Q225" s="79">
        <v>1.2999999999999999E-3</v>
      </c>
    </row>
    <row r="226" spans="2:17">
      <c r="B226" t="s">
        <v>3473</v>
      </c>
      <c r="C226" t="s">
        <v>3109</v>
      </c>
      <c r="D226" t="s">
        <v>3474</v>
      </c>
      <c r="E226"/>
      <c r="F226" t="s">
        <v>256</v>
      </c>
      <c r="G226" t="s">
        <v>339</v>
      </c>
      <c r="H226" t="s">
        <v>257</v>
      </c>
      <c r="I226" s="78">
        <v>2.4900000000000002</v>
      </c>
      <c r="J226" t="s">
        <v>105</v>
      </c>
      <c r="K226" s="79">
        <v>0</v>
      </c>
      <c r="L226" s="79">
        <v>2.0199999999999999E-2</v>
      </c>
      <c r="M226" s="78">
        <v>2519190</v>
      </c>
      <c r="N226" s="78">
        <v>100</v>
      </c>
      <c r="O226" s="78">
        <v>2519.19</v>
      </c>
      <c r="P226" s="79">
        <v>1.2999999999999999E-3</v>
      </c>
      <c r="Q226" s="79">
        <v>2.0000000000000001E-4</v>
      </c>
    </row>
    <row r="227" spans="2:17">
      <c r="B227" t="s">
        <v>3473</v>
      </c>
      <c r="C227" t="s">
        <v>3109</v>
      </c>
      <c r="D227" t="s">
        <v>3475</v>
      </c>
      <c r="E227"/>
      <c r="F227" t="s">
        <v>256</v>
      </c>
      <c r="G227" t="s">
        <v>339</v>
      </c>
      <c r="H227" t="s">
        <v>257</v>
      </c>
      <c r="I227" s="78">
        <v>0.68</v>
      </c>
      <c r="J227" t="s">
        <v>105</v>
      </c>
      <c r="K227" s="79">
        <v>0</v>
      </c>
      <c r="L227" s="79">
        <v>1.77E-2</v>
      </c>
      <c r="M227" s="78">
        <v>2000239</v>
      </c>
      <c r="N227" s="78">
        <v>100</v>
      </c>
      <c r="O227" s="78">
        <v>2000.239</v>
      </c>
      <c r="P227" s="79">
        <v>1E-3</v>
      </c>
      <c r="Q227" s="79">
        <v>2.0000000000000001E-4</v>
      </c>
    </row>
    <row r="228" spans="2:17">
      <c r="B228" t="s">
        <v>3476</v>
      </c>
      <c r="C228" t="s">
        <v>3109</v>
      </c>
      <c r="D228" t="s">
        <v>3477</v>
      </c>
      <c r="E228"/>
      <c r="F228" t="s">
        <v>256</v>
      </c>
      <c r="G228" t="s">
        <v>299</v>
      </c>
      <c r="H228" t="s">
        <v>257</v>
      </c>
      <c r="I228" s="78">
        <v>8.26</v>
      </c>
      <c r="J228" t="s">
        <v>105</v>
      </c>
      <c r="K228" s="79">
        <v>4.0300000000000002E-2</v>
      </c>
      <c r="L228" s="79">
        <v>1.9E-3</v>
      </c>
      <c r="M228" s="78">
        <v>3007482.78</v>
      </c>
      <c r="N228" s="78">
        <v>125.1</v>
      </c>
      <c r="O228" s="78">
        <v>3762.3609577799998</v>
      </c>
      <c r="P228" s="79">
        <v>1.9E-3</v>
      </c>
      <c r="Q228" s="79">
        <v>2.9999999999999997E-4</v>
      </c>
    </row>
    <row r="229" spans="2:17">
      <c r="B229" t="s">
        <v>3478</v>
      </c>
      <c r="C229" t="s">
        <v>3109</v>
      </c>
      <c r="D229" t="s">
        <v>3479</v>
      </c>
      <c r="E229"/>
      <c r="F229" t="s">
        <v>256</v>
      </c>
      <c r="G229" t="s">
        <v>336</v>
      </c>
      <c r="H229" t="s">
        <v>257</v>
      </c>
      <c r="I229" s="78">
        <v>6.26</v>
      </c>
      <c r="J229" t="s">
        <v>109</v>
      </c>
      <c r="K229" s="79">
        <v>5.0999999999999997E-2</v>
      </c>
      <c r="L229" s="79">
        <v>4.7800000000000002E-2</v>
      </c>
      <c r="M229" s="78">
        <v>144131.14000000001</v>
      </c>
      <c r="N229" s="78">
        <v>100.3</v>
      </c>
      <c r="O229" s="78">
        <v>508.42994703814003</v>
      </c>
      <c r="P229" s="79">
        <v>2.9999999999999997E-4</v>
      </c>
      <c r="Q229" s="79">
        <v>0</v>
      </c>
    </row>
    <row r="230" spans="2:17">
      <c r="B230" t="s">
        <v>3480</v>
      </c>
      <c r="C230" t="s">
        <v>3109</v>
      </c>
      <c r="D230" t="s">
        <v>3481</v>
      </c>
      <c r="E230"/>
      <c r="F230" t="s">
        <v>256</v>
      </c>
      <c r="G230" t="s">
        <v>3482</v>
      </c>
      <c r="H230" t="s">
        <v>257</v>
      </c>
      <c r="I230" s="78">
        <v>11.1</v>
      </c>
      <c r="J230" t="s">
        <v>116</v>
      </c>
      <c r="K230" s="79">
        <v>8.2000000000000003E-2</v>
      </c>
      <c r="L230" s="79">
        <v>3.6999999999999998E-2</v>
      </c>
      <c r="M230" s="78">
        <v>15119.72</v>
      </c>
      <c r="N230" s="78">
        <v>99.79</v>
      </c>
      <c r="O230" s="78">
        <v>65.481783671919999</v>
      </c>
      <c r="P230" s="79">
        <v>0</v>
      </c>
      <c r="Q230" s="79">
        <v>0</v>
      </c>
    </row>
    <row r="231" spans="2:17">
      <c r="B231" t="s">
        <v>3403</v>
      </c>
      <c r="C231" t="s">
        <v>3109</v>
      </c>
      <c r="D231" t="s">
        <v>3483</v>
      </c>
      <c r="E231"/>
      <c r="F231" t="s">
        <v>256</v>
      </c>
      <c r="G231" t="s">
        <v>3484</v>
      </c>
      <c r="H231" t="s">
        <v>257</v>
      </c>
      <c r="I231" s="78">
        <v>4.83</v>
      </c>
      <c r="J231" t="s">
        <v>113</v>
      </c>
      <c r="K231" s="79">
        <v>1.8800000000000001E-2</v>
      </c>
      <c r="L231" s="79">
        <v>2.0199999999999999E-2</v>
      </c>
      <c r="M231" s="78">
        <v>4157252</v>
      </c>
      <c r="N231" s="78">
        <v>100.43000000000012</v>
      </c>
      <c r="O231" s="78">
        <v>16048.3577121217</v>
      </c>
      <c r="P231" s="79">
        <v>8.0999999999999996E-3</v>
      </c>
      <c r="Q231" s="79">
        <v>1.2999999999999999E-3</v>
      </c>
    </row>
    <row r="232" spans="2:17">
      <c r="B232" t="s">
        <v>3403</v>
      </c>
      <c r="C232" t="s">
        <v>3109</v>
      </c>
      <c r="D232" t="s">
        <v>3485</v>
      </c>
      <c r="E232"/>
      <c r="F232" t="s">
        <v>256</v>
      </c>
      <c r="G232" t="s">
        <v>1434</v>
      </c>
      <c r="H232" t="s">
        <v>257</v>
      </c>
      <c r="I232" s="78">
        <v>5.0199999999999996</v>
      </c>
      <c r="J232" t="s">
        <v>109</v>
      </c>
      <c r="K232" s="79">
        <v>4.8500000000000001E-2</v>
      </c>
      <c r="L232" s="79">
        <v>4.53E-2</v>
      </c>
      <c r="M232" s="78">
        <v>2062818.71</v>
      </c>
      <c r="N232" s="78">
        <v>100.54999999999993</v>
      </c>
      <c r="O232" s="78">
        <v>7294.8355367868799</v>
      </c>
      <c r="P232" s="79">
        <v>3.7000000000000002E-3</v>
      </c>
      <c r="Q232" s="79">
        <v>5.9999999999999995E-4</v>
      </c>
    </row>
    <row r="233" spans="2:17">
      <c r="B233" t="s">
        <v>3403</v>
      </c>
      <c r="C233" t="s">
        <v>3109</v>
      </c>
      <c r="D233" t="s">
        <v>3486</v>
      </c>
      <c r="E233"/>
      <c r="F233" t="s">
        <v>256</v>
      </c>
      <c r="G233" t="s">
        <v>3487</v>
      </c>
      <c r="H233" t="s">
        <v>257</v>
      </c>
      <c r="I233" s="78">
        <v>3.14</v>
      </c>
      <c r="J233" t="s">
        <v>109</v>
      </c>
      <c r="K233" s="79">
        <v>-3.5000000000000001E-3</v>
      </c>
      <c r="L233" s="79">
        <v>4.6800000000000001E-2</v>
      </c>
      <c r="M233" s="78">
        <v>2965506.47</v>
      </c>
      <c r="N233" s="78">
        <v>101.29000000000028</v>
      </c>
      <c r="O233" s="78">
        <v>10564.2292076794</v>
      </c>
      <c r="P233" s="79">
        <v>5.4000000000000003E-3</v>
      </c>
      <c r="Q233" s="79">
        <v>8.9999999999999998E-4</v>
      </c>
    </row>
    <row r="234" spans="2:17">
      <c r="B234" t="s">
        <v>3403</v>
      </c>
      <c r="C234" t="s">
        <v>3109</v>
      </c>
      <c r="D234" t="s">
        <v>3488</v>
      </c>
      <c r="E234"/>
      <c r="F234" t="s">
        <v>256</v>
      </c>
      <c r="G234" t="s">
        <v>3489</v>
      </c>
      <c r="H234" t="s">
        <v>257</v>
      </c>
      <c r="I234" s="78">
        <v>4.67</v>
      </c>
      <c r="J234" t="s">
        <v>109</v>
      </c>
      <c r="K234" s="79">
        <v>-3.5000000000000001E-3</v>
      </c>
      <c r="L234" s="79">
        <v>4.4600000000000001E-2</v>
      </c>
      <c r="M234" s="78">
        <v>2443933</v>
      </c>
      <c r="N234" s="78">
        <v>101.37</v>
      </c>
      <c r="O234" s="78">
        <v>8713.0681403457002</v>
      </c>
      <c r="P234" s="79">
        <v>4.4000000000000003E-3</v>
      </c>
      <c r="Q234" s="79">
        <v>6.9999999999999999E-4</v>
      </c>
    </row>
    <row r="235" spans="2:17">
      <c r="B235" t="s">
        <v>3490</v>
      </c>
      <c r="C235" t="s">
        <v>3109</v>
      </c>
      <c r="D235" t="s">
        <v>3491</v>
      </c>
      <c r="E235"/>
      <c r="F235" t="s">
        <v>256</v>
      </c>
      <c r="G235" t="s">
        <v>3492</v>
      </c>
      <c r="H235" t="s">
        <v>257</v>
      </c>
      <c r="I235" s="78">
        <v>3.53</v>
      </c>
      <c r="J235" t="s">
        <v>105</v>
      </c>
      <c r="K235" s="79">
        <v>4.1300000000000003E-2</v>
      </c>
      <c r="L235" s="79">
        <v>2.5399999999999999E-2</v>
      </c>
      <c r="M235" s="78">
        <v>13320969.060000001</v>
      </c>
      <c r="N235" s="78">
        <v>106.89</v>
      </c>
      <c r="O235" s="78">
        <v>14238.783828234</v>
      </c>
      <c r="P235" s="79">
        <v>7.1999999999999998E-3</v>
      </c>
      <c r="Q235" s="79">
        <v>1.1999999999999999E-3</v>
      </c>
    </row>
    <row r="236" spans="2:17">
      <c r="B236" s="80" t="s">
        <v>3493</v>
      </c>
      <c r="I236" s="82">
        <v>0</v>
      </c>
      <c r="L236" s="81">
        <v>0</v>
      </c>
      <c r="M236" s="82">
        <v>0</v>
      </c>
      <c r="O236" s="82">
        <v>0</v>
      </c>
      <c r="P236" s="81">
        <v>0</v>
      </c>
      <c r="Q236" s="81">
        <v>0</v>
      </c>
    </row>
    <row r="237" spans="2:17">
      <c r="B237" t="s">
        <v>256</v>
      </c>
      <c r="D237" t="s">
        <v>256</v>
      </c>
      <c r="F237" t="s">
        <v>256</v>
      </c>
      <c r="I237" s="78">
        <v>0</v>
      </c>
      <c r="J237" t="s">
        <v>256</v>
      </c>
      <c r="K237" s="79">
        <v>0</v>
      </c>
      <c r="L237" s="79">
        <v>0</v>
      </c>
      <c r="M237" s="78">
        <v>0</v>
      </c>
      <c r="N237" s="78">
        <v>0</v>
      </c>
      <c r="O237" s="78">
        <v>0</v>
      </c>
      <c r="P237" s="79">
        <v>0</v>
      </c>
      <c r="Q237" s="79">
        <v>0</v>
      </c>
    </row>
    <row r="238" spans="2:17">
      <c r="B238" s="80" t="s">
        <v>3494</v>
      </c>
      <c r="I238" s="82">
        <v>0</v>
      </c>
      <c r="L238" s="81">
        <v>0</v>
      </c>
      <c r="M238" s="82">
        <v>0</v>
      </c>
      <c r="O238" s="82">
        <v>0</v>
      </c>
      <c r="P238" s="81">
        <v>0</v>
      </c>
      <c r="Q238" s="81">
        <v>0</v>
      </c>
    </row>
    <row r="239" spans="2:17">
      <c r="B239" s="80" t="s">
        <v>3495</v>
      </c>
      <c r="I239" s="82">
        <v>0</v>
      </c>
      <c r="L239" s="81">
        <v>0</v>
      </c>
      <c r="M239" s="82">
        <v>0</v>
      </c>
      <c r="O239" s="82">
        <v>0</v>
      </c>
      <c r="P239" s="81">
        <v>0</v>
      </c>
      <c r="Q239" s="81">
        <v>0</v>
      </c>
    </row>
    <row r="240" spans="2:17">
      <c r="B240" t="s">
        <v>256</v>
      </c>
      <c r="D240" t="s">
        <v>256</v>
      </c>
      <c r="F240" t="s">
        <v>256</v>
      </c>
      <c r="I240" s="78">
        <v>0</v>
      </c>
      <c r="J240" t="s">
        <v>256</v>
      </c>
      <c r="K240" s="79">
        <v>0</v>
      </c>
      <c r="L240" s="79">
        <v>0</v>
      </c>
      <c r="M240" s="78">
        <v>0</v>
      </c>
      <c r="N240" s="78">
        <v>0</v>
      </c>
      <c r="O240" s="78">
        <v>0</v>
      </c>
      <c r="P240" s="79">
        <v>0</v>
      </c>
      <c r="Q240" s="79">
        <v>0</v>
      </c>
    </row>
    <row r="241" spans="2:17">
      <c r="B241" s="80" t="s">
        <v>3496</v>
      </c>
      <c r="I241" s="82">
        <v>0</v>
      </c>
      <c r="L241" s="81">
        <v>0</v>
      </c>
      <c r="M241" s="82">
        <v>0</v>
      </c>
      <c r="O241" s="82">
        <v>0</v>
      </c>
      <c r="P241" s="81">
        <v>0</v>
      </c>
      <c r="Q241" s="81">
        <v>0</v>
      </c>
    </row>
    <row r="242" spans="2:17">
      <c r="B242" t="s">
        <v>256</v>
      </c>
      <c r="D242" t="s">
        <v>256</v>
      </c>
      <c r="F242" t="s">
        <v>256</v>
      </c>
      <c r="I242" s="78">
        <v>0</v>
      </c>
      <c r="J242" t="s">
        <v>256</v>
      </c>
      <c r="K242" s="79">
        <v>0</v>
      </c>
      <c r="L242" s="79">
        <v>0</v>
      </c>
      <c r="M242" s="78">
        <v>0</v>
      </c>
      <c r="N242" s="78">
        <v>0</v>
      </c>
      <c r="O242" s="78">
        <v>0</v>
      </c>
      <c r="P242" s="79">
        <v>0</v>
      </c>
      <c r="Q242" s="79">
        <v>0</v>
      </c>
    </row>
    <row r="243" spans="2:17">
      <c r="B243" s="80" t="s">
        <v>3497</v>
      </c>
      <c r="I243" s="82">
        <v>0</v>
      </c>
      <c r="L243" s="81">
        <v>0</v>
      </c>
      <c r="M243" s="82">
        <v>0</v>
      </c>
      <c r="O243" s="82">
        <v>0</v>
      </c>
      <c r="P243" s="81">
        <v>0</v>
      </c>
      <c r="Q243" s="81">
        <v>0</v>
      </c>
    </row>
    <row r="244" spans="2:17">
      <c r="B244" t="s">
        <v>256</v>
      </c>
      <c r="D244" t="s">
        <v>256</v>
      </c>
      <c r="F244" t="s">
        <v>256</v>
      </c>
      <c r="I244" s="78">
        <v>0</v>
      </c>
      <c r="J244" t="s">
        <v>256</v>
      </c>
      <c r="K244" s="79">
        <v>0</v>
      </c>
      <c r="L244" s="79">
        <v>0</v>
      </c>
      <c r="M244" s="78">
        <v>0</v>
      </c>
      <c r="N244" s="78">
        <v>0</v>
      </c>
      <c r="O244" s="78">
        <v>0</v>
      </c>
      <c r="P244" s="79">
        <v>0</v>
      </c>
      <c r="Q244" s="79">
        <v>0</v>
      </c>
    </row>
    <row r="245" spans="2:17">
      <c r="B245" s="80" t="s">
        <v>3498</v>
      </c>
      <c r="I245" s="82">
        <v>0</v>
      </c>
      <c r="L245" s="81">
        <v>0</v>
      </c>
      <c r="M245" s="82">
        <v>0</v>
      </c>
      <c r="O245" s="82">
        <v>0</v>
      </c>
      <c r="P245" s="81">
        <v>0</v>
      </c>
      <c r="Q245" s="81">
        <v>0</v>
      </c>
    </row>
    <row r="246" spans="2:17">
      <c r="B246" t="s">
        <v>256</v>
      </c>
      <c r="D246" t="s">
        <v>256</v>
      </c>
      <c r="F246" t="s">
        <v>256</v>
      </c>
      <c r="I246" s="78">
        <v>0</v>
      </c>
      <c r="J246" t="s">
        <v>256</v>
      </c>
      <c r="K246" s="79">
        <v>0</v>
      </c>
      <c r="L246" s="79">
        <v>0</v>
      </c>
      <c r="M246" s="78">
        <v>0</v>
      </c>
      <c r="N246" s="78">
        <v>0</v>
      </c>
      <c r="O246" s="78">
        <v>0</v>
      </c>
      <c r="P246" s="79">
        <v>0</v>
      </c>
      <c r="Q246" s="79">
        <v>0</v>
      </c>
    </row>
    <row r="247" spans="2:17">
      <c r="B247" s="80" t="s">
        <v>264</v>
      </c>
      <c r="I247" s="82">
        <v>3.76</v>
      </c>
      <c r="L247" s="81">
        <v>4.1500000000000002E-2</v>
      </c>
      <c r="M247" s="82">
        <v>89313480.769999996</v>
      </c>
      <c r="O247" s="82">
        <v>323148.90866271924</v>
      </c>
      <c r="P247" s="81">
        <v>0.16400000000000001</v>
      </c>
      <c r="Q247" s="81">
        <v>2.64E-2</v>
      </c>
    </row>
    <row r="248" spans="2:17">
      <c r="B248" s="80" t="s">
        <v>3499</v>
      </c>
      <c r="I248" s="82">
        <v>0</v>
      </c>
      <c r="L248" s="81">
        <v>0</v>
      </c>
      <c r="M248" s="82">
        <v>0</v>
      </c>
      <c r="O248" s="82">
        <v>0</v>
      </c>
      <c r="P248" s="81">
        <v>0</v>
      </c>
      <c r="Q248" s="81">
        <v>0</v>
      </c>
    </row>
    <row r="249" spans="2:17">
      <c r="B249" t="s">
        <v>256</v>
      </c>
      <c r="D249" t="s">
        <v>256</v>
      </c>
      <c r="F249" t="s">
        <v>256</v>
      </c>
      <c r="I249" s="78">
        <v>0</v>
      </c>
      <c r="J249" t="s">
        <v>256</v>
      </c>
      <c r="K249" s="79">
        <v>0</v>
      </c>
      <c r="L249" s="79">
        <v>0</v>
      </c>
      <c r="M249" s="78">
        <v>0</v>
      </c>
      <c r="N249" s="78">
        <v>0</v>
      </c>
      <c r="O249" s="78">
        <v>0</v>
      </c>
      <c r="P249" s="79">
        <v>0</v>
      </c>
      <c r="Q249" s="79">
        <v>0</v>
      </c>
    </row>
    <row r="250" spans="2:17">
      <c r="B250" s="80" t="s">
        <v>3141</v>
      </c>
      <c r="I250" s="82">
        <v>0</v>
      </c>
      <c r="L250" s="81">
        <v>0</v>
      </c>
      <c r="M250" s="82">
        <v>0</v>
      </c>
      <c r="O250" s="82">
        <v>0</v>
      </c>
      <c r="P250" s="81">
        <v>0</v>
      </c>
      <c r="Q250" s="81">
        <v>0</v>
      </c>
    </row>
    <row r="251" spans="2:17">
      <c r="B251" t="s">
        <v>256</v>
      </c>
      <c r="D251" t="s">
        <v>256</v>
      </c>
      <c r="F251" t="s">
        <v>256</v>
      </c>
      <c r="I251" s="78">
        <v>0</v>
      </c>
      <c r="J251" t="s">
        <v>256</v>
      </c>
      <c r="K251" s="79">
        <v>0</v>
      </c>
      <c r="L251" s="79">
        <v>0</v>
      </c>
      <c r="M251" s="78">
        <v>0</v>
      </c>
      <c r="N251" s="78">
        <v>0</v>
      </c>
      <c r="O251" s="78">
        <v>0</v>
      </c>
      <c r="P251" s="79">
        <v>0</v>
      </c>
      <c r="Q251" s="79">
        <v>0</v>
      </c>
    </row>
    <row r="252" spans="2:17">
      <c r="B252" s="80" t="s">
        <v>3142</v>
      </c>
      <c r="I252" s="82">
        <v>3.76</v>
      </c>
      <c r="L252" s="81">
        <v>4.1500000000000002E-2</v>
      </c>
      <c r="M252" s="82">
        <v>89313480.769999996</v>
      </c>
      <c r="O252" s="82">
        <v>323148.90866271924</v>
      </c>
      <c r="P252" s="81">
        <v>0.16400000000000001</v>
      </c>
      <c r="Q252" s="81">
        <v>2.64E-2</v>
      </c>
    </row>
    <row r="253" spans="2:17">
      <c r="B253" t="s">
        <v>3500</v>
      </c>
      <c r="C253" t="s">
        <v>3109</v>
      </c>
      <c r="D253" t="s">
        <v>3501</v>
      </c>
      <c r="E253"/>
      <c r="F253" t="s">
        <v>618</v>
      </c>
      <c r="G253" t="s">
        <v>3502</v>
      </c>
      <c r="H253" t="s">
        <v>215</v>
      </c>
      <c r="I253" s="78">
        <v>6</v>
      </c>
      <c r="J253" t="s">
        <v>109</v>
      </c>
      <c r="K253" s="79">
        <v>4.8000000000000001E-2</v>
      </c>
      <c r="L253" s="79">
        <v>3.2300000000000002E-2</v>
      </c>
      <c r="M253" s="78">
        <v>5060887</v>
      </c>
      <c r="N253" s="78">
        <v>110.19</v>
      </c>
      <c r="O253" s="78">
        <v>19612.871902100102</v>
      </c>
      <c r="P253" s="79">
        <v>0.01</v>
      </c>
      <c r="Q253" s="79">
        <v>1.6000000000000001E-3</v>
      </c>
    </row>
    <row r="254" spans="2:17">
      <c r="B254" t="s">
        <v>3500</v>
      </c>
      <c r="C254" t="s">
        <v>3109</v>
      </c>
      <c r="D254" t="s">
        <v>3503</v>
      </c>
      <c r="E254"/>
      <c r="F254" t="s">
        <v>3253</v>
      </c>
      <c r="G254" t="s">
        <v>3447</v>
      </c>
      <c r="H254" t="s">
        <v>3113</v>
      </c>
      <c r="I254" s="78">
        <v>4.71</v>
      </c>
      <c r="J254" t="s">
        <v>109</v>
      </c>
      <c r="K254" s="79">
        <v>4.8000000000000001E-2</v>
      </c>
      <c r="L254" s="79">
        <v>6.3E-2</v>
      </c>
      <c r="M254" s="78">
        <v>2515517.39</v>
      </c>
      <c r="N254" s="78">
        <v>106.03999999999998</v>
      </c>
      <c r="O254" s="78">
        <v>9381.4379701320504</v>
      </c>
      <c r="P254" s="79">
        <v>4.7999999999999996E-3</v>
      </c>
      <c r="Q254" s="79">
        <v>8.0000000000000004E-4</v>
      </c>
    </row>
    <row r="255" spans="2:17">
      <c r="B255" t="s">
        <v>3504</v>
      </c>
      <c r="C255" t="s">
        <v>3109</v>
      </c>
      <c r="D255" t="s">
        <v>3505</v>
      </c>
      <c r="E255"/>
      <c r="F255" t="s">
        <v>1137</v>
      </c>
      <c r="G255" t="s">
        <v>3506</v>
      </c>
      <c r="H255" t="s">
        <v>215</v>
      </c>
      <c r="I255" s="78">
        <v>2.68</v>
      </c>
      <c r="J255" t="s">
        <v>109</v>
      </c>
      <c r="K255" s="79">
        <v>4.1200000000000001E-2</v>
      </c>
      <c r="L255" s="79">
        <v>3.73E-2</v>
      </c>
      <c r="M255" s="78">
        <v>975595.47</v>
      </c>
      <c r="N255" s="78">
        <v>102.15999999999988</v>
      </c>
      <c r="O255" s="78">
        <v>3505.2825241785799</v>
      </c>
      <c r="P255" s="79">
        <v>1.8E-3</v>
      </c>
      <c r="Q255" s="79">
        <v>2.9999999999999997E-4</v>
      </c>
    </row>
    <row r="256" spans="2:17">
      <c r="B256" t="s">
        <v>3507</v>
      </c>
      <c r="C256" t="s">
        <v>3109</v>
      </c>
      <c r="D256" t="s">
        <v>3508</v>
      </c>
      <c r="E256"/>
      <c r="F256" t="s">
        <v>1205</v>
      </c>
      <c r="G256" t="s">
        <v>3447</v>
      </c>
      <c r="H256" t="s">
        <v>228</v>
      </c>
      <c r="I256" s="78">
        <v>7.42</v>
      </c>
      <c r="J256" t="s">
        <v>109</v>
      </c>
      <c r="K256" s="79">
        <v>5.0000000000000001E-4</v>
      </c>
      <c r="L256" s="79">
        <v>4.1500000000000002E-2</v>
      </c>
      <c r="M256" s="78">
        <v>3971392.23</v>
      </c>
      <c r="N256" s="78">
        <v>107.97999999999988</v>
      </c>
      <c r="O256" s="78">
        <v>15081.983913448201</v>
      </c>
      <c r="P256" s="79">
        <v>7.7000000000000002E-3</v>
      </c>
      <c r="Q256" s="79">
        <v>1.1999999999999999E-3</v>
      </c>
    </row>
    <row r="257" spans="2:17">
      <c r="B257" t="s">
        <v>3468</v>
      </c>
      <c r="C257" t="s">
        <v>3109</v>
      </c>
      <c r="D257" t="s">
        <v>3509</v>
      </c>
      <c r="E257"/>
      <c r="F257" t="s">
        <v>1259</v>
      </c>
      <c r="G257" t="s">
        <v>3510</v>
      </c>
      <c r="H257" t="s">
        <v>215</v>
      </c>
      <c r="I257" s="78">
        <v>7.02</v>
      </c>
      <c r="J257" t="s">
        <v>109</v>
      </c>
      <c r="K257" s="79">
        <v>5.3499999999999999E-2</v>
      </c>
      <c r="L257" s="79">
        <v>4.8300000000000003E-2</v>
      </c>
      <c r="M257" s="78">
        <v>3301930.15</v>
      </c>
      <c r="N257" s="78">
        <v>106.67999999999965</v>
      </c>
      <c r="O257" s="78">
        <v>12388.6292784983</v>
      </c>
      <c r="P257" s="79">
        <v>6.3E-3</v>
      </c>
      <c r="Q257" s="79">
        <v>1E-3</v>
      </c>
    </row>
    <row r="258" spans="2:17">
      <c r="B258" t="s">
        <v>3511</v>
      </c>
      <c r="C258" t="s">
        <v>3109</v>
      </c>
      <c r="D258" t="s">
        <v>3512</v>
      </c>
      <c r="E258"/>
      <c r="F258" t="s">
        <v>1162</v>
      </c>
      <c r="G258" t="s">
        <v>3513</v>
      </c>
      <c r="H258" t="s">
        <v>263</v>
      </c>
      <c r="I258" s="78">
        <v>4.66</v>
      </c>
      <c r="J258" t="s">
        <v>109</v>
      </c>
      <c r="K258" s="79">
        <v>5.0200000000000002E-2</v>
      </c>
      <c r="L258" s="79">
        <v>3.2000000000000001E-2</v>
      </c>
      <c r="M258" s="78">
        <v>2071833</v>
      </c>
      <c r="N258" s="78">
        <v>107.1</v>
      </c>
      <c r="O258" s="78">
        <v>7803.987863931</v>
      </c>
      <c r="P258" s="79">
        <v>4.0000000000000001E-3</v>
      </c>
      <c r="Q258" s="79">
        <v>5.9999999999999995E-4</v>
      </c>
    </row>
    <row r="259" spans="2:17">
      <c r="B259" t="s">
        <v>3514</v>
      </c>
      <c r="C259" t="s">
        <v>3109</v>
      </c>
      <c r="D259" t="s">
        <v>3515</v>
      </c>
      <c r="E259"/>
      <c r="F259" t="s">
        <v>1162</v>
      </c>
      <c r="G259" t="s">
        <v>3516</v>
      </c>
      <c r="H259" t="s">
        <v>263</v>
      </c>
      <c r="I259" s="78">
        <v>1.1599999999999999</v>
      </c>
      <c r="J259" t="s">
        <v>109</v>
      </c>
      <c r="K259" s="79">
        <v>5.3900000000000003E-2</v>
      </c>
      <c r="L259" s="79">
        <v>3.8999999999999998E-3</v>
      </c>
      <c r="M259" s="78">
        <v>4683806.0199999996</v>
      </c>
      <c r="N259" s="78">
        <v>114.47999999999981</v>
      </c>
      <c r="O259" s="78">
        <v>18858.2283201748</v>
      </c>
      <c r="P259" s="79">
        <v>9.5999999999999992E-3</v>
      </c>
      <c r="Q259" s="79">
        <v>1.5E-3</v>
      </c>
    </row>
    <row r="260" spans="2:17">
      <c r="B260" t="s">
        <v>3433</v>
      </c>
      <c r="C260" t="s">
        <v>3109</v>
      </c>
      <c r="D260" t="s">
        <v>3517</v>
      </c>
      <c r="E260"/>
      <c r="F260" t="s">
        <v>1162</v>
      </c>
      <c r="G260" t="s">
        <v>3518</v>
      </c>
      <c r="H260" t="s">
        <v>263</v>
      </c>
      <c r="I260" s="78">
        <v>10.74</v>
      </c>
      <c r="J260" t="s">
        <v>109</v>
      </c>
      <c r="K260" s="79">
        <v>4.4999999999999998E-2</v>
      </c>
      <c r="L260" s="79">
        <v>4.53E-2</v>
      </c>
      <c r="M260" s="78">
        <v>1728463.24</v>
      </c>
      <c r="N260" s="78">
        <v>100.77000000000007</v>
      </c>
      <c r="O260" s="78">
        <v>6125.81355523612</v>
      </c>
      <c r="P260" s="79">
        <v>3.0999999999999999E-3</v>
      </c>
      <c r="Q260" s="79">
        <v>5.0000000000000001E-4</v>
      </c>
    </row>
    <row r="261" spans="2:17">
      <c r="B261" t="s">
        <v>3433</v>
      </c>
      <c r="C261" t="s">
        <v>3109</v>
      </c>
      <c r="D261" t="s">
        <v>3519</v>
      </c>
      <c r="E261"/>
      <c r="F261" t="s">
        <v>1162</v>
      </c>
      <c r="G261" t="s">
        <v>3317</v>
      </c>
      <c r="H261" t="s">
        <v>263</v>
      </c>
      <c r="I261" s="78">
        <v>10.74</v>
      </c>
      <c r="J261" t="s">
        <v>109</v>
      </c>
      <c r="K261" s="79">
        <v>4.4999999999999998E-2</v>
      </c>
      <c r="L261" s="79">
        <v>4.53E-2</v>
      </c>
      <c r="M261" s="78">
        <v>334040.56</v>
      </c>
      <c r="N261" s="78">
        <v>100.76999999999965</v>
      </c>
      <c r="O261" s="78">
        <v>1183.8667685212999</v>
      </c>
      <c r="P261" s="79">
        <v>5.9999999999999995E-4</v>
      </c>
      <c r="Q261" s="79">
        <v>1E-4</v>
      </c>
    </row>
    <row r="262" spans="2:17">
      <c r="B262" t="s">
        <v>3433</v>
      </c>
      <c r="C262" t="s">
        <v>3109</v>
      </c>
      <c r="D262" t="s">
        <v>3520</v>
      </c>
      <c r="E262"/>
      <c r="F262" t="s">
        <v>1162</v>
      </c>
      <c r="G262" t="s">
        <v>3521</v>
      </c>
      <c r="H262" t="s">
        <v>263</v>
      </c>
      <c r="I262" s="78">
        <v>10.59</v>
      </c>
      <c r="J262" t="s">
        <v>109</v>
      </c>
      <c r="K262" s="79">
        <v>4.4999999999999998E-2</v>
      </c>
      <c r="L262" s="79">
        <v>3.2399999999999998E-2</v>
      </c>
      <c r="M262" s="78">
        <v>305366.57</v>
      </c>
      <c r="N262" s="78">
        <v>100.76999999999973</v>
      </c>
      <c r="O262" s="78">
        <v>1082.2438282355099</v>
      </c>
      <c r="P262" s="79">
        <v>5.0000000000000001E-4</v>
      </c>
      <c r="Q262" s="79">
        <v>1E-4</v>
      </c>
    </row>
    <row r="263" spans="2:17">
      <c r="B263" t="s">
        <v>3433</v>
      </c>
      <c r="C263" t="s">
        <v>3109</v>
      </c>
      <c r="D263" t="s">
        <v>3522</v>
      </c>
      <c r="E263"/>
      <c r="F263" t="s">
        <v>1162</v>
      </c>
      <c r="G263" t="s">
        <v>322</v>
      </c>
      <c r="H263" t="s">
        <v>263</v>
      </c>
      <c r="I263" s="78">
        <v>10.74</v>
      </c>
      <c r="J263" t="s">
        <v>109</v>
      </c>
      <c r="K263" s="79">
        <v>4.4999999999999998E-2</v>
      </c>
      <c r="L263" s="79">
        <v>4.53E-2</v>
      </c>
      <c r="M263" s="78">
        <v>289618.34000000003</v>
      </c>
      <c r="N263" s="78">
        <v>100.77000000000039</v>
      </c>
      <c r="O263" s="78">
        <v>1026.43082708371</v>
      </c>
      <c r="P263" s="79">
        <v>5.0000000000000001E-4</v>
      </c>
      <c r="Q263" s="79">
        <v>1E-4</v>
      </c>
    </row>
    <row r="264" spans="2:17">
      <c r="B264" t="s">
        <v>3523</v>
      </c>
      <c r="C264" t="s">
        <v>3303</v>
      </c>
      <c r="D264" t="s">
        <v>3524</v>
      </c>
      <c r="E264"/>
      <c r="F264" t="s">
        <v>256</v>
      </c>
      <c r="G264" t="s">
        <v>2454</v>
      </c>
      <c r="H264" t="s">
        <v>257</v>
      </c>
      <c r="I264" s="78">
        <v>3.96</v>
      </c>
      <c r="J264" t="s">
        <v>109</v>
      </c>
      <c r="K264" s="79">
        <v>3.1699999999999999E-2</v>
      </c>
      <c r="L264" s="79">
        <v>5.0200000000000002E-2</v>
      </c>
      <c r="M264" s="78">
        <v>1250243.6499999999</v>
      </c>
      <c r="N264" s="78">
        <v>99.78</v>
      </c>
      <c r="O264" s="78">
        <v>4387.4332818324901</v>
      </c>
      <c r="P264" s="79">
        <v>2.2000000000000001E-3</v>
      </c>
      <c r="Q264" s="79">
        <v>4.0000000000000002E-4</v>
      </c>
    </row>
    <row r="265" spans="2:17">
      <c r="B265" t="s">
        <v>3525</v>
      </c>
      <c r="C265" t="s">
        <v>3109</v>
      </c>
      <c r="D265" t="s">
        <v>3526</v>
      </c>
      <c r="E265"/>
      <c r="F265" t="s">
        <v>256</v>
      </c>
      <c r="G265" t="s">
        <v>3069</v>
      </c>
      <c r="H265" t="s">
        <v>257</v>
      </c>
      <c r="I265" s="78">
        <v>3.01</v>
      </c>
      <c r="J265" t="s">
        <v>109</v>
      </c>
      <c r="K265" s="79">
        <v>2.7E-2</v>
      </c>
      <c r="L265" s="79">
        <v>4.3799999999999999E-2</v>
      </c>
      <c r="M265" s="78">
        <v>5804342.4900000002</v>
      </c>
      <c r="N265" s="78">
        <v>100.33999999999989</v>
      </c>
      <c r="O265" s="78">
        <v>20483.279703956901</v>
      </c>
      <c r="P265" s="79">
        <v>1.04E-2</v>
      </c>
      <c r="Q265" s="79">
        <v>1.6999999999999999E-3</v>
      </c>
    </row>
    <row r="266" spans="2:17">
      <c r="B266" t="s">
        <v>3527</v>
      </c>
      <c r="C266" t="s">
        <v>3109</v>
      </c>
      <c r="D266" t="s">
        <v>3528</v>
      </c>
      <c r="E266"/>
      <c r="F266" t="s">
        <v>256</v>
      </c>
      <c r="G266" t="s">
        <v>3030</v>
      </c>
      <c r="H266" t="s">
        <v>257</v>
      </c>
      <c r="I266" s="78">
        <v>0.8</v>
      </c>
      <c r="J266" t="s">
        <v>109</v>
      </c>
      <c r="K266" s="79">
        <v>0</v>
      </c>
      <c r="L266" s="79">
        <v>3.6200000000000003E-2</v>
      </c>
      <c r="M266" s="78">
        <v>46416.75</v>
      </c>
      <c r="N266" s="78">
        <v>100.44</v>
      </c>
      <c r="O266" s="78">
        <v>163.96599967290001</v>
      </c>
      <c r="P266" s="79">
        <v>1E-4</v>
      </c>
      <c r="Q266" s="79">
        <v>0</v>
      </c>
    </row>
    <row r="267" spans="2:17">
      <c r="B267" t="s">
        <v>3527</v>
      </c>
      <c r="C267" t="s">
        <v>3109</v>
      </c>
      <c r="D267" t="s">
        <v>3529</v>
      </c>
      <c r="E267"/>
      <c r="F267" t="s">
        <v>256</v>
      </c>
      <c r="G267" t="s">
        <v>3000</v>
      </c>
      <c r="H267" t="s">
        <v>257</v>
      </c>
      <c r="I267" s="78">
        <v>0.8</v>
      </c>
      <c r="J267" t="s">
        <v>109</v>
      </c>
      <c r="K267" s="79">
        <v>4.02E-2</v>
      </c>
      <c r="L267" s="79">
        <v>3.61E-2</v>
      </c>
      <c r="M267" s="78">
        <v>26024.51</v>
      </c>
      <c r="N267" s="78">
        <v>100.41</v>
      </c>
      <c r="O267" s="78">
        <v>91.903467296846998</v>
      </c>
      <c r="P267" s="79">
        <v>0</v>
      </c>
      <c r="Q267" s="79">
        <v>0</v>
      </c>
    </row>
    <row r="268" spans="2:17">
      <c r="B268" t="s">
        <v>3530</v>
      </c>
      <c r="C268" t="s">
        <v>3109</v>
      </c>
      <c r="D268" t="s">
        <v>3531</v>
      </c>
      <c r="E268"/>
      <c r="F268" t="s">
        <v>256</v>
      </c>
      <c r="G268" t="s">
        <v>2656</v>
      </c>
      <c r="H268" t="s">
        <v>257</v>
      </c>
      <c r="I268" s="78">
        <v>3.64</v>
      </c>
      <c r="J268" t="s">
        <v>109</v>
      </c>
      <c r="K268" s="79">
        <v>4.4999999999999998E-2</v>
      </c>
      <c r="L268" s="79">
        <v>6.2300000000000001E-2</v>
      </c>
      <c r="M268" s="78">
        <v>1806427.63</v>
      </c>
      <c r="N268" s="78">
        <v>101.62999999999995</v>
      </c>
      <c r="O268" s="78">
        <v>6456.76323209777</v>
      </c>
      <c r="P268" s="79">
        <v>3.3E-3</v>
      </c>
      <c r="Q268" s="79">
        <v>5.0000000000000001E-4</v>
      </c>
    </row>
    <row r="269" spans="2:17">
      <c r="B269" t="s">
        <v>3532</v>
      </c>
      <c r="C269" t="s">
        <v>3109</v>
      </c>
      <c r="D269" t="s">
        <v>3533</v>
      </c>
      <c r="E269"/>
      <c r="F269" t="s">
        <v>256</v>
      </c>
      <c r="G269" t="s">
        <v>2930</v>
      </c>
      <c r="H269" t="s">
        <v>257</v>
      </c>
      <c r="I269" s="78">
        <v>6.03</v>
      </c>
      <c r="J269" t="s">
        <v>109</v>
      </c>
      <c r="K269" s="79">
        <v>5.1900000000000002E-2</v>
      </c>
      <c r="L269" s="79">
        <v>4.5600000000000002E-2</v>
      </c>
      <c r="M269" s="78">
        <v>247093.37</v>
      </c>
      <c r="N269" s="78">
        <v>99.29</v>
      </c>
      <c r="O269" s="78">
        <v>862.85728787574101</v>
      </c>
      <c r="P269" s="79">
        <v>4.0000000000000002E-4</v>
      </c>
      <c r="Q269" s="79">
        <v>1E-4</v>
      </c>
    </row>
    <row r="270" spans="2:17">
      <c r="B270" t="s">
        <v>3532</v>
      </c>
      <c r="C270" t="s">
        <v>3109</v>
      </c>
      <c r="D270" t="s">
        <v>3534</v>
      </c>
      <c r="E270"/>
      <c r="F270" t="s">
        <v>256</v>
      </c>
      <c r="G270" t="s">
        <v>2938</v>
      </c>
      <c r="H270" t="s">
        <v>257</v>
      </c>
      <c r="I270" s="78">
        <v>3.64</v>
      </c>
      <c r="J270" t="s">
        <v>109</v>
      </c>
      <c r="K270" s="79">
        <v>5.1900000000000002E-2</v>
      </c>
      <c r="L270" s="79">
        <v>0.47</v>
      </c>
      <c r="M270" s="78">
        <v>24709.34</v>
      </c>
      <c r="N270" s="78">
        <v>100.72</v>
      </c>
      <c r="O270" s="78">
        <v>87.528448571216003</v>
      </c>
      <c r="P270" s="79">
        <v>0</v>
      </c>
      <c r="Q270" s="79">
        <v>0</v>
      </c>
    </row>
    <row r="271" spans="2:17">
      <c r="B271" t="s">
        <v>3532</v>
      </c>
      <c r="C271" t="s">
        <v>3109</v>
      </c>
      <c r="D271" t="s">
        <v>3535</v>
      </c>
      <c r="E271"/>
      <c r="F271" t="s">
        <v>256</v>
      </c>
      <c r="G271" t="s">
        <v>2913</v>
      </c>
      <c r="H271" t="s">
        <v>257</v>
      </c>
      <c r="I271" s="78">
        <v>5.98</v>
      </c>
      <c r="J271" t="s">
        <v>109</v>
      </c>
      <c r="K271" s="79">
        <v>5.1900000000000002E-2</v>
      </c>
      <c r="L271" s="79">
        <v>4.5600000000000002E-2</v>
      </c>
      <c r="M271" s="78">
        <v>16472.89</v>
      </c>
      <c r="N271" s="78">
        <v>100.12</v>
      </c>
      <c r="O271" s="78">
        <v>58.004676314956001</v>
      </c>
      <c r="P271" s="79">
        <v>0</v>
      </c>
      <c r="Q271" s="79">
        <v>0</v>
      </c>
    </row>
    <row r="272" spans="2:17">
      <c r="B272" t="s">
        <v>3532</v>
      </c>
      <c r="C272" t="s">
        <v>3109</v>
      </c>
      <c r="D272" t="s">
        <v>3536</v>
      </c>
      <c r="E272"/>
      <c r="F272" t="s">
        <v>256</v>
      </c>
      <c r="G272" t="s">
        <v>3537</v>
      </c>
      <c r="H272" t="s">
        <v>257</v>
      </c>
      <c r="I272" s="78">
        <v>6.01</v>
      </c>
      <c r="J272" t="s">
        <v>109</v>
      </c>
      <c r="K272" s="79">
        <v>5.1900000000000002E-2</v>
      </c>
      <c r="L272" s="79">
        <v>4.5600000000000002E-2</v>
      </c>
      <c r="M272" s="78">
        <v>56831.47</v>
      </c>
      <c r="N272" s="78">
        <v>99.64</v>
      </c>
      <c r="O272" s="78">
        <v>199.156725382036</v>
      </c>
      <c r="P272" s="79">
        <v>1E-4</v>
      </c>
      <c r="Q272" s="79">
        <v>0</v>
      </c>
    </row>
    <row r="273" spans="2:17">
      <c r="B273" t="s">
        <v>3538</v>
      </c>
      <c r="C273" t="s">
        <v>3109</v>
      </c>
      <c r="D273" t="s">
        <v>3539</v>
      </c>
      <c r="E273"/>
      <c r="F273" t="s">
        <v>256</v>
      </c>
      <c r="G273" t="s">
        <v>754</v>
      </c>
      <c r="H273" t="s">
        <v>257</v>
      </c>
      <c r="I273" s="78">
        <v>3.38</v>
      </c>
      <c r="J273" t="s">
        <v>109</v>
      </c>
      <c r="K273" s="79">
        <v>3.0300000000000001E-2</v>
      </c>
      <c r="L273" s="79">
        <v>4.4200000000000003E-2</v>
      </c>
      <c r="M273" s="78">
        <v>1089226</v>
      </c>
      <c r="N273" s="78">
        <v>101.01</v>
      </c>
      <c r="O273" s="78">
        <v>3869.4990012041999</v>
      </c>
      <c r="P273" s="79">
        <v>2E-3</v>
      </c>
      <c r="Q273" s="79">
        <v>2.9999999999999997E-4</v>
      </c>
    </row>
    <row r="274" spans="2:17">
      <c r="B274" t="s">
        <v>3538</v>
      </c>
      <c r="C274" t="s">
        <v>3109</v>
      </c>
      <c r="D274" t="s">
        <v>3540</v>
      </c>
      <c r="E274"/>
      <c r="F274" t="s">
        <v>256</v>
      </c>
      <c r="G274" t="s">
        <v>2695</v>
      </c>
      <c r="H274" t="s">
        <v>257</v>
      </c>
      <c r="I274" s="78">
        <v>3.38</v>
      </c>
      <c r="J274" t="s">
        <v>109</v>
      </c>
      <c r="K274" s="79">
        <v>3.0300000000000001E-2</v>
      </c>
      <c r="L274" s="79">
        <v>4.4200000000000003E-2</v>
      </c>
      <c r="M274" s="78">
        <v>118249.24</v>
      </c>
      <c r="N274" s="78">
        <v>101.01</v>
      </c>
      <c r="O274" s="78">
        <v>420.082991108508</v>
      </c>
      <c r="P274" s="79">
        <v>2.0000000000000001E-4</v>
      </c>
      <c r="Q274" s="79">
        <v>0</v>
      </c>
    </row>
    <row r="275" spans="2:17">
      <c r="B275" t="s">
        <v>3538</v>
      </c>
      <c r="C275" t="s">
        <v>3109</v>
      </c>
      <c r="D275" t="s">
        <v>3541</v>
      </c>
      <c r="E275"/>
      <c r="F275" t="s">
        <v>256</v>
      </c>
      <c r="G275" t="s">
        <v>3455</v>
      </c>
      <c r="H275" t="s">
        <v>257</v>
      </c>
      <c r="I275" s="78">
        <v>2.68</v>
      </c>
      <c r="J275" t="s">
        <v>109</v>
      </c>
      <c r="K275" s="79">
        <v>3.0300000000000001E-2</v>
      </c>
      <c r="L275" s="79">
        <v>1.8700000000000001E-2</v>
      </c>
      <c r="M275" s="78">
        <v>77601.06</v>
      </c>
      <c r="N275" s="78">
        <v>101.01</v>
      </c>
      <c r="O275" s="78">
        <v>275.679449593002</v>
      </c>
      <c r="P275" s="79">
        <v>1E-4</v>
      </c>
      <c r="Q275" s="79">
        <v>0</v>
      </c>
    </row>
    <row r="276" spans="2:17">
      <c r="B276" t="s">
        <v>3538</v>
      </c>
      <c r="C276" t="s">
        <v>3109</v>
      </c>
      <c r="D276" t="s">
        <v>3542</v>
      </c>
      <c r="E276"/>
      <c r="F276" t="s">
        <v>256</v>
      </c>
      <c r="G276" t="s">
        <v>336</v>
      </c>
      <c r="H276" t="s">
        <v>257</v>
      </c>
      <c r="I276" s="78">
        <v>3.38</v>
      </c>
      <c r="J276" t="s">
        <v>109</v>
      </c>
      <c r="K276" s="79">
        <v>3.0300000000000001E-2</v>
      </c>
      <c r="L276" s="79">
        <v>4.4200000000000003E-2</v>
      </c>
      <c r="M276" s="78">
        <v>173678.57</v>
      </c>
      <c r="N276" s="78">
        <v>101.01</v>
      </c>
      <c r="O276" s="78">
        <v>616.996888749969</v>
      </c>
      <c r="P276" s="79">
        <v>2.9999999999999997E-4</v>
      </c>
      <c r="Q276" s="79">
        <v>1E-4</v>
      </c>
    </row>
    <row r="277" spans="2:17">
      <c r="B277" t="s">
        <v>3543</v>
      </c>
      <c r="C277" t="s">
        <v>3109</v>
      </c>
      <c r="D277" t="s">
        <v>3544</v>
      </c>
      <c r="E277"/>
      <c r="F277" t="s">
        <v>256</v>
      </c>
      <c r="G277" t="s">
        <v>722</v>
      </c>
      <c r="H277" t="s">
        <v>257</v>
      </c>
      <c r="I277" s="78">
        <v>2.4900000000000002</v>
      </c>
      <c r="J277" t="s">
        <v>119</v>
      </c>
      <c r="K277" s="79">
        <v>3.61E-2</v>
      </c>
      <c r="L277" s="79">
        <v>3.09E-2</v>
      </c>
      <c r="M277" s="78">
        <v>468112.34</v>
      </c>
      <c r="N277" s="78">
        <v>101.75999999999965</v>
      </c>
      <c r="O277" s="78">
        <v>1264.2835001180499</v>
      </c>
      <c r="P277" s="79">
        <v>5.9999999999999995E-4</v>
      </c>
      <c r="Q277" s="79">
        <v>1E-4</v>
      </c>
    </row>
    <row r="278" spans="2:17">
      <c r="B278" t="s">
        <v>3543</v>
      </c>
      <c r="C278" t="s">
        <v>3109</v>
      </c>
      <c r="D278" t="s">
        <v>3545</v>
      </c>
      <c r="E278"/>
      <c r="F278" t="s">
        <v>256</v>
      </c>
      <c r="G278" t="s">
        <v>722</v>
      </c>
      <c r="H278" t="s">
        <v>257</v>
      </c>
      <c r="I278" s="78">
        <v>8.67</v>
      </c>
      <c r="J278" t="s">
        <v>119</v>
      </c>
      <c r="K278" s="79">
        <v>3.7900000000000003E-2</v>
      </c>
      <c r="L278" s="79">
        <v>3.3599999999999998E-2</v>
      </c>
      <c r="M278" s="78">
        <v>286680</v>
      </c>
      <c r="N278" s="78">
        <v>103.4</v>
      </c>
      <c r="O278" s="78">
        <v>786.74721919199999</v>
      </c>
      <c r="P278" s="79">
        <v>4.0000000000000002E-4</v>
      </c>
      <c r="Q278" s="79">
        <v>1E-4</v>
      </c>
    </row>
    <row r="279" spans="2:17">
      <c r="B279" t="s">
        <v>3543</v>
      </c>
      <c r="C279" t="s">
        <v>3109</v>
      </c>
      <c r="D279" t="s">
        <v>3546</v>
      </c>
      <c r="E279"/>
      <c r="F279" t="s">
        <v>256</v>
      </c>
      <c r="G279" t="s">
        <v>722</v>
      </c>
      <c r="H279" t="s">
        <v>257</v>
      </c>
      <c r="I279" s="78">
        <v>8.2799999999999994</v>
      </c>
      <c r="J279" t="s">
        <v>119</v>
      </c>
      <c r="K279" s="79">
        <v>4.4999999999999998E-2</v>
      </c>
      <c r="L279" s="79">
        <v>4.2000000000000003E-2</v>
      </c>
      <c r="M279" s="78">
        <v>1146720</v>
      </c>
      <c r="N279" s="78">
        <v>104.08</v>
      </c>
      <c r="O279" s="78">
        <v>3167.6847417215999</v>
      </c>
      <c r="P279" s="79">
        <v>1.6000000000000001E-3</v>
      </c>
      <c r="Q279" s="79">
        <v>2.9999999999999997E-4</v>
      </c>
    </row>
    <row r="280" spans="2:17">
      <c r="B280" t="s">
        <v>3547</v>
      </c>
      <c r="C280" t="s">
        <v>3109</v>
      </c>
      <c r="D280" t="s">
        <v>3548</v>
      </c>
      <c r="E280"/>
      <c r="F280" t="s">
        <v>256</v>
      </c>
      <c r="G280" t="s">
        <v>3549</v>
      </c>
      <c r="H280" t="s">
        <v>257</v>
      </c>
      <c r="I280" s="78">
        <v>0.02</v>
      </c>
      <c r="J280" t="s">
        <v>109</v>
      </c>
      <c r="K280" s="79">
        <v>4.5499999999999999E-2</v>
      </c>
      <c r="L280" s="79">
        <v>2.5700000000000001E-2</v>
      </c>
      <c r="M280" s="78">
        <v>2006760.41</v>
      </c>
      <c r="N280" s="78">
        <v>99.549999999999926</v>
      </c>
      <c r="O280" s="78">
        <v>7026.0163683411301</v>
      </c>
      <c r="P280" s="79">
        <v>3.5999999999999999E-3</v>
      </c>
      <c r="Q280" s="79">
        <v>5.9999999999999995E-4</v>
      </c>
    </row>
    <row r="281" spans="2:17">
      <c r="B281" t="s">
        <v>3550</v>
      </c>
      <c r="C281" t="s">
        <v>3109</v>
      </c>
      <c r="D281" t="s">
        <v>3551</v>
      </c>
      <c r="E281"/>
      <c r="F281" t="s">
        <v>256</v>
      </c>
      <c r="G281" t="s">
        <v>2907</v>
      </c>
      <c r="H281" t="s">
        <v>257</v>
      </c>
      <c r="I281" s="78">
        <v>1.58</v>
      </c>
      <c r="J281" t="s">
        <v>109</v>
      </c>
      <c r="K281" s="79">
        <v>4.6899999999999997E-2</v>
      </c>
      <c r="L281" s="79">
        <v>4.2799999999999998E-2</v>
      </c>
      <c r="M281" s="78">
        <v>59806.12</v>
      </c>
      <c r="N281" s="78">
        <v>100.23</v>
      </c>
      <c r="O281" s="78">
        <v>210.82190172529201</v>
      </c>
      <c r="P281" s="79">
        <v>1E-4</v>
      </c>
      <c r="Q281" s="79">
        <v>0</v>
      </c>
    </row>
    <row r="282" spans="2:17">
      <c r="B282" t="s">
        <v>3550</v>
      </c>
      <c r="C282" t="s">
        <v>3109</v>
      </c>
      <c r="D282" t="s">
        <v>3552</v>
      </c>
      <c r="E282"/>
      <c r="F282" t="s">
        <v>256</v>
      </c>
      <c r="G282" t="s">
        <v>3096</v>
      </c>
      <c r="H282" t="s">
        <v>257</v>
      </c>
      <c r="I282" s="78">
        <v>1.58</v>
      </c>
      <c r="J282" t="s">
        <v>109</v>
      </c>
      <c r="K282" s="79">
        <v>4.6899999999999997E-2</v>
      </c>
      <c r="L282" s="79">
        <v>4.2799999999999998E-2</v>
      </c>
      <c r="M282" s="78">
        <v>92036.34</v>
      </c>
      <c r="N282" s="78">
        <v>100.23</v>
      </c>
      <c r="O282" s="78">
        <v>324.43629893789398</v>
      </c>
      <c r="P282" s="79">
        <v>2.0000000000000001E-4</v>
      </c>
      <c r="Q282" s="79">
        <v>0</v>
      </c>
    </row>
    <row r="283" spans="2:17">
      <c r="B283" t="s">
        <v>3550</v>
      </c>
      <c r="C283" t="s">
        <v>3109</v>
      </c>
      <c r="D283" t="s">
        <v>3553</v>
      </c>
      <c r="E283"/>
      <c r="F283" t="s">
        <v>256</v>
      </c>
      <c r="G283" t="s">
        <v>3554</v>
      </c>
      <c r="H283" t="s">
        <v>257</v>
      </c>
      <c r="I283" s="78">
        <v>1.58</v>
      </c>
      <c r="J283" t="s">
        <v>109</v>
      </c>
      <c r="K283" s="79">
        <v>4.6899999999999997E-2</v>
      </c>
      <c r="L283" s="79">
        <v>4.2799999999999998E-2</v>
      </c>
      <c r="M283" s="78">
        <v>131030.05</v>
      </c>
      <c r="N283" s="78">
        <v>100.23</v>
      </c>
      <c r="O283" s="78">
        <v>461.89260102745499</v>
      </c>
      <c r="P283" s="79">
        <v>2.0000000000000001E-4</v>
      </c>
      <c r="Q283" s="79">
        <v>0</v>
      </c>
    </row>
    <row r="284" spans="2:17">
      <c r="B284" t="s">
        <v>3555</v>
      </c>
      <c r="C284" t="s">
        <v>3109</v>
      </c>
      <c r="D284" t="s">
        <v>3556</v>
      </c>
      <c r="E284"/>
      <c r="F284" t="s">
        <v>256</v>
      </c>
      <c r="G284" t="s">
        <v>3557</v>
      </c>
      <c r="H284" t="s">
        <v>257</v>
      </c>
      <c r="I284" s="78">
        <v>1.39</v>
      </c>
      <c r="J284" t="s">
        <v>109</v>
      </c>
      <c r="K284" s="79">
        <v>4.6899999999999997E-2</v>
      </c>
      <c r="L284" s="79">
        <v>3.8699999999999998E-2</v>
      </c>
      <c r="M284" s="78">
        <v>3207864.42</v>
      </c>
      <c r="N284" s="78">
        <v>100.3099999999997</v>
      </c>
      <c r="O284" s="78">
        <v>11317.033548551901</v>
      </c>
      <c r="P284" s="79">
        <v>5.7000000000000002E-3</v>
      </c>
      <c r="Q284" s="79">
        <v>8.9999999999999998E-4</v>
      </c>
    </row>
    <row r="285" spans="2:17">
      <c r="B285" t="s">
        <v>3476</v>
      </c>
      <c r="C285" t="s">
        <v>3109</v>
      </c>
      <c r="D285" t="s">
        <v>3558</v>
      </c>
      <c r="E285"/>
      <c r="F285" t="s">
        <v>256</v>
      </c>
      <c r="G285" t="s">
        <v>3559</v>
      </c>
      <c r="H285" t="s">
        <v>257</v>
      </c>
      <c r="I285" s="78">
        <v>1.61</v>
      </c>
      <c r="J285" t="s">
        <v>109</v>
      </c>
      <c r="K285" s="79">
        <v>4.6899999999999997E-2</v>
      </c>
      <c r="L285" s="79">
        <v>2.3E-2</v>
      </c>
      <c r="M285" s="78">
        <v>267006.5</v>
      </c>
      <c r="N285" s="78">
        <v>100.23</v>
      </c>
      <c r="O285" s="78">
        <v>941.22170277914995</v>
      </c>
      <c r="P285" s="79">
        <v>5.0000000000000001E-4</v>
      </c>
      <c r="Q285" s="79">
        <v>1E-4</v>
      </c>
    </row>
    <row r="286" spans="2:17">
      <c r="B286" t="s">
        <v>3560</v>
      </c>
      <c r="C286" t="s">
        <v>3109</v>
      </c>
      <c r="D286" t="s">
        <v>3561</v>
      </c>
      <c r="E286"/>
      <c r="F286" t="s">
        <v>256</v>
      </c>
      <c r="G286" t="s">
        <v>2679</v>
      </c>
      <c r="H286" t="s">
        <v>257</v>
      </c>
      <c r="I286" s="78">
        <v>2.29</v>
      </c>
      <c r="J286" t="s">
        <v>109</v>
      </c>
      <c r="K286" s="79">
        <v>3.6700000000000003E-2</v>
      </c>
      <c r="L286" s="79">
        <v>5.6000000000000001E-2</v>
      </c>
      <c r="M286" s="78">
        <v>1419942.37</v>
      </c>
      <c r="N286" s="78">
        <v>100</v>
      </c>
      <c r="O286" s="78">
        <v>4993.9373152899998</v>
      </c>
      <c r="P286" s="79">
        <v>2.5000000000000001E-3</v>
      </c>
      <c r="Q286" s="79">
        <v>4.0000000000000002E-4</v>
      </c>
    </row>
    <row r="287" spans="2:17">
      <c r="B287" t="s">
        <v>3560</v>
      </c>
      <c r="C287" t="s">
        <v>3109</v>
      </c>
      <c r="D287" t="s">
        <v>3562</v>
      </c>
      <c r="E287"/>
      <c r="F287" t="s">
        <v>256</v>
      </c>
      <c r="G287" t="s">
        <v>2679</v>
      </c>
      <c r="H287" t="s">
        <v>257</v>
      </c>
      <c r="I287" s="78">
        <v>2.29</v>
      </c>
      <c r="J287" t="s">
        <v>109</v>
      </c>
      <c r="K287" s="79">
        <v>3.6700000000000003E-2</v>
      </c>
      <c r="L287" s="79">
        <v>5.6000000000000001E-2</v>
      </c>
      <c r="M287" s="78">
        <v>2436340.39</v>
      </c>
      <c r="N287" s="78">
        <v>100</v>
      </c>
      <c r="O287" s="78">
        <v>8568.6091516300003</v>
      </c>
      <c r="P287" s="79">
        <v>4.3E-3</v>
      </c>
      <c r="Q287" s="79">
        <v>6.9999999999999999E-4</v>
      </c>
    </row>
    <row r="288" spans="2:17">
      <c r="B288" t="s">
        <v>3511</v>
      </c>
      <c r="C288" t="s">
        <v>3109</v>
      </c>
      <c r="D288" t="s">
        <v>3563</v>
      </c>
      <c r="E288"/>
      <c r="F288" t="s">
        <v>256</v>
      </c>
      <c r="G288" t="s">
        <v>3564</v>
      </c>
      <c r="H288" t="s">
        <v>257</v>
      </c>
      <c r="I288" s="78">
        <v>4.92</v>
      </c>
      <c r="J288" t="s">
        <v>109</v>
      </c>
      <c r="K288" s="79">
        <v>1E-3</v>
      </c>
      <c r="L288" s="79">
        <v>4.3999999999999997E-2</v>
      </c>
      <c r="M288" s="78">
        <v>1174936.92</v>
      </c>
      <c r="N288" s="78">
        <v>100.5</v>
      </c>
      <c r="O288" s="78">
        <v>4152.9144133782002</v>
      </c>
      <c r="P288" s="79">
        <v>2.0999999999999999E-3</v>
      </c>
      <c r="Q288" s="79">
        <v>2.9999999999999997E-4</v>
      </c>
    </row>
    <row r="289" spans="2:17">
      <c r="B289" t="s">
        <v>3511</v>
      </c>
      <c r="C289" t="s">
        <v>3109</v>
      </c>
      <c r="D289" t="s">
        <v>3565</v>
      </c>
      <c r="E289"/>
      <c r="F289" t="s">
        <v>256</v>
      </c>
      <c r="G289" t="s">
        <v>3566</v>
      </c>
      <c r="H289" t="s">
        <v>257</v>
      </c>
      <c r="I289" s="78">
        <v>4.91</v>
      </c>
      <c r="J289" t="s">
        <v>109</v>
      </c>
      <c r="K289" s="79">
        <v>0</v>
      </c>
      <c r="L289" s="79">
        <v>4.3799999999999999E-2</v>
      </c>
      <c r="M289" s="78">
        <v>948021.28</v>
      </c>
      <c r="N289" s="78">
        <v>99.719999999999942</v>
      </c>
      <c r="O289" s="78">
        <v>3324.8551074030702</v>
      </c>
      <c r="P289" s="79">
        <v>1.6999999999999999E-3</v>
      </c>
      <c r="Q289" s="79">
        <v>2.9999999999999997E-4</v>
      </c>
    </row>
    <row r="290" spans="2:17">
      <c r="B290" t="s">
        <v>3567</v>
      </c>
      <c r="C290" t="s">
        <v>3109</v>
      </c>
      <c r="D290" t="s">
        <v>3568</v>
      </c>
      <c r="E290"/>
      <c r="F290" t="s">
        <v>256</v>
      </c>
      <c r="G290" t="s">
        <v>3569</v>
      </c>
      <c r="H290" t="s">
        <v>257</v>
      </c>
      <c r="I290" s="78">
        <v>2.69</v>
      </c>
      <c r="J290" t="s">
        <v>109</v>
      </c>
      <c r="K290" s="79">
        <v>7.0000000000000007E-2</v>
      </c>
      <c r="L290" s="79">
        <v>7.9000000000000001E-2</v>
      </c>
      <c r="M290" s="78">
        <v>828757.9</v>
      </c>
      <c r="N290" s="78">
        <v>100.56</v>
      </c>
      <c r="O290" s="78">
        <v>2931.06408689208</v>
      </c>
      <c r="P290" s="79">
        <v>1.5E-3</v>
      </c>
      <c r="Q290" s="79">
        <v>2.0000000000000001E-4</v>
      </c>
    </row>
    <row r="291" spans="2:17">
      <c r="B291" t="s">
        <v>3567</v>
      </c>
      <c r="C291" t="s">
        <v>3109</v>
      </c>
      <c r="D291" t="s">
        <v>3570</v>
      </c>
      <c r="E291"/>
      <c r="F291" t="s">
        <v>256</v>
      </c>
      <c r="G291" t="s">
        <v>3571</v>
      </c>
      <c r="H291" t="s">
        <v>257</v>
      </c>
      <c r="I291" s="78">
        <v>1.3</v>
      </c>
      <c r="J291" t="s">
        <v>109</v>
      </c>
      <c r="K291" s="79">
        <v>5.74E-2</v>
      </c>
      <c r="L291" s="79">
        <v>5.7799999999999997E-2</v>
      </c>
      <c r="M291" s="78">
        <v>2486210.7799999998</v>
      </c>
      <c r="N291" s="78">
        <v>100.3</v>
      </c>
      <c r="O291" s="78">
        <v>8770.2353231997804</v>
      </c>
      <c r="P291" s="79">
        <v>4.4999999999999997E-3</v>
      </c>
      <c r="Q291" s="79">
        <v>6.9999999999999999E-4</v>
      </c>
    </row>
    <row r="292" spans="2:17">
      <c r="B292" t="s">
        <v>3507</v>
      </c>
      <c r="C292" t="s">
        <v>3109</v>
      </c>
      <c r="D292" t="s">
        <v>3572</v>
      </c>
      <c r="E292"/>
      <c r="F292" t="s">
        <v>256</v>
      </c>
      <c r="G292" t="s">
        <v>3573</v>
      </c>
      <c r="H292" t="s">
        <v>257</v>
      </c>
      <c r="I292" s="78">
        <v>1.59</v>
      </c>
      <c r="J292" t="s">
        <v>109</v>
      </c>
      <c r="K292" s="79">
        <v>2.5000000000000001E-2</v>
      </c>
      <c r="L292" s="79">
        <v>2.7E-2</v>
      </c>
      <c r="M292" s="78">
        <v>62165</v>
      </c>
      <c r="N292" s="78">
        <v>101.21</v>
      </c>
      <c r="O292" s="78">
        <v>221.2797800905</v>
      </c>
      <c r="P292" s="79">
        <v>1E-4</v>
      </c>
      <c r="Q292" s="79">
        <v>0</v>
      </c>
    </row>
    <row r="293" spans="2:17">
      <c r="B293" t="s">
        <v>3507</v>
      </c>
      <c r="C293" t="s">
        <v>3109</v>
      </c>
      <c r="D293" t="s">
        <v>3574</v>
      </c>
      <c r="E293"/>
      <c r="F293" t="s">
        <v>256</v>
      </c>
      <c r="G293" t="s">
        <v>3575</v>
      </c>
      <c r="H293" t="s">
        <v>257</v>
      </c>
      <c r="I293" s="78">
        <v>3.12</v>
      </c>
      <c r="J293" t="s">
        <v>109</v>
      </c>
      <c r="K293" s="79">
        <v>2.5000000000000001E-2</v>
      </c>
      <c r="L293" s="79">
        <v>4.4299999999999999E-2</v>
      </c>
      <c r="M293" s="78">
        <v>700775.23</v>
      </c>
      <c r="N293" s="78">
        <v>101.20999999999997</v>
      </c>
      <c r="O293" s="78">
        <v>2494.44846436531</v>
      </c>
      <c r="P293" s="79">
        <v>1.2999999999999999E-3</v>
      </c>
      <c r="Q293" s="79">
        <v>2.0000000000000001E-4</v>
      </c>
    </row>
    <row r="294" spans="2:17">
      <c r="B294" t="s">
        <v>3507</v>
      </c>
      <c r="C294" t="s">
        <v>3109</v>
      </c>
      <c r="D294" t="s">
        <v>3576</v>
      </c>
      <c r="E294"/>
      <c r="F294" t="s">
        <v>256</v>
      </c>
      <c r="G294" t="s">
        <v>3577</v>
      </c>
      <c r="H294" t="s">
        <v>257</v>
      </c>
      <c r="I294" s="78">
        <v>3.12</v>
      </c>
      <c r="J294" t="s">
        <v>109</v>
      </c>
      <c r="K294" s="79">
        <v>2.5000000000000001E-2</v>
      </c>
      <c r="L294" s="79">
        <v>4.4299999999999999E-2</v>
      </c>
      <c r="M294" s="78">
        <v>182471.61</v>
      </c>
      <c r="N294" s="78">
        <v>101.21</v>
      </c>
      <c r="O294" s="78">
        <v>649.51785946367704</v>
      </c>
      <c r="P294" s="79">
        <v>2.9999999999999997E-4</v>
      </c>
      <c r="Q294" s="79">
        <v>1E-4</v>
      </c>
    </row>
    <row r="295" spans="2:17">
      <c r="B295" t="s">
        <v>3507</v>
      </c>
      <c r="C295" t="s">
        <v>3109</v>
      </c>
      <c r="D295" t="s">
        <v>3578</v>
      </c>
      <c r="E295"/>
      <c r="F295" t="s">
        <v>256</v>
      </c>
      <c r="G295" t="s">
        <v>3579</v>
      </c>
      <c r="H295" t="s">
        <v>257</v>
      </c>
      <c r="I295" s="78">
        <v>3.12</v>
      </c>
      <c r="J295" t="s">
        <v>109</v>
      </c>
      <c r="K295" s="79">
        <v>2.5000000000000001E-2</v>
      </c>
      <c r="L295" s="79">
        <v>4.4299999999999999E-2</v>
      </c>
      <c r="M295" s="78">
        <v>36990.32</v>
      </c>
      <c r="N295" s="78">
        <v>101.21</v>
      </c>
      <c r="O295" s="78">
        <v>131.66910440082401</v>
      </c>
      <c r="P295" s="79">
        <v>1E-4</v>
      </c>
      <c r="Q295" s="79">
        <v>0</v>
      </c>
    </row>
    <row r="296" spans="2:17">
      <c r="B296" t="s">
        <v>3507</v>
      </c>
      <c r="C296" t="s">
        <v>3109</v>
      </c>
      <c r="D296" t="s">
        <v>3580</v>
      </c>
      <c r="E296"/>
      <c r="F296" t="s">
        <v>256</v>
      </c>
      <c r="G296" t="s">
        <v>770</v>
      </c>
      <c r="H296" t="s">
        <v>257</v>
      </c>
      <c r="I296" s="78">
        <v>3.12</v>
      </c>
      <c r="J296" t="s">
        <v>109</v>
      </c>
      <c r="K296" s="79">
        <v>2.5000000000000001E-2</v>
      </c>
      <c r="L296" s="79">
        <v>4.4299999999999999E-2</v>
      </c>
      <c r="M296" s="78">
        <v>65504.5</v>
      </c>
      <c r="N296" s="78">
        <v>101.21</v>
      </c>
      <c r="O296" s="78">
        <v>233.16691635065001</v>
      </c>
      <c r="P296" s="79">
        <v>1E-4</v>
      </c>
      <c r="Q296" s="79">
        <v>0</v>
      </c>
    </row>
    <row r="297" spans="2:17">
      <c r="B297" t="s">
        <v>3507</v>
      </c>
      <c r="C297" t="s">
        <v>3109</v>
      </c>
      <c r="D297" t="s">
        <v>3581</v>
      </c>
      <c r="E297"/>
      <c r="F297" t="s">
        <v>256</v>
      </c>
      <c r="G297" t="s">
        <v>3582</v>
      </c>
      <c r="H297" t="s">
        <v>257</v>
      </c>
      <c r="I297" s="78">
        <v>3.12</v>
      </c>
      <c r="J297" t="s">
        <v>109</v>
      </c>
      <c r="K297" s="79">
        <v>2.5000000000000001E-2</v>
      </c>
      <c r="L297" s="79">
        <v>4.4299999999999999E-2</v>
      </c>
      <c r="M297" s="78">
        <v>131052.23</v>
      </c>
      <c r="N297" s="78">
        <v>101.21</v>
      </c>
      <c r="O297" s="78">
        <v>466.48771229421101</v>
      </c>
      <c r="P297" s="79">
        <v>2.0000000000000001E-4</v>
      </c>
      <c r="Q297" s="79">
        <v>0</v>
      </c>
    </row>
    <row r="298" spans="2:17">
      <c r="B298" t="s">
        <v>3507</v>
      </c>
      <c r="C298" t="s">
        <v>3109</v>
      </c>
      <c r="D298" t="s">
        <v>3583</v>
      </c>
      <c r="E298"/>
      <c r="F298" t="s">
        <v>256</v>
      </c>
      <c r="G298" t="s">
        <v>322</v>
      </c>
      <c r="H298" t="s">
        <v>257</v>
      </c>
      <c r="I298" s="78">
        <v>3.12</v>
      </c>
      <c r="J298" t="s">
        <v>109</v>
      </c>
      <c r="K298" s="79">
        <v>2.5000000000000001E-2</v>
      </c>
      <c r="L298" s="79">
        <v>4.4299999999999999E-2</v>
      </c>
      <c r="M298" s="78">
        <v>202721.63</v>
      </c>
      <c r="N298" s="78">
        <v>101.21</v>
      </c>
      <c r="O298" s="78">
        <v>721.59893357979104</v>
      </c>
      <c r="P298" s="79">
        <v>4.0000000000000002E-4</v>
      </c>
      <c r="Q298" s="79">
        <v>1E-4</v>
      </c>
    </row>
    <row r="299" spans="2:17">
      <c r="B299" t="s">
        <v>3507</v>
      </c>
      <c r="C299" t="s">
        <v>3109</v>
      </c>
      <c r="D299" t="s">
        <v>3584</v>
      </c>
      <c r="E299"/>
      <c r="F299" t="s">
        <v>256</v>
      </c>
      <c r="G299" t="s">
        <v>3447</v>
      </c>
      <c r="H299" t="s">
        <v>257</v>
      </c>
      <c r="I299" s="78">
        <v>3.12</v>
      </c>
      <c r="J299" t="s">
        <v>109</v>
      </c>
      <c r="K299" s="79">
        <v>2.5000000000000001E-2</v>
      </c>
      <c r="L299" s="79">
        <v>4.4299999999999999E-2</v>
      </c>
      <c r="M299" s="78">
        <v>70644.91</v>
      </c>
      <c r="N299" s="78">
        <v>101.21</v>
      </c>
      <c r="O299" s="78">
        <v>251.464492066487</v>
      </c>
      <c r="P299" s="79">
        <v>1E-4</v>
      </c>
      <c r="Q299" s="79">
        <v>0</v>
      </c>
    </row>
    <row r="300" spans="2:17">
      <c r="B300" t="s">
        <v>3507</v>
      </c>
      <c r="C300" t="s">
        <v>3109</v>
      </c>
      <c r="D300" t="s">
        <v>3585</v>
      </c>
      <c r="E300"/>
      <c r="F300" t="s">
        <v>256</v>
      </c>
      <c r="G300" t="s">
        <v>310</v>
      </c>
      <c r="H300" t="s">
        <v>257</v>
      </c>
      <c r="I300" s="78">
        <v>3.12</v>
      </c>
      <c r="J300" t="s">
        <v>109</v>
      </c>
      <c r="K300" s="79">
        <v>2.5000000000000001E-2</v>
      </c>
      <c r="L300" s="79">
        <v>4.4299999999999999E-2</v>
      </c>
      <c r="M300" s="78">
        <v>190946.77</v>
      </c>
      <c r="N300" s="78">
        <v>101.21</v>
      </c>
      <c r="O300" s="78">
        <v>679.68566355008898</v>
      </c>
      <c r="P300" s="79">
        <v>2.9999999999999997E-4</v>
      </c>
      <c r="Q300" s="79">
        <v>1E-4</v>
      </c>
    </row>
    <row r="301" spans="2:17">
      <c r="B301" t="s">
        <v>3507</v>
      </c>
      <c r="C301" t="s">
        <v>3109</v>
      </c>
      <c r="D301" t="s">
        <v>3586</v>
      </c>
      <c r="E301"/>
      <c r="F301" t="s">
        <v>256</v>
      </c>
      <c r="G301" t="s">
        <v>327</v>
      </c>
      <c r="H301" t="s">
        <v>257</v>
      </c>
      <c r="I301" s="78">
        <v>3.12</v>
      </c>
      <c r="J301" t="s">
        <v>109</v>
      </c>
      <c r="K301" s="79">
        <v>2.5000000000000001E-2</v>
      </c>
      <c r="L301" s="79">
        <v>4.4299999999999999E-2</v>
      </c>
      <c r="M301" s="78">
        <v>157671.49</v>
      </c>
      <c r="N301" s="78">
        <v>101.21</v>
      </c>
      <c r="O301" s="78">
        <v>561.24045095699296</v>
      </c>
      <c r="P301" s="79">
        <v>2.9999999999999997E-4</v>
      </c>
      <c r="Q301" s="79">
        <v>0</v>
      </c>
    </row>
    <row r="302" spans="2:17">
      <c r="B302" t="s">
        <v>3507</v>
      </c>
      <c r="C302" t="s">
        <v>3109</v>
      </c>
      <c r="D302" t="s">
        <v>3587</v>
      </c>
      <c r="E302"/>
      <c r="F302" t="s">
        <v>256</v>
      </c>
      <c r="G302" t="s">
        <v>2938</v>
      </c>
      <c r="H302" t="s">
        <v>257</v>
      </c>
      <c r="I302" s="78">
        <v>1.47</v>
      </c>
      <c r="J302" t="s">
        <v>109</v>
      </c>
      <c r="K302" s="79">
        <v>2.5000000000000001E-2</v>
      </c>
      <c r="L302" s="79">
        <v>2.4500000000000001E-2</v>
      </c>
      <c r="M302" s="78">
        <v>127981.33</v>
      </c>
      <c r="N302" s="78">
        <v>101.21</v>
      </c>
      <c r="O302" s="78">
        <v>455.55667269508098</v>
      </c>
      <c r="P302" s="79">
        <v>2.0000000000000001E-4</v>
      </c>
      <c r="Q302" s="79">
        <v>0</v>
      </c>
    </row>
    <row r="303" spans="2:17">
      <c r="B303" t="s">
        <v>3507</v>
      </c>
      <c r="C303" t="s">
        <v>3109</v>
      </c>
      <c r="D303" t="s">
        <v>3588</v>
      </c>
      <c r="E303"/>
      <c r="F303" t="s">
        <v>256</v>
      </c>
      <c r="G303" t="s">
        <v>333</v>
      </c>
      <c r="H303" t="s">
        <v>257</v>
      </c>
      <c r="I303" s="78">
        <v>3.12</v>
      </c>
      <c r="J303" t="s">
        <v>109</v>
      </c>
      <c r="K303" s="79">
        <v>2.5000000000000001E-2</v>
      </c>
      <c r="L303" s="79">
        <v>4.4299999999999999E-2</v>
      </c>
      <c r="M303" s="78">
        <v>28736</v>
      </c>
      <c r="N303" s="78">
        <v>101.21</v>
      </c>
      <c r="O303" s="78">
        <v>102.2873925952</v>
      </c>
      <c r="P303" s="79">
        <v>1E-4</v>
      </c>
      <c r="Q303" s="79">
        <v>0</v>
      </c>
    </row>
    <row r="304" spans="2:17">
      <c r="B304" t="s">
        <v>3589</v>
      </c>
      <c r="C304" t="s">
        <v>3109</v>
      </c>
      <c r="D304" t="s">
        <v>3590</v>
      </c>
      <c r="E304"/>
      <c r="F304" t="s">
        <v>256</v>
      </c>
      <c r="G304" t="s">
        <v>3591</v>
      </c>
      <c r="H304" t="s">
        <v>257</v>
      </c>
      <c r="I304" s="78">
        <v>3.25</v>
      </c>
      <c r="J304" t="s">
        <v>109</v>
      </c>
      <c r="K304" s="79">
        <v>3.7100000000000001E-2</v>
      </c>
      <c r="L304" s="79">
        <v>5.2900000000000003E-2</v>
      </c>
      <c r="M304" s="78">
        <v>3613990.3</v>
      </c>
      <c r="N304" s="78">
        <v>100.4</v>
      </c>
      <c r="O304" s="78">
        <v>12761.2455006404</v>
      </c>
      <c r="P304" s="79">
        <v>6.4999999999999997E-3</v>
      </c>
      <c r="Q304" s="79">
        <v>1E-3</v>
      </c>
    </row>
    <row r="305" spans="2:17">
      <c r="B305" t="s">
        <v>3589</v>
      </c>
      <c r="C305" t="s">
        <v>3109</v>
      </c>
      <c r="D305" t="s">
        <v>3592</v>
      </c>
      <c r="E305"/>
      <c r="F305" t="s">
        <v>256</v>
      </c>
      <c r="G305" t="s">
        <v>2837</v>
      </c>
      <c r="H305" t="s">
        <v>257</v>
      </c>
      <c r="I305" s="78">
        <v>3.25</v>
      </c>
      <c r="J305" t="s">
        <v>109</v>
      </c>
      <c r="K305" s="79">
        <v>3.7100000000000001E-2</v>
      </c>
      <c r="L305" s="79">
        <v>5.2900000000000003E-2</v>
      </c>
      <c r="M305" s="78">
        <v>112226.68</v>
      </c>
      <c r="N305" s="78">
        <v>100.4</v>
      </c>
      <c r="O305" s="78">
        <v>396.28003849423999</v>
      </c>
      <c r="P305" s="79">
        <v>2.0000000000000001E-4</v>
      </c>
      <c r="Q305" s="79">
        <v>0</v>
      </c>
    </row>
    <row r="306" spans="2:17">
      <c r="B306" t="s">
        <v>3589</v>
      </c>
      <c r="C306" t="s">
        <v>3109</v>
      </c>
      <c r="D306" t="s">
        <v>3593</v>
      </c>
      <c r="E306"/>
      <c r="F306" t="s">
        <v>256</v>
      </c>
      <c r="G306" t="s">
        <v>3594</v>
      </c>
      <c r="H306" t="s">
        <v>257</v>
      </c>
      <c r="I306" s="78">
        <v>1.92</v>
      </c>
      <c r="J306" t="s">
        <v>109</v>
      </c>
      <c r="K306" s="79">
        <v>3.7100000000000001E-2</v>
      </c>
      <c r="L306" s="79">
        <v>3.0599999999999999E-2</v>
      </c>
      <c r="M306" s="78">
        <v>14048.21</v>
      </c>
      <c r="N306" s="78">
        <v>100.4</v>
      </c>
      <c r="O306" s="78">
        <v>49.605184788279999</v>
      </c>
      <c r="P306" s="79">
        <v>0</v>
      </c>
      <c r="Q306" s="79">
        <v>0</v>
      </c>
    </row>
    <row r="307" spans="2:17">
      <c r="B307" t="s">
        <v>3589</v>
      </c>
      <c r="C307" t="s">
        <v>3109</v>
      </c>
      <c r="D307" t="s">
        <v>3595</v>
      </c>
      <c r="E307"/>
      <c r="F307" t="s">
        <v>256</v>
      </c>
      <c r="G307" t="s">
        <v>3069</v>
      </c>
      <c r="H307" t="s">
        <v>257</v>
      </c>
      <c r="I307" s="78">
        <v>3.46</v>
      </c>
      <c r="J307" t="s">
        <v>109</v>
      </c>
      <c r="K307" s="79">
        <v>3.7100000000000001E-2</v>
      </c>
      <c r="L307" s="79">
        <v>4.41E-2</v>
      </c>
      <c r="M307" s="78">
        <v>1206498.58</v>
      </c>
      <c r="N307" s="78">
        <v>100.35</v>
      </c>
      <c r="O307" s="78">
        <v>4258.1069001305104</v>
      </c>
      <c r="P307" s="79">
        <v>2.2000000000000001E-3</v>
      </c>
      <c r="Q307" s="79">
        <v>2.9999999999999997E-4</v>
      </c>
    </row>
    <row r="308" spans="2:17">
      <c r="B308" t="s">
        <v>3596</v>
      </c>
      <c r="C308" t="s">
        <v>3109</v>
      </c>
      <c r="D308" t="s">
        <v>3597</v>
      </c>
      <c r="E308"/>
      <c r="F308" t="s">
        <v>256</v>
      </c>
      <c r="G308" t="s">
        <v>3598</v>
      </c>
      <c r="H308" t="s">
        <v>257</v>
      </c>
      <c r="I308" s="78">
        <v>2.6</v>
      </c>
      <c r="J308" t="s">
        <v>109</v>
      </c>
      <c r="K308" s="79">
        <v>5.0999999999999997E-2</v>
      </c>
      <c r="L308" s="79">
        <v>4.2799999999999998E-2</v>
      </c>
      <c r="M308" s="78">
        <v>2735463.45</v>
      </c>
      <c r="N308" s="78">
        <v>100.15000000000005</v>
      </c>
      <c r="O308" s="78">
        <v>9635.0558910804793</v>
      </c>
      <c r="P308" s="79">
        <v>4.8999999999999998E-3</v>
      </c>
      <c r="Q308" s="79">
        <v>8.0000000000000004E-4</v>
      </c>
    </row>
    <row r="309" spans="2:17">
      <c r="B309" t="s">
        <v>3514</v>
      </c>
      <c r="C309" t="s">
        <v>3109</v>
      </c>
      <c r="D309" t="s">
        <v>3599</v>
      </c>
      <c r="E309"/>
      <c r="F309" t="s">
        <v>256</v>
      </c>
      <c r="G309" t="s">
        <v>3600</v>
      </c>
      <c r="H309" t="s">
        <v>257</v>
      </c>
      <c r="I309" s="78">
        <v>7.31</v>
      </c>
      <c r="J309" t="s">
        <v>116</v>
      </c>
      <c r="K309" s="79">
        <v>2.76E-2</v>
      </c>
      <c r="L309" s="79">
        <v>3.0099999999999998E-2</v>
      </c>
      <c r="M309" s="78">
        <v>1883411.68</v>
      </c>
      <c r="N309" s="78">
        <v>101.39</v>
      </c>
      <c r="O309" s="78">
        <v>8287.6253842076803</v>
      </c>
      <c r="P309" s="79">
        <v>4.1999999999999997E-3</v>
      </c>
      <c r="Q309" s="79">
        <v>6.9999999999999999E-4</v>
      </c>
    </row>
    <row r="310" spans="2:17">
      <c r="B310" t="s">
        <v>3514</v>
      </c>
      <c r="C310" t="s">
        <v>3109</v>
      </c>
      <c r="D310" t="s">
        <v>3601</v>
      </c>
      <c r="E310"/>
      <c r="F310" t="s">
        <v>256</v>
      </c>
      <c r="G310" t="s">
        <v>3345</v>
      </c>
      <c r="H310" t="s">
        <v>257</v>
      </c>
      <c r="I310" s="78">
        <v>7.31</v>
      </c>
      <c r="J310" t="s">
        <v>116</v>
      </c>
      <c r="K310" s="79">
        <v>2.76E-2</v>
      </c>
      <c r="L310" s="79">
        <v>3.0099999999999998E-2</v>
      </c>
      <c r="M310" s="78">
        <v>565354.57999999996</v>
      </c>
      <c r="N310" s="78">
        <v>101.39</v>
      </c>
      <c r="O310" s="78">
        <v>2487.7444575930799</v>
      </c>
      <c r="P310" s="79">
        <v>1.2999999999999999E-3</v>
      </c>
      <c r="Q310" s="79">
        <v>2.0000000000000001E-4</v>
      </c>
    </row>
    <row r="311" spans="2:17">
      <c r="B311" t="s">
        <v>3514</v>
      </c>
      <c r="C311" t="s">
        <v>3109</v>
      </c>
      <c r="D311" t="s">
        <v>3602</v>
      </c>
      <c r="E311"/>
      <c r="F311" t="s">
        <v>256</v>
      </c>
      <c r="G311" t="s">
        <v>3603</v>
      </c>
      <c r="H311" t="s">
        <v>257</v>
      </c>
      <c r="I311" s="78">
        <v>0.77</v>
      </c>
      <c r="J311" t="s">
        <v>109</v>
      </c>
      <c r="K311" s="79">
        <v>3.9899999999999998E-2</v>
      </c>
      <c r="L311" s="79">
        <v>3.7999999999999999E-2</v>
      </c>
      <c r="M311" s="78">
        <v>3668194.46</v>
      </c>
      <c r="N311" s="78">
        <v>100.28000000000003</v>
      </c>
      <c r="O311" s="78">
        <v>12937.1628275843</v>
      </c>
      <c r="P311" s="79">
        <v>6.6E-3</v>
      </c>
      <c r="Q311" s="79">
        <v>1.1000000000000001E-3</v>
      </c>
    </row>
    <row r="312" spans="2:17">
      <c r="B312" t="s">
        <v>3514</v>
      </c>
      <c r="C312" t="s">
        <v>3109</v>
      </c>
      <c r="D312" t="s">
        <v>3604</v>
      </c>
      <c r="E312"/>
      <c r="F312" t="s">
        <v>256</v>
      </c>
      <c r="G312" t="s">
        <v>2840</v>
      </c>
      <c r="H312" t="s">
        <v>257</v>
      </c>
      <c r="I312" s="78">
        <v>0.8</v>
      </c>
      <c r="J312" t="s">
        <v>109</v>
      </c>
      <c r="K312" s="79">
        <v>4.6899999999999997E-2</v>
      </c>
      <c r="L312" s="79">
        <v>3.6200000000000003E-2</v>
      </c>
      <c r="M312" s="78">
        <v>5464771.5300000003</v>
      </c>
      <c r="N312" s="78">
        <v>100.43999999999977</v>
      </c>
      <c r="O312" s="78">
        <v>19304.1677174824</v>
      </c>
      <c r="P312" s="79">
        <v>9.7999999999999997E-3</v>
      </c>
      <c r="Q312" s="79">
        <v>1.6000000000000001E-3</v>
      </c>
    </row>
    <row r="313" spans="2:17">
      <c r="B313" t="s">
        <v>3514</v>
      </c>
      <c r="C313" t="s">
        <v>3109</v>
      </c>
      <c r="D313" t="s">
        <v>3605</v>
      </c>
      <c r="E313"/>
      <c r="F313" t="s">
        <v>256</v>
      </c>
      <c r="G313" t="s">
        <v>3606</v>
      </c>
      <c r="H313" t="s">
        <v>257</v>
      </c>
      <c r="I313" s="78">
        <v>0.8</v>
      </c>
      <c r="J313" t="s">
        <v>109</v>
      </c>
      <c r="K313" s="79">
        <v>4.6899999999999997E-2</v>
      </c>
      <c r="L313" s="79">
        <v>3.6200000000000003E-2</v>
      </c>
      <c r="M313" s="78">
        <v>24603.48</v>
      </c>
      <c r="N313" s="78">
        <v>100.44</v>
      </c>
      <c r="O313" s="78">
        <v>86.911173092303997</v>
      </c>
      <c r="P313" s="79">
        <v>0</v>
      </c>
      <c r="Q313" s="79">
        <v>0</v>
      </c>
    </row>
    <row r="314" spans="2:17">
      <c r="B314" t="s">
        <v>3514</v>
      </c>
      <c r="C314" t="s">
        <v>3109</v>
      </c>
      <c r="D314" t="s">
        <v>3607</v>
      </c>
      <c r="E314"/>
      <c r="F314" t="s">
        <v>256</v>
      </c>
      <c r="G314" t="s">
        <v>3608</v>
      </c>
      <c r="H314" t="s">
        <v>257</v>
      </c>
      <c r="I314" s="78">
        <v>3.38</v>
      </c>
      <c r="J314" t="s">
        <v>109</v>
      </c>
      <c r="K314" s="79">
        <v>3.0300000000000001E-2</v>
      </c>
      <c r="L314" s="79">
        <v>4.4200000000000003E-2</v>
      </c>
      <c r="M314" s="78">
        <v>73905.75</v>
      </c>
      <c r="N314" s="78">
        <v>101.01</v>
      </c>
      <c r="O314" s="78">
        <v>262.55178062977501</v>
      </c>
      <c r="P314" s="79">
        <v>1E-4</v>
      </c>
      <c r="Q314" s="79">
        <v>0</v>
      </c>
    </row>
    <row r="315" spans="2:17">
      <c r="B315" t="s">
        <v>3514</v>
      </c>
      <c r="C315" t="s">
        <v>3109</v>
      </c>
      <c r="D315" t="s">
        <v>3609</v>
      </c>
      <c r="E315"/>
      <c r="F315" t="s">
        <v>256</v>
      </c>
      <c r="G315" t="s">
        <v>3610</v>
      </c>
      <c r="H315" t="s">
        <v>257</v>
      </c>
      <c r="I315" s="78">
        <v>0.8</v>
      </c>
      <c r="J315" t="s">
        <v>109</v>
      </c>
      <c r="K315" s="79">
        <v>4.6899999999999997E-2</v>
      </c>
      <c r="L315" s="79">
        <v>3.6200000000000003E-2</v>
      </c>
      <c r="M315" s="78">
        <v>29579.03</v>
      </c>
      <c r="N315" s="78">
        <v>100.44</v>
      </c>
      <c r="O315" s="78">
        <v>104.48717808344399</v>
      </c>
      <c r="P315" s="79">
        <v>1E-4</v>
      </c>
      <c r="Q315" s="79">
        <v>0</v>
      </c>
    </row>
    <row r="316" spans="2:17">
      <c r="B316" t="s">
        <v>3514</v>
      </c>
      <c r="C316" t="s">
        <v>3109</v>
      </c>
      <c r="D316" t="s">
        <v>3611</v>
      </c>
      <c r="E316"/>
      <c r="F316" t="s">
        <v>256</v>
      </c>
      <c r="G316" t="s">
        <v>3612</v>
      </c>
      <c r="H316" t="s">
        <v>257</v>
      </c>
      <c r="I316" s="78">
        <v>0.94</v>
      </c>
      <c r="J316" t="s">
        <v>109</v>
      </c>
      <c r="K316" s="79">
        <v>4.4900000000000002E-2</v>
      </c>
      <c r="L316" s="79">
        <v>4.4900000000000002E-2</v>
      </c>
      <c r="M316" s="78">
        <v>4167021.78</v>
      </c>
      <c r="N316" s="78">
        <v>100.07999999999994</v>
      </c>
      <c r="O316" s="78">
        <v>14667.1399327402</v>
      </c>
      <c r="P316" s="79">
        <v>7.4000000000000003E-3</v>
      </c>
      <c r="Q316" s="79">
        <v>1.1999999999999999E-3</v>
      </c>
    </row>
    <row r="317" spans="2:17">
      <c r="B317" t="s">
        <v>3514</v>
      </c>
      <c r="C317" t="s">
        <v>3109</v>
      </c>
      <c r="D317" t="s">
        <v>3613</v>
      </c>
      <c r="E317"/>
      <c r="F317" t="s">
        <v>256</v>
      </c>
      <c r="G317" t="s">
        <v>3594</v>
      </c>
      <c r="H317" t="s">
        <v>257</v>
      </c>
      <c r="I317" s="78">
        <v>3.38</v>
      </c>
      <c r="J317" t="s">
        <v>109</v>
      </c>
      <c r="K317" s="79">
        <v>3.0300000000000001E-2</v>
      </c>
      <c r="L317" s="79">
        <v>4.4200000000000003E-2</v>
      </c>
      <c r="M317" s="78">
        <v>114553.91</v>
      </c>
      <c r="N317" s="78">
        <v>101.01</v>
      </c>
      <c r="O317" s="78">
        <v>406.95525109484697</v>
      </c>
      <c r="P317" s="79">
        <v>2.0000000000000001E-4</v>
      </c>
      <c r="Q317" s="79">
        <v>0</v>
      </c>
    </row>
    <row r="318" spans="2:17">
      <c r="B318" t="s">
        <v>3514</v>
      </c>
      <c r="C318" t="s">
        <v>3109</v>
      </c>
      <c r="D318" t="s">
        <v>3614</v>
      </c>
      <c r="E318"/>
      <c r="F318" t="s">
        <v>256</v>
      </c>
      <c r="G318" t="s">
        <v>3291</v>
      </c>
      <c r="H318" t="s">
        <v>257</v>
      </c>
      <c r="I318" s="78">
        <v>0.8</v>
      </c>
      <c r="J318" t="s">
        <v>109</v>
      </c>
      <c r="K318" s="79">
        <v>4.6899999999999997E-2</v>
      </c>
      <c r="L318" s="79">
        <v>3.6200000000000003E-2</v>
      </c>
      <c r="M318" s="78">
        <v>105773.66</v>
      </c>
      <c r="N318" s="78">
        <v>100.44</v>
      </c>
      <c r="O318" s="78">
        <v>373.64278845376799</v>
      </c>
      <c r="P318" s="79">
        <v>2.0000000000000001E-4</v>
      </c>
      <c r="Q318" s="79">
        <v>0</v>
      </c>
    </row>
    <row r="319" spans="2:17">
      <c r="B319" t="s">
        <v>3514</v>
      </c>
      <c r="C319" t="s">
        <v>3109</v>
      </c>
      <c r="D319" t="s">
        <v>3615</v>
      </c>
      <c r="E319"/>
      <c r="F319" t="s">
        <v>256</v>
      </c>
      <c r="G319" t="s">
        <v>3566</v>
      </c>
      <c r="H319" t="s">
        <v>257</v>
      </c>
      <c r="I319" s="78">
        <v>3.38</v>
      </c>
      <c r="J319" t="s">
        <v>109</v>
      </c>
      <c r="K319" s="79">
        <v>3.0300000000000001E-2</v>
      </c>
      <c r="L319" s="79">
        <v>4.4200000000000003E-2</v>
      </c>
      <c r="M319" s="78">
        <v>84991</v>
      </c>
      <c r="N319" s="78">
        <v>101.01</v>
      </c>
      <c r="O319" s="78">
        <v>301.93237180469998</v>
      </c>
      <c r="P319" s="79">
        <v>2.0000000000000001E-4</v>
      </c>
      <c r="Q319" s="79">
        <v>0</v>
      </c>
    </row>
    <row r="320" spans="2:17">
      <c r="B320" t="s">
        <v>3514</v>
      </c>
      <c r="C320" t="s">
        <v>3109</v>
      </c>
      <c r="D320" t="s">
        <v>3616</v>
      </c>
      <c r="E320"/>
      <c r="F320" t="s">
        <v>256</v>
      </c>
      <c r="G320" t="s">
        <v>2659</v>
      </c>
      <c r="H320" t="s">
        <v>257</v>
      </c>
      <c r="I320" s="78">
        <v>3.38</v>
      </c>
      <c r="J320" t="s">
        <v>109</v>
      </c>
      <c r="K320" s="79">
        <v>3.0300000000000001E-2</v>
      </c>
      <c r="L320" s="79">
        <v>4.4200000000000003E-2</v>
      </c>
      <c r="M320" s="78">
        <v>114553</v>
      </c>
      <c r="N320" s="78">
        <v>101.01</v>
      </c>
      <c r="O320" s="78">
        <v>406.95201830010001</v>
      </c>
      <c r="P320" s="79">
        <v>2.0000000000000001E-4</v>
      </c>
      <c r="Q320" s="79">
        <v>0</v>
      </c>
    </row>
    <row r="321" spans="2:17">
      <c r="B321" t="s">
        <v>3514</v>
      </c>
      <c r="C321" t="s">
        <v>3109</v>
      </c>
      <c r="D321" t="s">
        <v>3617</v>
      </c>
      <c r="E321"/>
      <c r="F321" t="s">
        <v>256</v>
      </c>
      <c r="G321" t="s">
        <v>2913</v>
      </c>
      <c r="H321" t="s">
        <v>257</v>
      </c>
      <c r="I321" s="78">
        <v>0.94</v>
      </c>
      <c r="J321" t="s">
        <v>109</v>
      </c>
      <c r="K321" s="79">
        <v>4.6899999999999997E-2</v>
      </c>
      <c r="L321" s="79">
        <v>4.4900000000000002E-2</v>
      </c>
      <c r="M321" s="78">
        <v>4812.9399999999996</v>
      </c>
      <c r="N321" s="78">
        <v>100.08</v>
      </c>
      <c r="O321" s="78">
        <v>16.940651667984</v>
      </c>
      <c r="P321" s="79">
        <v>0</v>
      </c>
      <c r="Q321" s="79">
        <v>0</v>
      </c>
    </row>
    <row r="322" spans="2:17">
      <c r="B322" t="s">
        <v>3514</v>
      </c>
      <c r="C322" t="s">
        <v>3109</v>
      </c>
      <c r="D322" t="s">
        <v>3618</v>
      </c>
      <c r="E322"/>
      <c r="F322" t="s">
        <v>256</v>
      </c>
      <c r="G322" t="s">
        <v>2650</v>
      </c>
      <c r="H322" t="s">
        <v>257</v>
      </c>
      <c r="I322" s="78">
        <v>9.09</v>
      </c>
      <c r="J322" t="s">
        <v>109</v>
      </c>
      <c r="K322" s="79">
        <v>4.36E-2</v>
      </c>
      <c r="L322" s="79">
        <v>3.9E-2</v>
      </c>
      <c r="M322" s="78">
        <v>2856883.77</v>
      </c>
      <c r="N322" s="78">
        <v>100.80999999999972</v>
      </c>
      <c r="O322" s="78">
        <v>10129.0462668646</v>
      </c>
      <c r="P322" s="79">
        <v>5.1000000000000004E-3</v>
      </c>
      <c r="Q322" s="79">
        <v>8.0000000000000004E-4</v>
      </c>
    </row>
    <row r="323" spans="2:17">
      <c r="B323" t="s">
        <v>3619</v>
      </c>
      <c r="C323" t="s">
        <v>3109</v>
      </c>
      <c r="D323" t="s">
        <v>3620</v>
      </c>
      <c r="E323"/>
      <c r="F323" t="s">
        <v>256</v>
      </c>
      <c r="G323" t="s">
        <v>3056</v>
      </c>
      <c r="H323" t="s">
        <v>257</v>
      </c>
      <c r="I323" s="78">
        <v>0.94</v>
      </c>
      <c r="J323" t="s">
        <v>109</v>
      </c>
      <c r="K323" s="79">
        <v>4.4900000000000002E-2</v>
      </c>
      <c r="L323" s="79">
        <v>4.4900000000000002E-2</v>
      </c>
      <c r="M323" s="78">
        <v>5633.66</v>
      </c>
      <c r="N323" s="78">
        <v>100.08</v>
      </c>
      <c r="O323" s="78">
        <v>19.829433085776</v>
      </c>
      <c r="P323" s="79">
        <v>0</v>
      </c>
      <c r="Q323" s="79">
        <v>0</v>
      </c>
    </row>
    <row r="324" spans="2:17">
      <c r="B324" t="s">
        <v>3619</v>
      </c>
      <c r="C324" t="s">
        <v>3109</v>
      </c>
      <c r="D324" t="s">
        <v>3621</v>
      </c>
      <c r="E324"/>
      <c r="F324" t="s">
        <v>256</v>
      </c>
      <c r="G324" t="s">
        <v>2930</v>
      </c>
      <c r="H324" t="s">
        <v>257</v>
      </c>
      <c r="I324" s="78">
        <v>0.94</v>
      </c>
      <c r="J324" t="s">
        <v>109</v>
      </c>
      <c r="K324" s="79">
        <v>4.4900000000000002E-2</v>
      </c>
      <c r="L324" s="79">
        <v>4.4900000000000002E-2</v>
      </c>
      <c r="M324" s="78">
        <v>6340.81</v>
      </c>
      <c r="N324" s="78">
        <v>100.08</v>
      </c>
      <c r="O324" s="78">
        <v>22.318469273015999</v>
      </c>
      <c r="P324" s="79">
        <v>0</v>
      </c>
      <c r="Q324" s="79">
        <v>0</v>
      </c>
    </row>
    <row r="325" spans="2:17">
      <c r="B325" t="s">
        <v>3619</v>
      </c>
      <c r="C325" t="s">
        <v>3109</v>
      </c>
      <c r="D325" t="s">
        <v>3622</v>
      </c>
      <c r="E325"/>
      <c r="F325" t="s">
        <v>256</v>
      </c>
      <c r="G325" t="s">
        <v>3623</v>
      </c>
      <c r="H325" t="s">
        <v>257</v>
      </c>
      <c r="I325" s="78">
        <v>0.94</v>
      </c>
      <c r="J325" t="s">
        <v>109</v>
      </c>
      <c r="K325" s="79">
        <v>4.4900000000000002E-2</v>
      </c>
      <c r="L325" s="79">
        <v>5.0599999999999999E-2</v>
      </c>
      <c r="M325" s="78">
        <v>10968.3</v>
      </c>
      <c r="N325" s="78">
        <v>100.08</v>
      </c>
      <c r="O325" s="78">
        <v>38.606371508880002</v>
      </c>
      <c r="P325" s="79">
        <v>0</v>
      </c>
      <c r="Q325" s="79">
        <v>0</v>
      </c>
    </row>
    <row r="326" spans="2:17">
      <c r="B326" t="s">
        <v>3619</v>
      </c>
      <c r="C326" t="s">
        <v>3109</v>
      </c>
      <c r="D326" t="s">
        <v>3624</v>
      </c>
      <c r="E326"/>
      <c r="F326" t="s">
        <v>256</v>
      </c>
      <c r="G326" t="s">
        <v>2743</v>
      </c>
      <c r="H326" t="s">
        <v>257</v>
      </c>
      <c r="I326" s="78">
        <v>0.95</v>
      </c>
      <c r="J326" t="s">
        <v>109</v>
      </c>
      <c r="K326" s="79">
        <v>2.29E-2</v>
      </c>
      <c r="L326" s="79">
        <v>2.3800000000000002E-2</v>
      </c>
      <c r="M326" s="78">
        <v>7257.94</v>
      </c>
      <c r="N326" s="78">
        <v>100.02</v>
      </c>
      <c r="O326" s="78">
        <v>25.531280214995999</v>
      </c>
      <c r="P326" s="79">
        <v>0</v>
      </c>
      <c r="Q326" s="79">
        <v>0</v>
      </c>
    </row>
    <row r="327" spans="2:17">
      <c r="B327" t="s">
        <v>3433</v>
      </c>
      <c r="C327" t="s">
        <v>3109</v>
      </c>
      <c r="D327" t="s">
        <v>3625</v>
      </c>
      <c r="E327"/>
      <c r="F327" t="s">
        <v>256</v>
      </c>
      <c r="G327" t="s">
        <v>3626</v>
      </c>
      <c r="H327" t="s">
        <v>257</v>
      </c>
      <c r="I327" s="78">
        <v>4.4400000000000004</v>
      </c>
      <c r="J327" t="s">
        <v>109</v>
      </c>
      <c r="K327" s="79">
        <v>5.7799999999999997E-2</v>
      </c>
      <c r="L327" s="79">
        <v>4.8599999999999997E-2</v>
      </c>
      <c r="M327" s="78">
        <v>670332.44999999995</v>
      </c>
      <c r="N327" s="78">
        <v>105.94999999999979</v>
      </c>
      <c r="O327" s="78">
        <v>2497.8340006356698</v>
      </c>
      <c r="P327" s="79">
        <v>1.2999999999999999E-3</v>
      </c>
      <c r="Q327" s="79">
        <v>2.0000000000000001E-4</v>
      </c>
    </row>
    <row r="328" spans="2:17">
      <c r="B328" t="s">
        <v>3433</v>
      </c>
      <c r="C328" t="s">
        <v>3109</v>
      </c>
      <c r="D328" t="s">
        <v>3627</v>
      </c>
      <c r="E328"/>
      <c r="F328" t="s">
        <v>256</v>
      </c>
      <c r="G328" t="s">
        <v>1145</v>
      </c>
      <c r="H328" t="s">
        <v>257</v>
      </c>
      <c r="I328" s="78">
        <v>3.72</v>
      </c>
      <c r="J328" t="s">
        <v>109</v>
      </c>
      <c r="K328" s="79">
        <v>3.6700000000000003E-2</v>
      </c>
      <c r="L328" s="79">
        <v>5.16E-2</v>
      </c>
      <c r="M328" s="78">
        <v>1580660.85</v>
      </c>
      <c r="N328" s="78">
        <v>101.23000000000009</v>
      </c>
      <c r="O328" s="78">
        <v>5627.5621752262396</v>
      </c>
      <c r="P328" s="79">
        <v>2.8999999999999998E-3</v>
      </c>
      <c r="Q328" s="79">
        <v>5.0000000000000001E-4</v>
      </c>
    </row>
    <row r="329" spans="2:17">
      <c r="B329" t="s">
        <v>3433</v>
      </c>
      <c r="C329" t="s">
        <v>3109</v>
      </c>
      <c r="D329" t="s">
        <v>3628</v>
      </c>
      <c r="E329"/>
      <c r="F329" t="s">
        <v>256</v>
      </c>
      <c r="G329" t="s">
        <v>3573</v>
      </c>
      <c r="H329" t="s">
        <v>257</v>
      </c>
      <c r="I329" s="78">
        <v>3.07</v>
      </c>
      <c r="J329" t="s">
        <v>109</v>
      </c>
      <c r="K329" s="79">
        <v>3.6700000000000003E-2</v>
      </c>
      <c r="L329" s="79">
        <v>2.3199999999999998E-2</v>
      </c>
      <c r="M329" s="78">
        <v>300013.07</v>
      </c>
      <c r="N329" s="78">
        <v>101.23000000000029</v>
      </c>
      <c r="O329" s="78">
        <v>1068.12426258644</v>
      </c>
      <c r="P329" s="79">
        <v>5.0000000000000001E-4</v>
      </c>
      <c r="Q329" s="79">
        <v>1E-4</v>
      </c>
    </row>
    <row r="330" spans="2:17">
      <c r="B330" t="s">
        <v>3433</v>
      </c>
      <c r="C330" t="s">
        <v>3109</v>
      </c>
      <c r="D330" t="s">
        <v>3629</v>
      </c>
      <c r="E330"/>
      <c r="F330" t="s">
        <v>256</v>
      </c>
      <c r="G330" t="s">
        <v>2545</v>
      </c>
      <c r="H330" t="s">
        <v>257</v>
      </c>
      <c r="I330" s="78">
        <v>4.54</v>
      </c>
      <c r="J330" t="s">
        <v>109</v>
      </c>
      <c r="K330" s="79">
        <v>3.5200000000000002E-2</v>
      </c>
      <c r="L330" s="79">
        <v>5.3499999999999999E-2</v>
      </c>
      <c r="M330" s="78">
        <v>2848912.92</v>
      </c>
      <c r="N330" s="78">
        <v>100.78000000000009</v>
      </c>
      <c r="O330" s="78">
        <v>10097.779828209201</v>
      </c>
      <c r="P330" s="79">
        <v>5.1000000000000004E-3</v>
      </c>
      <c r="Q330" s="79">
        <v>8.0000000000000004E-4</v>
      </c>
    </row>
    <row r="331" spans="2:17">
      <c r="B331" t="s">
        <v>3490</v>
      </c>
      <c r="C331" t="s">
        <v>3109</v>
      </c>
      <c r="D331" t="s">
        <v>3630</v>
      </c>
      <c r="E331"/>
      <c r="F331" t="s">
        <v>256</v>
      </c>
      <c r="G331" t="s">
        <v>3631</v>
      </c>
      <c r="H331" t="s">
        <v>257</v>
      </c>
      <c r="I331" s="78">
        <v>2.13</v>
      </c>
      <c r="J331" t="s">
        <v>109</v>
      </c>
      <c r="K331" s="79">
        <v>2.5000000000000001E-2</v>
      </c>
      <c r="L331" s="79">
        <v>4.3400000000000001E-2</v>
      </c>
      <c r="M331" s="78">
        <v>2149069.2000000002</v>
      </c>
      <c r="N331" s="78">
        <v>101.13</v>
      </c>
      <c r="O331" s="78">
        <v>7643.6848994533202</v>
      </c>
      <c r="P331" s="79">
        <v>3.8999999999999998E-3</v>
      </c>
      <c r="Q331" s="79">
        <v>5.9999999999999995E-4</v>
      </c>
    </row>
    <row r="332" spans="2:17">
      <c r="B332" s="80" t="s">
        <v>3498</v>
      </c>
      <c r="I332" s="82">
        <v>0</v>
      </c>
      <c r="L332" s="81">
        <v>0</v>
      </c>
      <c r="M332" s="82">
        <v>0</v>
      </c>
      <c r="O332" s="82">
        <v>0</v>
      </c>
      <c r="P332" s="81">
        <v>0</v>
      </c>
      <c r="Q332" s="81">
        <v>0</v>
      </c>
    </row>
    <row r="333" spans="2:17">
      <c r="B333" t="s">
        <v>256</v>
      </c>
      <c r="D333" t="s">
        <v>256</v>
      </c>
      <c r="F333" t="s">
        <v>256</v>
      </c>
      <c r="I333" s="78">
        <v>0</v>
      </c>
      <c r="J333" t="s">
        <v>256</v>
      </c>
      <c r="K333" s="79">
        <v>0</v>
      </c>
      <c r="L333" s="79">
        <v>0</v>
      </c>
      <c r="M333" s="78">
        <v>0</v>
      </c>
      <c r="N333" s="78">
        <v>0</v>
      </c>
      <c r="O333" s="78">
        <v>0</v>
      </c>
      <c r="P333" s="79">
        <v>0</v>
      </c>
      <c r="Q333" s="79">
        <v>0</v>
      </c>
    </row>
    <row r="334" spans="2:17">
      <c r="B334" t="s">
        <v>266</v>
      </c>
    </row>
    <row r="335" spans="2:17">
      <c r="B335" t="s">
        <v>391</v>
      </c>
    </row>
    <row r="336" spans="2:17">
      <c r="B336" t="s">
        <v>392</v>
      </c>
    </row>
    <row r="337" spans="2:2">
      <c r="B337" t="s">
        <v>393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43738</v>
      </c>
    </row>
    <row r="2" spans="2:64" s="1" customFormat="1">
      <c r="B2" s="2" t="s">
        <v>1</v>
      </c>
      <c r="C2" s="12" t="s">
        <v>196</v>
      </c>
    </row>
    <row r="3" spans="2:64" s="1" customFormat="1">
      <c r="B3" s="2" t="s">
        <v>2</v>
      </c>
      <c r="C3" s="26" t="s">
        <v>3656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2394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256</v>
      </c>
      <c r="C14" t="s">
        <v>256</v>
      </c>
      <c r="E14" t="s">
        <v>256</v>
      </c>
      <c r="G14" s="78">
        <v>0</v>
      </c>
      <c r="H14" t="s">
        <v>256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2395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256</v>
      </c>
      <c r="C16" t="s">
        <v>256</v>
      </c>
      <c r="E16" t="s">
        <v>256</v>
      </c>
      <c r="G16" s="78">
        <v>0</v>
      </c>
      <c r="H16" t="s">
        <v>256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3632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256</v>
      </c>
      <c r="C18" t="s">
        <v>256</v>
      </c>
      <c r="E18" t="s">
        <v>256</v>
      </c>
      <c r="G18" s="78">
        <v>0</v>
      </c>
      <c r="H18" t="s">
        <v>256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3633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256</v>
      </c>
      <c r="C20" t="s">
        <v>256</v>
      </c>
      <c r="E20" t="s">
        <v>256</v>
      </c>
      <c r="G20" s="78">
        <v>0</v>
      </c>
      <c r="H20" t="s">
        <v>256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1156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256</v>
      </c>
      <c r="C22" t="s">
        <v>256</v>
      </c>
      <c r="E22" t="s">
        <v>256</v>
      </c>
      <c r="G22" s="78">
        <v>0</v>
      </c>
      <c r="H22" t="s">
        <v>256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264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256</v>
      </c>
      <c r="C24" t="s">
        <v>256</v>
      </c>
      <c r="E24" t="s">
        <v>256</v>
      </c>
      <c r="G24" s="78">
        <v>0</v>
      </c>
      <c r="H24" t="s">
        <v>256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266</v>
      </c>
    </row>
    <row r="26" spans="2:15">
      <c r="B26" t="s">
        <v>391</v>
      </c>
    </row>
    <row r="27" spans="2:15">
      <c r="B27" t="s">
        <v>392</v>
      </c>
    </row>
    <row r="28" spans="2:15">
      <c r="B28" t="s">
        <v>393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26" t="s">
        <v>3656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9" t="s">
        <v>159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8.9999999999999998E-4</v>
      </c>
      <c r="F11" s="7"/>
      <c r="G11" s="76">
        <v>83854.880000000005</v>
      </c>
      <c r="H11" s="77">
        <v>1</v>
      </c>
      <c r="I11" s="77">
        <v>6.7999999999999996E-3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8.9999999999999998E-4</v>
      </c>
      <c r="F12" s="19"/>
      <c r="G12" s="82">
        <v>83854.880000000005</v>
      </c>
      <c r="H12" s="81">
        <v>1</v>
      </c>
      <c r="I12" s="81">
        <v>6.7999999999999996E-3</v>
      </c>
    </row>
    <row r="13" spans="2:55">
      <c r="B13" s="80" t="s">
        <v>3634</v>
      </c>
      <c r="E13" s="81">
        <v>8.9999999999999998E-4</v>
      </c>
      <c r="F13" s="19"/>
      <c r="G13" s="82">
        <v>83854.880000000005</v>
      </c>
      <c r="H13" s="81">
        <v>1</v>
      </c>
      <c r="I13" s="81">
        <v>6.7999999999999996E-3</v>
      </c>
    </row>
    <row r="14" spans="2:55">
      <c r="B14" t="s">
        <v>3635</v>
      </c>
      <c r="C14" t="s">
        <v>339</v>
      </c>
      <c r="D14" t="s">
        <v>126</v>
      </c>
      <c r="E14" s="79">
        <v>-1E-4</v>
      </c>
      <c r="F14" t="s">
        <v>105</v>
      </c>
      <c r="G14" s="78">
        <v>40083.89</v>
      </c>
      <c r="H14" s="79">
        <v>0.47799999999999998</v>
      </c>
      <c r="I14" s="79">
        <v>3.3E-3</v>
      </c>
    </row>
    <row r="15" spans="2:55">
      <c r="B15" t="s">
        <v>3636</v>
      </c>
      <c r="C15" t="s">
        <v>339</v>
      </c>
      <c r="D15" t="s">
        <v>126</v>
      </c>
      <c r="E15" s="79">
        <v>1.8E-3</v>
      </c>
      <c r="F15" t="s">
        <v>105</v>
      </c>
      <c r="G15" s="78">
        <v>43770.99</v>
      </c>
      <c r="H15" s="79">
        <v>0.52200000000000002</v>
      </c>
      <c r="I15" s="79">
        <v>3.5999999999999999E-3</v>
      </c>
    </row>
    <row r="16" spans="2:55">
      <c r="B16" s="80" t="s">
        <v>3637</v>
      </c>
      <c r="E16" s="81">
        <v>0</v>
      </c>
      <c r="F16" s="19"/>
      <c r="G16" s="82">
        <v>0</v>
      </c>
      <c r="H16" s="81">
        <v>0</v>
      </c>
      <c r="I16" s="81">
        <v>0</v>
      </c>
    </row>
    <row r="17" spans="2:9">
      <c r="B17" t="s">
        <v>256</v>
      </c>
      <c r="E17" s="79">
        <v>0</v>
      </c>
      <c r="F17" t="s">
        <v>256</v>
      </c>
      <c r="G17" s="78">
        <v>0</v>
      </c>
      <c r="H17" s="79">
        <v>0</v>
      </c>
      <c r="I17" s="79">
        <v>0</v>
      </c>
    </row>
    <row r="18" spans="2:9">
      <c r="B18" s="80" t="s">
        <v>264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s="80" t="s">
        <v>3634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9">
      <c r="B20" t="s">
        <v>256</v>
      </c>
      <c r="E20" s="79">
        <v>0</v>
      </c>
      <c r="F20" t="s">
        <v>256</v>
      </c>
      <c r="G20" s="78">
        <v>0</v>
      </c>
      <c r="H20" s="79">
        <v>0</v>
      </c>
      <c r="I20" s="79">
        <v>0</v>
      </c>
    </row>
    <row r="21" spans="2:9">
      <c r="B21" s="80" t="s">
        <v>3637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9">
      <c r="B22" t="s">
        <v>256</v>
      </c>
      <c r="E22" s="79">
        <v>0</v>
      </c>
      <c r="F22" t="s">
        <v>256</v>
      </c>
      <c r="G22" s="78">
        <v>0</v>
      </c>
      <c r="H22" s="79">
        <v>0</v>
      </c>
      <c r="I22" s="79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3656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9" t="s">
        <v>165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256</v>
      </c>
      <c r="D13" t="s">
        <v>256</v>
      </c>
      <c r="E13" s="19"/>
      <c r="F13" s="79">
        <v>0</v>
      </c>
      <c r="G13" t="s">
        <v>256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256</v>
      </c>
      <c r="D15" t="s">
        <v>256</v>
      </c>
      <c r="E15" s="19"/>
      <c r="F15" s="79">
        <v>0</v>
      </c>
      <c r="G15" t="s">
        <v>256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8" workbookViewId="0">
      <selection activeCell="J13" sqref="J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3656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9" t="s">
        <v>170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86">
        <v>0</v>
      </c>
      <c r="I11" s="87">
        <f>I12+I22</f>
        <v>70119.67560776</v>
      </c>
      <c r="J11" s="86">
        <f>I11/$I$11</f>
        <v>1</v>
      </c>
      <c r="K11" s="86">
        <f>I11/'סכום נכסי הקרן'!$C$42</f>
        <v>5.7259715649263555E-3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8" t="s">
        <v>207</v>
      </c>
      <c r="C12" s="15"/>
      <c r="D12" s="15"/>
      <c r="E12" s="15"/>
      <c r="F12" s="15"/>
      <c r="G12" s="15"/>
      <c r="H12" s="89">
        <v>0</v>
      </c>
      <c r="I12" s="90">
        <f>SUM(I13:I21)</f>
        <v>70119.67560776</v>
      </c>
      <c r="J12" s="89">
        <f t="shared" ref="J12:J23" si="0">I12/$I$11</f>
        <v>1</v>
      </c>
      <c r="K12" s="89">
        <f>I12/'סכום נכסי הקרן'!$C$42</f>
        <v>5.7259715649263555E-3</v>
      </c>
    </row>
    <row r="13" spans="2:60">
      <c r="B13" t="s">
        <v>3638</v>
      </c>
      <c r="C13" t="s">
        <v>3639</v>
      </c>
      <c r="D13" t="s">
        <v>256</v>
      </c>
      <c r="E13" t="s">
        <v>257</v>
      </c>
      <c r="F13" s="79">
        <v>0</v>
      </c>
      <c r="G13" t="s">
        <v>105</v>
      </c>
      <c r="H13" s="79">
        <v>0</v>
      </c>
      <c r="I13" s="78">
        <f>-6828.14849-1499.76018-0.05007-44.55026</f>
        <v>-8372.5089999999982</v>
      </c>
      <c r="J13" s="79">
        <f t="shared" si="0"/>
        <v>-0.11940313367726747</v>
      </c>
      <c r="K13" s="79">
        <f>I13/'סכום נכסי הקרן'!$C$42</f>
        <v>-6.8369894819913406E-4</v>
      </c>
    </row>
    <row r="14" spans="2:60">
      <c r="B14" t="s">
        <v>3640</v>
      </c>
      <c r="C14" t="s">
        <v>3641</v>
      </c>
      <c r="D14" t="s">
        <v>256</v>
      </c>
      <c r="E14" t="s">
        <v>257</v>
      </c>
      <c r="F14" s="79">
        <v>0</v>
      </c>
      <c r="G14" t="s">
        <v>105</v>
      </c>
      <c r="H14" s="79">
        <v>0</v>
      </c>
      <c r="I14" s="78">
        <v>-594.60082999999997</v>
      </c>
      <c r="J14" s="79">
        <f t="shared" si="0"/>
        <v>-8.4798000681879475E-3</v>
      </c>
      <c r="K14" s="79">
        <f>I14/'סכום נכסי הקרן'!$C$42</f>
        <v>-4.8555094066704755E-5</v>
      </c>
    </row>
    <row r="15" spans="2:60">
      <c r="B15" t="s">
        <v>3642</v>
      </c>
      <c r="C15" t="s">
        <v>3643</v>
      </c>
      <c r="D15" t="s">
        <v>256</v>
      </c>
      <c r="E15" t="s">
        <v>257</v>
      </c>
      <c r="F15" s="79">
        <v>0</v>
      </c>
      <c r="G15" t="s">
        <v>105</v>
      </c>
      <c r="H15" s="79">
        <v>0</v>
      </c>
      <c r="I15" s="78">
        <v>186.26456999999999</v>
      </c>
      <c r="J15" s="79">
        <f t="shared" si="0"/>
        <v>2.6563809428032563E-3</v>
      </c>
      <c r="K15" s="79">
        <f>I15/'סכום נכסי הקרן'!$C$42</f>
        <v>1.5210361744103708E-5</v>
      </c>
    </row>
    <row r="16" spans="2:60">
      <c r="B16" t="s">
        <v>3644</v>
      </c>
      <c r="C16" t="s">
        <v>3645</v>
      </c>
      <c r="D16" t="s">
        <v>256</v>
      </c>
      <c r="E16" t="s">
        <v>257</v>
      </c>
      <c r="F16" s="79">
        <v>0</v>
      </c>
      <c r="G16" t="s">
        <v>109</v>
      </c>
      <c r="H16" s="79">
        <v>0</v>
      </c>
      <c r="I16" s="78">
        <v>82568.290157759999</v>
      </c>
      <c r="J16" s="79">
        <f t="shared" si="0"/>
        <v>1.1775338297289888</v>
      </c>
      <c r="K16" s="79">
        <f>I16/'סכום נכסי הקרן'!$C$42</f>
        <v>6.7425252257670232E-3</v>
      </c>
    </row>
    <row r="17" spans="2:11">
      <c r="B17" t="s">
        <v>3646</v>
      </c>
      <c r="C17" t="s">
        <v>3647</v>
      </c>
      <c r="D17" t="s">
        <v>256</v>
      </c>
      <c r="E17" t="s">
        <v>257</v>
      </c>
      <c r="F17" s="79">
        <v>0</v>
      </c>
      <c r="G17" t="s">
        <v>105</v>
      </c>
      <c r="H17" s="79">
        <v>0</v>
      </c>
      <c r="I17" s="78">
        <v>2916</v>
      </c>
      <c r="J17" s="79">
        <f t="shared" si="0"/>
        <v>4.1586045210929248E-2</v>
      </c>
      <c r="K17" s="79">
        <f>I17/'סכום נכסי הקרן'!$C$42</f>
        <v>2.3812051237552271E-4</v>
      </c>
    </row>
    <row r="18" spans="2:11">
      <c r="B18" t="s">
        <v>3648</v>
      </c>
      <c r="C18" t="s">
        <v>3649</v>
      </c>
      <c r="D18" t="s">
        <v>256</v>
      </c>
      <c r="E18" t="s">
        <v>257</v>
      </c>
      <c r="F18" s="79">
        <v>0</v>
      </c>
      <c r="G18" t="s">
        <v>105</v>
      </c>
      <c r="H18" s="79">
        <v>0</v>
      </c>
      <c r="I18" s="78">
        <v>732.73900000000003</v>
      </c>
      <c r="J18" s="79">
        <f t="shared" si="0"/>
        <v>1.0449834424489398E-2</v>
      </c>
      <c r="K18" s="79">
        <f>I18/'סכום נכסי הקרן'!$C$42</f>
        <v>5.9835454772814864E-5</v>
      </c>
    </row>
    <row r="19" spans="2:11">
      <c r="B19" t="s">
        <v>3650</v>
      </c>
      <c r="C19" t="s">
        <v>3651</v>
      </c>
      <c r="D19" t="s">
        <v>214</v>
      </c>
      <c r="E19" t="s">
        <v>215</v>
      </c>
      <c r="F19" s="79">
        <v>0</v>
      </c>
      <c r="G19" t="s">
        <v>109</v>
      </c>
      <c r="H19" s="79">
        <v>0</v>
      </c>
      <c r="I19" s="78">
        <v>-8581.48</v>
      </c>
      <c r="J19" s="79">
        <f t="shared" si="0"/>
        <v>-0.12238333856539269</v>
      </c>
      <c r="K19" s="79">
        <f>I19/'סכום נכסי הקרן'!$C$42</f>
        <v>-7.0076351664619357E-4</v>
      </c>
    </row>
    <row r="20" spans="2:11">
      <c r="B20" t="s">
        <v>3652</v>
      </c>
      <c r="C20" t="s">
        <v>3653</v>
      </c>
      <c r="D20" t="s">
        <v>256</v>
      </c>
      <c r="E20" t="s">
        <v>257</v>
      </c>
      <c r="F20" s="79">
        <v>0</v>
      </c>
      <c r="G20" t="s">
        <v>105</v>
      </c>
      <c r="H20" s="79">
        <v>0</v>
      </c>
      <c r="I20" s="78">
        <v>1.0000000000000001E-5</v>
      </c>
      <c r="J20" s="79">
        <f t="shared" si="0"/>
        <v>1.4261332376861883E-10</v>
      </c>
      <c r="K20" s="79">
        <f>I20/'סכום נכסי הקרן'!$C$42</f>
        <v>8.1659983667874736E-13</v>
      </c>
    </row>
    <row r="21" spans="2:11">
      <c r="B21" t="s">
        <v>3654</v>
      </c>
      <c r="C21" t="s">
        <v>3655</v>
      </c>
      <c r="D21" t="s">
        <v>256</v>
      </c>
      <c r="E21" t="s">
        <v>257</v>
      </c>
      <c r="F21" s="79">
        <v>0</v>
      </c>
      <c r="G21" t="s">
        <v>105</v>
      </c>
      <c r="H21" s="79">
        <v>0</v>
      </c>
      <c r="I21" s="78">
        <v>1264.9717000000001</v>
      </c>
      <c r="J21" s="79">
        <f t="shared" si="0"/>
        <v>1.8040181861024015E-2</v>
      </c>
      <c r="K21" s="79">
        <f>I21/'סכום נכסי הקרן'!$C$42</f>
        <v>1.0329756836232374E-4</v>
      </c>
    </row>
    <row r="22" spans="2:11">
      <c r="B22" s="88" t="s">
        <v>264</v>
      </c>
      <c r="D22" s="19"/>
      <c r="E22" s="19"/>
      <c r="F22" s="19"/>
      <c r="G22" s="19"/>
      <c r="H22" s="89">
        <v>0</v>
      </c>
      <c r="I22" s="90">
        <v>0</v>
      </c>
      <c r="J22" s="89">
        <f t="shared" si="0"/>
        <v>0</v>
      </c>
      <c r="K22" s="89">
        <f>I22/'סכום נכסי הקרן'!$C$42</f>
        <v>0</v>
      </c>
    </row>
    <row r="23" spans="2:11">
      <c r="B23" t="s">
        <v>256</v>
      </c>
      <c r="C23" t="s">
        <v>256</v>
      </c>
      <c r="D23" t="s">
        <v>256</v>
      </c>
      <c r="E23" s="19"/>
      <c r="F23" s="79">
        <v>0</v>
      </c>
      <c r="G23" t="s">
        <v>256</v>
      </c>
      <c r="H23" s="79">
        <v>0</v>
      </c>
      <c r="I23" s="78">
        <v>0</v>
      </c>
      <c r="J23" s="79">
        <f t="shared" si="0"/>
        <v>0</v>
      </c>
      <c r="K23" s="79">
        <f>I23/'סכום נכסי הקרן'!$C$42</f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0"/>
  <sheetViews>
    <sheetView rightToLeft="1" topLeftCell="A5" workbookViewId="0">
      <selection activeCell="B35" sqref="B3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43738</v>
      </c>
    </row>
    <row r="2" spans="2:17" s="1" customFormat="1">
      <c r="B2" s="2" t="s">
        <v>1</v>
      </c>
      <c r="C2" s="12" t="s">
        <v>196</v>
      </c>
    </row>
    <row r="3" spans="2:17" s="1" customFormat="1">
      <c r="B3" s="2" t="s">
        <v>2</v>
      </c>
      <c r="C3" s="26" t="s">
        <v>3656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9" t="s">
        <v>172</v>
      </c>
      <c r="C7" s="110"/>
      <c r="D7" s="11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7">
        <f>C12+C43</f>
        <v>440745.61698321265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8" t="s">
        <v>207</v>
      </c>
      <c r="C12" s="90">
        <f>SUM(C13:C42)</f>
        <v>114730.01653501639</v>
      </c>
    </row>
    <row r="13" spans="2:17">
      <c r="B13" t="s">
        <v>3663</v>
      </c>
      <c r="C13" s="78">
        <v>340.14599999999973</v>
      </c>
      <c r="D13" s="94">
        <v>43769</v>
      </c>
    </row>
    <row r="14" spans="2:17">
      <c r="B14" t="s">
        <v>3664</v>
      </c>
      <c r="C14" s="78">
        <v>544.84125000000006</v>
      </c>
      <c r="D14" s="94">
        <v>43769</v>
      </c>
    </row>
    <row r="15" spans="2:17">
      <c r="B15" s="95" t="s">
        <v>3773</v>
      </c>
      <c r="C15" s="78">
        <v>4046.5197158052961</v>
      </c>
      <c r="D15" s="94">
        <v>43799</v>
      </c>
    </row>
    <row r="16" spans="2:17">
      <c r="B16" s="95" t="s">
        <v>3774</v>
      </c>
      <c r="C16" s="78">
        <v>5289.6577699999998</v>
      </c>
      <c r="D16" s="94">
        <v>43800</v>
      </c>
    </row>
    <row r="17" spans="2:4">
      <c r="B17" t="s">
        <v>3665</v>
      </c>
      <c r="C17" s="78">
        <v>71.043489999999963</v>
      </c>
      <c r="D17" s="94">
        <v>43830</v>
      </c>
    </row>
    <row r="18" spans="2:4">
      <c r="B18" t="s">
        <v>3666</v>
      </c>
      <c r="C18" s="78">
        <v>945.90191666666578</v>
      </c>
      <c r="D18" s="94">
        <v>43830</v>
      </c>
    </row>
    <row r="19" spans="2:4">
      <c r="B19" s="95" t="s">
        <v>3775</v>
      </c>
      <c r="C19" s="78">
        <v>1131.1881100000001</v>
      </c>
      <c r="D19" s="94">
        <v>44031</v>
      </c>
    </row>
    <row r="20" spans="2:4">
      <c r="B20" s="95" t="s">
        <v>3776</v>
      </c>
      <c r="C20" s="78">
        <v>3440.3145800000002</v>
      </c>
      <c r="D20" s="94">
        <v>44076</v>
      </c>
    </row>
    <row r="21" spans="2:4">
      <c r="B21" s="95" t="s">
        <v>3319</v>
      </c>
      <c r="C21" s="78">
        <v>2402.9464800000001</v>
      </c>
      <c r="D21" s="94">
        <v>44246</v>
      </c>
    </row>
    <row r="22" spans="2:4">
      <c r="B22" s="95" t="s">
        <v>3777</v>
      </c>
      <c r="C22" s="78">
        <v>7875.73142438994</v>
      </c>
      <c r="D22" s="94">
        <v>44255</v>
      </c>
    </row>
    <row r="23" spans="2:4">
      <c r="B23" t="s">
        <v>3667</v>
      </c>
      <c r="C23" s="78">
        <v>730.40956000000006</v>
      </c>
      <c r="D23" s="94">
        <v>44498</v>
      </c>
    </row>
    <row r="24" spans="2:4">
      <c r="B24" s="95" t="s">
        <v>3778</v>
      </c>
      <c r="C24" s="78">
        <v>14444.830470000001</v>
      </c>
      <c r="D24" s="94">
        <v>44502</v>
      </c>
    </row>
    <row r="25" spans="2:4">
      <c r="B25" t="s">
        <v>3668</v>
      </c>
      <c r="C25" s="78">
        <v>407.12585000000001</v>
      </c>
      <c r="D25" s="94">
        <v>44516</v>
      </c>
    </row>
    <row r="26" spans="2:4">
      <c r="B26" s="95" t="s">
        <v>3779</v>
      </c>
      <c r="C26" s="78">
        <v>12026.902256605606</v>
      </c>
      <c r="D26" s="94">
        <v>44561</v>
      </c>
    </row>
    <row r="27" spans="2:4">
      <c r="B27" t="s">
        <v>3669</v>
      </c>
      <c r="C27" s="78">
        <v>6360.6587599999993</v>
      </c>
      <c r="D27" s="94">
        <v>44727</v>
      </c>
    </row>
    <row r="28" spans="2:4">
      <c r="B28" s="95" t="s">
        <v>3547</v>
      </c>
      <c r="C28" s="78">
        <v>5657.5886899999996</v>
      </c>
      <c r="D28" s="94">
        <v>44739</v>
      </c>
    </row>
    <row r="29" spans="2:4">
      <c r="B29" s="95" t="s">
        <v>3346</v>
      </c>
      <c r="C29" s="78">
        <v>3345.15452</v>
      </c>
      <c r="D29" s="94">
        <v>44926</v>
      </c>
    </row>
    <row r="30" spans="2:4">
      <c r="B30" t="s">
        <v>3670</v>
      </c>
      <c r="C30" s="78">
        <v>6.9139999999999873</v>
      </c>
      <c r="D30" s="94">
        <v>44927</v>
      </c>
    </row>
    <row r="31" spans="2:4">
      <c r="B31" t="s">
        <v>3671</v>
      </c>
      <c r="C31" s="78">
        <v>5584.3838569767004</v>
      </c>
      <c r="D31" s="94">
        <v>45534</v>
      </c>
    </row>
    <row r="32" spans="2:4">
      <c r="B32" t="s">
        <v>3672</v>
      </c>
      <c r="C32" s="78">
        <v>176.65265999999974</v>
      </c>
      <c r="D32" s="94">
        <v>45534</v>
      </c>
    </row>
    <row r="33" spans="2:4">
      <c r="B33" t="s">
        <v>3673</v>
      </c>
      <c r="C33" s="78">
        <v>2011.5592299999998</v>
      </c>
      <c r="D33" s="94">
        <v>45640</v>
      </c>
    </row>
    <row r="34" spans="2:4">
      <c r="B34" t="s">
        <v>3674</v>
      </c>
      <c r="C34" s="78">
        <v>2919.0907299999999</v>
      </c>
      <c r="D34" s="94">
        <v>46054</v>
      </c>
    </row>
    <row r="35" spans="2:4">
      <c r="B35" s="95" t="s">
        <v>3500</v>
      </c>
      <c r="C35" s="78">
        <v>23802.729987426428</v>
      </c>
      <c r="D35" s="94">
        <v>46100</v>
      </c>
    </row>
    <row r="36" spans="2:4">
      <c r="B36" t="s">
        <v>3675</v>
      </c>
      <c r="C36" s="78">
        <v>1672.4750300000005</v>
      </c>
      <c r="D36" s="94">
        <v>46132</v>
      </c>
    </row>
    <row r="37" spans="2:4">
      <c r="B37" t="s">
        <v>3676</v>
      </c>
      <c r="C37" s="78">
        <v>2329.5566100000001</v>
      </c>
      <c r="D37" s="94">
        <v>46631</v>
      </c>
    </row>
    <row r="38" spans="2:4">
      <c r="B38" t="s">
        <v>3677</v>
      </c>
      <c r="C38" s="78">
        <v>2868.7285999999999</v>
      </c>
      <c r="D38" s="94">
        <v>46752</v>
      </c>
    </row>
    <row r="39" spans="2:4">
      <c r="B39" t="s">
        <v>3678</v>
      </c>
      <c r="C39" s="78">
        <v>2287.3546200000001</v>
      </c>
      <c r="D39" s="94">
        <v>47209</v>
      </c>
    </row>
    <row r="40" spans="2:4">
      <c r="B40" t="s">
        <v>3679</v>
      </c>
      <c r="C40" s="78">
        <v>620.40932714575683</v>
      </c>
      <c r="D40" s="94">
        <v>47467</v>
      </c>
    </row>
    <row r="41" spans="2:4">
      <c r="B41" t="s">
        <v>2594</v>
      </c>
      <c r="C41" s="78">
        <v>1389.2010400000001</v>
      </c>
      <c r="D41" s="94">
        <v>48214</v>
      </c>
    </row>
    <row r="42" spans="2:4">
      <c r="B42"/>
      <c r="C42" s="78"/>
      <c r="D42" s="94"/>
    </row>
    <row r="43" spans="2:4">
      <c r="B43" s="88" t="s">
        <v>264</v>
      </c>
      <c r="C43" s="90">
        <f>SUM(C44:C150)</f>
        <v>326015.60044819623</v>
      </c>
      <c r="D43" s="94"/>
    </row>
    <row r="44" spans="2:4">
      <c r="B44" t="s">
        <v>3680</v>
      </c>
      <c r="C44" s="78">
        <v>12.5</v>
      </c>
      <c r="D44" s="94">
        <v>43769</v>
      </c>
    </row>
    <row r="45" spans="2:4">
      <c r="B45" t="s">
        <v>3681</v>
      </c>
      <c r="C45" s="78">
        <v>369.64500000000032</v>
      </c>
      <c r="D45" s="94">
        <v>43769</v>
      </c>
    </row>
    <row r="46" spans="2:4">
      <c r="B46" t="s">
        <v>3682</v>
      </c>
      <c r="C46" s="78">
        <v>399.25954999999976</v>
      </c>
      <c r="D46" s="94">
        <v>43769</v>
      </c>
    </row>
    <row r="47" spans="2:4">
      <c r="B47" t="s">
        <v>3683</v>
      </c>
      <c r="C47" s="78">
        <v>64.445008844401926</v>
      </c>
      <c r="D47" s="94">
        <v>43806</v>
      </c>
    </row>
    <row r="48" spans="2:4">
      <c r="B48" s="95" t="s">
        <v>3780</v>
      </c>
      <c r="C48" s="78">
        <v>3863.17614</v>
      </c>
      <c r="D48" s="94">
        <v>44013</v>
      </c>
    </row>
    <row r="49" spans="2:4">
      <c r="B49" t="s">
        <v>3684</v>
      </c>
      <c r="C49" s="78">
        <v>4041.4415486148582</v>
      </c>
      <c r="D49" s="94">
        <v>44044</v>
      </c>
    </row>
    <row r="50" spans="2:4">
      <c r="B50" s="95" t="s">
        <v>3433</v>
      </c>
      <c r="C50" s="78">
        <v>583.52442000000008</v>
      </c>
      <c r="D50" s="94">
        <v>44075</v>
      </c>
    </row>
    <row r="51" spans="2:4">
      <c r="B51" t="s">
        <v>3685</v>
      </c>
      <c r="C51" s="78">
        <v>7.2375699999999039</v>
      </c>
      <c r="D51" s="94">
        <v>44196</v>
      </c>
    </row>
    <row r="52" spans="2:4">
      <c r="B52" s="95" t="s">
        <v>3781</v>
      </c>
      <c r="C52" s="78">
        <v>1495.7688700000001</v>
      </c>
      <c r="D52" s="94">
        <v>44256</v>
      </c>
    </row>
    <row r="53" spans="2:4">
      <c r="B53" s="95" t="s">
        <v>3782</v>
      </c>
      <c r="C53" s="78">
        <v>6145.84501</v>
      </c>
      <c r="D53" s="94">
        <v>44332</v>
      </c>
    </row>
    <row r="54" spans="2:4">
      <c r="B54" s="95" t="s">
        <v>3507</v>
      </c>
      <c r="C54" s="78">
        <v>2002.9935894726716</v>
      </c>
      <c r="D54" s="94">
        <v>44335</v>
      </c>
    </row>
    <row r="55" spans="2:4">
      <c r="B55" t="s">
        <v>3686</v>
      </c>
      <c r="C55" s="78">
        <v>2266.3470075791265</v>
      </c>
      <c r="D55" s="94">
        <v>44429</v>
      </c>
    </row>
    <row r="56" spans="2:4">
      <c r="B56" t="s">
        <v>3687</v>
      </c>
      <c r="C56" s="78">
        <v>56.999519999999848</v>
      </c>
      <c r="D56" s="94">
        <v>44439</v>
      </c>
    </row>
    <row r="57" spans="2:4">
      <c r="B57" s="95" t="s">
        <v>3783</v>
      </c>
      <c r="C57" s="78">
        <v>12959.49683</v>
      </c>
      <c r="D57" s="94">
        <v>44611</v>
      </c>
    </row>
    <row r="58" spans="2:4">
      <c r="B58" t="s">
        <v>3688</v>
      </c>
      <c r="C58" s="78">
        <v>166.57433000000037</v>
      </c>
      <c r="D58" s="94">
        <v>44621</v>
      </c>
    </row>
    <row r="59" spans="2:4">
      <c r="B59" t="s">
        <v>3689</v>
      </c>
      <c r="C59" s="78">
        <v>3191.3526562875804</v>
      </c>
      <c r="D59" s="94">
        <v>44722</v>
      </c>
    </row>
    <row r="60" spans="2:4">
      <c r="B60" t="s">
        <v>3690</v>
      </c>
      <c r="C60" s="78">
        <v>1477.607470000002</v>
      </c>
      <c r="D60" s="94">
        <v>44727</v>
      </c>
    </row>
    <row r="61" spans="2:4">
      <c r="B61" t="s">
        <v>3691</v>
      </c>
      <c r="C61" s="78">
        <v>21.291120000000092</v>
      </c>
      <c r="D61" s="94">
        <v>44727</v>
      </c>
    </row>
    <row r="62" spans="2:4">
      <c r="B62" s="95" t="s">
        <v>3784</v>
      </c>
      <c r="C62" s="78">
        <v>11009.984619999999</v>
      </c>
      <c r="D62" s="94">
        <v>44819</v>
      </c>
    </row>
    <row r="63" spans="2:4">
      <c r="B63" t="s">
        <v>3692</v>
      </c>
      <c r="C63" s="78">
        <v>5193.8349099999987</v>
      </c>
      <c r="D63" s="94">
        <v>44836</v>
      </c>
    </row>
    <row r="64" spans="2:4">
      <c r="B64" t="s">
        <v>3693</v>
      </c>
      <c r="C64" s="78">
        <v>306.85699</v>
      </c>
      <c r="D64" s="94">
        <v>44992</v>
      </c>
    </row>
    <row r="65" spans="2:4">
      <c r="B65" t="s">
        <v>3694</v>
      </c>
      <c r="C65" s="78">
        <v>337.52545999999995</v>
      </c>
      <c r="D65" s="94">
        <v>45047</v>
      </c>
    </row>
    <row r="66" spans="2:4">
      <c r="B66" t="s">
        <v>3695</v>
      </c>
      <c r="C66" s="78">
        <v>3080.8996005807562</v>
      </c>
      <c r="D66" s="94">
        <v>45382</v>
      </c>
    </row>
    <row r="67" spans="2:4">
      <c r="B67" t="s">
        <v>2795</v>
      </c>
      <c r="C67" s="78">
        <v>1297.3146799999995</v>
      </c>
      <c r="D67" s="94">
        <v>45383</v>
      </c>
    </row>
    <row r="68" spans="2:4">
      <c r="B68" t="s">
        <v>3696</v>
      </c>
      <c r="C68" s="78">
        <v>2060.2332699999997</v>
      </c>
      <c r="D68" s="94">
        <v>45485</v>
      </c>
    </row>
    <row r="69" spans="2:4">
      <c r="B69" t="s">
        <v>3697</v>
      </c>
      <c r="C69" s="78">
        <v>244.35363999999981</v>
      </c>
      <c r="D69" s="94">
        <v>45536</v>
      </c>
    </row>
    <row r="70" spans="2:4">
      <c r="B70" t="s">
        <v>3698</v>
      </c>
      <c r="C70" s="78">
        <v>3582.5541321396777</v>
      </c>
      <c r="D70" s="94">
        <v>45557</v>
      </c>
    </row>
    <row r="71" spans="2:4">
      <c r="B71" t="s">
        <v>3699</v>
      </c>
      <c r="C71" s="78">
        <v>1980.1182800000001</v>
      </c>
      <c r="D71" s="94">
        <v>45710</v>
      </c>
    </row>
    <row r="72" spans="2:4">
      <c r="B72" t="s">
        <v>3700</v>
      </c>
      <c r="C72" s="78">
        <v>1471.0514843430326</v>
      </c>
      <c r="D72" s="94">
        <v>45748</v>
      </c>
    </row>
    <row r="73" spans="2:4">
      <c r="B73" t="s">
        <v>3701</v>
      </c>
      <c r="C73" s="78">
        <v>3407.7292500000003</v>
      </c>
      <c r="D73" s="94">
        <v>45777</v>
      </c>
    </row>
    <row r="74" spans="2:4">
      <c r="B74" t="s">
        <v>3702</v>
      </c>
      <c r="C74" s="78">
        <v>2705.5991541790463</v>
      </c>
      <c r="D74" s="94">
        <v>45778</v>
      </c>
    </row>
    <row r="75" spans="2:4">
      <c r="B75" t="s">
        <v>3703</v>
      </c>
      <c r="C75" s="78">
        <v>1196.3900199999994</v>
      </c>
      <c r="D75" s="94">
        <v>45806</v>
      </c>
    </row>
    <row r="76" spans="2:4">
      <c r="B76" t="s">
        <v>3704</v>
      </c>
      <c r="C76" s="78">
        <v>1568.5248885294263</v>
      </c>
      <c r="D76" s="94">
        <v>45838</v>
      </c>
    </row>
    <row r="77" spans="2:4">
      <c r="B77" t="s">
        <v>3705</v>
      </c>
      <c r="C77" s="78">
        <v>1952.1006399999997</v>
      </c>
      <c r="D77" s="94">
        <v>45869</v>
      </c>
    </row>
    <row r="78" spans="2:4">
      <c r="B78" t="s">
        <v>2762</v>
      </c>
      <c r="C78" s="78">
        <v>3642.3</v>
      </c>
      <c r="D78" s="94">
        <v>45869</v>
      </c>
    </row>
    <row r="79" spans="2:4">
      <c r="B79" t="s">
        <v>3706</v>
      </c>
      <c r="C79" s="78">
        <v>2728.2353953652223</v>
      </c>
      <c r="D79" s="94">
        <v>46012</v>
      </c>
    </row>
    <row r="80" spans="2:4">
      <c r="B80" t="s">
        <v>3707</v>
      </c>
      <c r="C80" s="78">
        <v>277.16221999999931</v>
      </c>
      <c r="D80" s="94">
        <v>46054</v>
      </c>
    </row>
    <row r="81" spans="2:4">
      <c r="B81" t="s">
        <v>3708</v>
      </c>
      <c r="C81" s="78">
        <v>430.47480999999993</v>
      </c>
      <c r="D81" s="94">
        <v>46054</v>
      </c>
    </row>
    <row r="82" spans="2:4">
      <c r="B82" t="s">
        <v>3709</v>
      </c>
      <c r="C82" s="78">
        <v>1339.5973700000015</v>
      </c>
      <c r="D82" s="94">
        <v>46082</v>
      </c>
    </row>
    <row r="83" spans="2:4">
      <c r="B83" t="s">
        <v>3710</v>
      </c>
      <c r="C83" s="78">
        <v>244.39886736611999</v>
      </c>
      <c r="D83" s="94">
        <v>46199</v>
      </c>
    </row>
    <row r="84" spans="2:4">
      <c r="B84" t="s">
        <v>3711</v>
      </c>
      <c r="C84" s="78">
        <v>1381.4113039880003</v>
      </c>
      <c r="D84" s="94">
        <v>46201</v>
      </c>
    </row>
    <row r="85" spans="2:4">
      <c r="B85" t="s">
        <v>3712</v>
      </c>
      <c r="C85" s="78">
        <v>651.65319999999883</v>
      </c>
      <c r="D85" s="94">
        <v>46201</v>
      </c>
    </row>
    <row r="86" spans="2:4">
      <c r="B86" t="s">
        <v>3713</v>
      </c>
      <c r="C86" s="78">
        <v>942.04317999999967</v>
      </c>
      <c r="D86" s="94">
        <v>46201</v>
      </c>
    </row>
    <row r="87" spans="2:4">
      <c r="B87" t="s">
        <v>3714</v>
      </c>
      <c r="C87" s="78">
        <v>297.13109999999995</v>
      </c>
      <c r="D87" s="94">
        <v>46201</v>
      </c>
    </row>
    <row r="88" spans="2:4">
      <c r="B88" t="s">
        <v>3715</v>
      </c>
      <c r="C88" s="78">
        <v>4913.0961600000001</v>
      </c>
      <c r="D88" s="94">
        <v>46326</v>
      </c>
    </row>
    <row r="89" spans="2:4">
      <c r="B89" t="s">
        <v>3716</v>
      </c>
      <c r="C89" s="78">
        <v>2694.4725984442198</v>
      </c>
      <c r="D89" s="94">
        <v>46326</v>
      </c>
    </row>
    <row r="90" spans="2:4">
      <c r="B90" t="s">
        <v>3717</v>
      </c>
      <c r="C90" s="78">
        <v>44.302317947068559</v>
      </c>
      <c r="D90" s="94">
        <v>46326</v>
      </c>
    </row>
    <row r="91" spans="2:4">
      <c r="B91" t="s">
        <v>3718</v>
      </c>
      <c r="C91" s="78">
        <v>27.838567947068555</v>
      </c>
      <c r="D91" s="94">
        <v>46326</v>
      </c>
    </row>
    <row r="92" spans="2:4">
      <c r="B92" t="s">
        <v>3719</v>
      </c>
      <c r="C92" s="78">
        <v>2247.3659499999999</v>
      </c>
      <c r="D92" s="94">
        <v>46482</v>
      </c>
    </row>
    <row r="93" spans="2:4">
      <c r="B93" t="s">
        <v>3720</v>
      </c>
      <c r="C93" s="78">
        <v>900.21618999999998</v>
      </c>
      <c r="D93" s="94">
        <v>46482</v>
      </c>
    </row>
    <row r="94" spans="2:4">
      <c r="B94" t="s">
        <v>3721</v>
      </c>
      <c r="C94" s="78">
        <v>2787.2240000000002</v>
      </c>
      <c r="D94" s="94">
        <v>46524</v>
      </c>
    </row>
    <row r="95" spans="2:4">
      <c r="B95" t="s">
        <v>3722</v>
      </c>
      <c r="C95" s="78">
        <v>22873.548071204306</v>
      </c>
      <c r="D95" s="94">
        <v>46539</v>
      </c>
    </row>
    <row r="96" spans="2:4">
      <c r="B96" t="s">
        <v>3723</v>
      </c>
      <c r="C96" s="78">
        <v>11925.8637</v>
      </c>
      <c r="D96" s="94">
        <v>46572</v>
      </c>
    </row>
    <row r="97" spans="2:4">
      <c r="B97" t="s">
        <v>3724</v>
      </c>
      <c r="C97" s="78">
        <v>5521.4660299999996</v>
      </c>
      <c r="D97" s="94">
        <v>46573</v>
      </c>
    </row>
    <row r="98" spans="2:4">
      <c r="B98" t="s">
        <v>3725</v>
      </c>
      <c r="C98" s="78">
        <v>5295.1902528591272</v>
      </c>
      <c r="D98" s="94">
        <v>46601</v>
      </c>
    </row>
    <row r="99" spans="2:4">
      <c r="B99" s="95" t="s">
        <v>3785</v>
      </c>
      <c r="C99" s="78">
        <v>13580.87155</v>
      </c>
      <c r="D99" s="94">
        <v>46626</v>
      </c>
    </row>
    <row r="100" spans="2:4">
      <c r="B100" t="s">
        <v>3726</v>
      </c>
      <c r="C100" s="78">
        <v>2610.3202900000001</v>
      </c>
      <c r="D100" s="94">
        <v>46637</v>
      </c>
    </row>
    <row r="101" spans="2:4">
      <c r="B101" t="s">
        <v>3727</v>
      </c>
      <c r="C101" s="78">
        <v>7410.7039299999997</v>
      </c>
      <c r="D101" s="94">
        <v>46643</v>
      </c>
    </row>
    <row r="102" spans="2:4">
      <c r="B102" t="s">
        <v>3728</v>
      </c>
      <c r="C102" s="78">
        <v>157.52169228500469</v>
      </c>
      <c r="D102" s="94">
        <v>46663</v>
      </c>
    </row>
    <row r="103" spans="2:4">
      <c r="B103" t="s">
        <v>3729</v>
      </c>
      <c r="C103" s="78">
        <v>486.55361000000039</v>
      </c>
      <c r="D103" s="94">
        <v>46722</v>
      </c>
    </row>
    <row r="104" spans="2:4">
      <c r="B104" t="s">
        <v>3730</v>
      </c>
      <c r="C104" s="78">
        <v>406.66401999999994</v>
      </c>
      <c r="D104" s="94">
        <v>46734</v>
      </c>
    </row>
    <row r="105" spans="2:4">
      <c r="B105" t="s">
        <v>3731</v>
      </c>
      <c r="C105" s="78">
        <v>929.7598999999999</v>
      </c>
      <c r="D105" s="94">
        <v>46734</v>
      </c>
    </row>
    <row r="106" spans="2:4">
      <c r="B106" t="s">
        <v>2787</v>
      </c>
      <c r="C106" s="78">
        <v>560.62682000000007</v>
      </c>
      <c r="D106" s="94">
        <v>46734</v>
      </c>
    </row>
    <row r="107" spans="2:4">
      <c r="B107" t="s">
        <v>3732</v>
      </c>
      <c r="C107" s="78">
        <v>4024.9189619211052</v>
      </c>
      <c r="D107" s="94">
        <v>46742</v>
      </c>
    </row>
    <row r="108" spans="2:4">
      <c r="B108" t="s">
        <v>3733</v>
      </c>
      <c r="C108" s="78">
        <v>4459.8283735144887</v>
      </c>
      <c r="D108" s="94">
        <v>46794</v>
      </c>
    </row>
    <row r="109" spans="2:4">
      <c r="B109" t="s">
        <v>3734</v>
      </c>
      <c r="C109" s="78">
        <v>819.67200000000003</v>
      </c>
      <c r="D109" s="94">
        <v>46827</v>
      </c>
    </row>
    <row r="110" spans="2:4">
      <c r="B110" t="s">
        <v>3735</v>
      </c>
      <c r="C110" s="78">
        <v>5000.0224281531437</v>
      </c>
      <c r="D110" s="94">
        <v>46844</v>
      </c>
    </row>
    <row r="111" spans="2:4">
      <c r="B111" t="s">
        <v>2801</v>
      </c>
      <c r="C111" s="78">
        <v>366.62426999999997</v>
      </c>
      <c r="D111" s="94">
        <v>46933</v>
      </c>
    </row>
    <row r="112" spans="2:4">
      <c r="B112" t="s">
        <v>3736</v>
      </c>
      <c r="C112" s="78">
        <v>211.9573479725328</v>
      </c>
      <c r="D112" s="94">
        <v>46938</v>
      </c>
    </row>
    <row r="113" spans="2:4">
      <c r="B113" t="s">
        <v>3737</v>
      </c>
      <c r="C113" s="78">
        <v>10.448626453515971</v>
      </c>
      <c r="D113" s="94">
        <v>46938</v>
      </c>
    </row>
    <row r="114" spans="2:4">
      <c r="B114" t="s">
        <v>3738</v>
      </c>
      <c r="C114" s="78">
        <v>1.3851898236287998</v>
      </c>
      <c r="D114" s="94">
        <v>46938</v>
      </c>
    </row>
    <row r="115" spans="2:4">
      <c r="B115" t="s">
        <v>3739</v>
      </c>
      <c r="C115" s="78">
        <v>17.458679773523109</v>
      </c>
      <c r="D115" s="94">
        <v>46938</v>
      </c>
    </row>
    <row r="116" spans="2:4">
      <c r="B116" t="s">
        <v>3740</v>
      </c>
      <c r="C116" s="78">
        <v>202.80882999999994</v>
      </c>
      <c r="D116" s="94">
        <v>46938</v>
      </c>
    </row>
    <row r="117" spans="2:4">
      <c r="B117" t="s">
        <v>2760</v>
      </c>
      <c r="C117" s="78">
        <v>66.13711797981702</v>
      </c>
      <c r="D117" s="94">
        <v>46938</v>
      </c>
    </row>
    <row r="118" spans="2:4">
      <c r="B118" t="s">
        <v>3741</v>
      </c>
      <c r="C118" s="78">
        <v>0.15125581683444</v>
      </c>
      <c r="D118" s="94">
        <v>46938</v>
      </c>
    </row>
    <row r="119" spans="2:4">
      <c r="B119" t="s">
        <v>3742</v>
      </c>
      <c r="C119" s="78">
        <v>2.4254300000000057</v>
      </c>
      <c r="D119" s="94">
        <v>46938</v>
      </c>
    </row>
    <row r="120" spans="2:4">
      <c r="B120" t="s">
        <v>3743</v>
      </c>
      <c r="C120" s="78">
        <v>75.897960000000012</v>
      </c>
      <c r="D120" s="94">
        <v>46938</v>
      </c>
    </row>
    <row r="121" spans="2:4">
      <c r="B121" t="s">
        <v>3744</v>
      </c>
      <c r="C121" s="78">
        <v>5453.8649999999998</v>
      </c>
      <c r="D121" s="94">
        <v>46971</v>
      </c>
    </row>
    <row r="122" spans="2:4">
      <c r="B122" t="s">
        <v>2722</v>
      </c>
      <c r="C122" s="78">
        <v>361.78618999999998</v>
      </c>
      <c r="D122" s="94">
        <v>46998</v>
      </c>
    </row>
    <row r="123" spans="2:4">
      <c r="B123" t="s">
        <v>3745</v>
      </c>
      <c r="C123" s="78">
        <v>250.26541000000003</v>
      </c>
      <c r="D123" s="94">
        <v>47009</v>
      </c>
    </row>
    <row r="124" spans="2:4">
      <c r="B124" t="s">
        <v>3746</v>
      </c>
      <c r="C124" s="78">
        <v>6.5825299999999993</v>
      </c>
      <c r="D124" s="94">
        <v>47009</v>
      </c>
    </row>
    <row r="125" spans="2:4">
      <c r="B125" t="s">
        <v>3747</v>
      </c>
      <c r="C125" s="78">
        <v>1426.4588095004674</v>
      </c>
      <c r="D125" s="94">
        <v>47026</v>
      </c>
    </row>
    <row r="126" spans="2:4">
      <c r="B126" t="s">
        <v>3748</v>
      </c>
      <c r="C126" s="78">
        <v>1308.07509</v>
      </c>
      <c r="D126" s="94">
        <v>47031</v>
      </c>
    </row>
    <row r="127" spans="2:4">
      <c r="B127" t="s">
        <v>3749</v>
      </c>
      <c r="C127" s="78">
        <v>323.51999926739074</v>
      </c>
      <c r="D127" s="94">
        <v>47102</v>
      </c>
    </row>
    <row r="128" spans="2:4">
      <c r="B128" t="s">
        <v>3750</v>
      </c>
      <c r="C128" s="78">
        <v>3814.8554300667183</v>
      </c>
      <c r="D128" s="94">
        <v>47107</v>
      </c>
    </row>
    <row r="129" spans="2:4">
      <c r="B129" t="s">
        <v>3751</v>
      </c>
      <c r="C129" s="78">
        <v>7040.3484671251927</v>
      </c>
      <c r="D129" s="94">
        <v>47119</v>
      </c>
    </row>
    <row r="130" spans="2:4">
      <c r="B130" t="s">
        <v>3752</v>
      </c>
      <c r="C130" s="78">
        <v>4343.4776192121972</v>
      </c>
      <c r="D130" s="94">
        <v>47119</v>
      </c>
    </row>
    <row r="131" spans="2:4">
      <c r="B131" t="s">
        <v>3753</v>
      </c>
      <c r="C131" s="78">
        <v>5111</v>
      </c>
      <c r="D131" s="94">
        <v>47119</v>
      </c>
    </row>
    <row r="132" spans="2:4">
      <c r="B132" t="s">
        <v>3754</v>
      </c>
      <c r="C132" s="78">
        <v>1062.7398600000001</v>
      </c>
      <c r="D132" s="94">
        <v>47119</v>
      </c>
    </row>
    <row r="133" spans="2:4">
      <c r="B133" t="s">
        <v>3755</v>
      </c>
      <c r="C133" s="78">
        <v>1920.9</v>
      </c>
      <c r="D133" s="94">
        <v>47177</v>
      </c>
    </row>
    <row r="134" spans="2:4">
      <c r="B134" t="s">
        <v>3756</v>
      </c>
      <c r="C134" s="78">
        <v>3571.4167023658133</v>
      </c>
      <c r="D134" s="94">
        <v>47178</v>
      </c>
    </row>
    <row r="135" spans="2:4">
      <c r="B135" t="s">
        <v>3757</v>
      </c>
      <c r="C135" s="78">
        <v>5362.1974099999998</v>
      </c>
      <c r="D135" s="94">
        <v>47209</v>
      </c>
    </row>
    <row r="136" spans="2:4">
      <c r="B136" t="s">
        <v>2768</v>
      </c>
      <c r="C136" s="78">
        <v>479.59353999999996</v>
      </c>
      <c r="D136" s="94">
        <v>47212</v>
      </c>
    </row>
    <row r="137" spans="2:4">
      <c r="B137" t="s">
        <v>3758</v>
      </c>
      <c r="C137" s="78">
        <v>1836.6339199999998</v>
      </c>
      <c r="D137" s="94">
        <v>47255</v>
      </c>
    </row>
    <row r="138" spans="2:4">
      <c r="B138" t="s">
        <v>3759</v>
      </c>
      <c r="C138" s="78">
        <v>2086.1639999999998</v>
      </c>
      <c r="D138" s="94">
        <v>47262</v>
      </c>
    </row>
    <row r="139" spans="2:4">
      <c r="B139" t="s">
        <v>3760</v>
      </c>
      <c r="C139" s="78">
        <v>2242.3065699999997</v>
      </c>
      <c r="D139" s="94">
        <v>47270</v>
      </c>
    </row>
    <row r="140" spans="2:4">
      <c r="B140" t="s">
        <v>2741</v>
      </c>
      <c r="C140" s="78">
        <v>679.08951999999999</v>
      </c>
      <c r="D140" s="94">
        <v>47363</v>
      </c>
    </row>
    <row r="141" spans="2:4">
      <c r="B141" t="s">
        <v>3761</v>
      </c>
      <c r="C141" s="78">
        <v>9757.52484</v>
      </c>
      <c r="D141" s="94">
        <v>47392</v>
      </c>
    </row>
    <row r="142" spans="2:4">
      <c r="B142" t="s">
        <v>3762</v>
      </c>
      <c r="C142" s="78">
        <v>4481.8191689198311</v>
      </c>
      <c r="D142" s="94">
        <v>47392</v>
      </c>
    </row>
    <row r="143" spans="2:4">
      <c r="B143" t="s">
        <v>3763</v>
      </c>
      <c r="C143" s="78">
        <v>5091.2128999999986</v>
      </c>
      <c r="D143" s="94">
        <v>47992</v>
      </c>
    </row>
    <row r="144" spans="2:4">
      <c r="B144" t="s">
        <v>3764</v>
      </c>
      <c r="C144" s="78">
        <v>3466.28</v>
      </c>
      <c r="D144" s="94">
        <v>48004</v>
      </c>
    </row>
    <row r="145" spans="2:4">
      <c r="B145" t="s">
        <v>3765</v>
      </c>
      <c r="C145" s="78">
        <v>2517.70051638</v>
      </c>
      <c r="D145" s="94">
        <v>48069</v>
      </c>
    </row>
    <row r="146" spans="2:4">
      <c r="B146" t="s">
        <v>3766</v>
      </c>
      <c r="C146" s="78">
        <v>2542.6978799999997</v>
      </c>
      <c r="D146" s="94">
        <v>48213</v>
      </c>
    </row>
    <row r="147" spans="2:4">
      <c r="B147" t="s">
        <v>3767</v>
      </c>
      <c r="C147" s="78">
        <v>1099.8965499999999</v>
      </c>
      <c r="D147" s="94">
        <v>48214</v>
      </c>
    </row>
    <row r="148" spans="2:4">
      <c r="B148" t="s">
        <v>3768</v>
      </c>
      <c r="C148" s="78">
        <v>2156.070895973297</v>
      </c>
      <c r="D148" s="94">
        <v>48723</v>
      </c>
    </row>
    <row r="149" spans="2:4">
      <c r="B149" t="s">
        <v>3769</v>
      </c>
      <c r="C149" s="78">
        <v>46520.826520000002</v>
      </c>
      <c r="D149" s="94">
        <v>50041</v>
      </c>
    </row>
    <row r="150" spans="2:4">
      <c r="B150" t="s">
        <v>3770</v>
      </c>
      <c r="C150" s="78">
        <v>6611.9688800000004</v>
      </c>
      <c r="D150" s="94">
        <v>51592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26" t="s">
        <v>3656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9" t="s">
        <v>176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395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256</v>
      </c>
      <c r="C14" t="s">
        <v>256</v>
      </c>
      <c r="D14" t="s">
        <v>256</v>
      </c>
      <c r="E14" t="s">
        <v>256</v>
      </c>
      <c r="H14" s="78">
        <v>0</v>
      </c>
      <c r="I14" t="s">
        <v>256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306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256</v>
      </c>
      <c r="C16" t="s">
        <v>256</v>
      </c>
      <c r="D16" t="s">
        <v>256</v>
      </c>
      <c r="E16" t="s">
        <v>256</v>
      </c>
      <c r="H16" s="78">
        <v>0</v>
      </c>
      <c r="I16" t="s">
        <v>256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396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256</v>
      </c>
      <c r="C18" t="s">
        <v>256</v>
      </c>
      <c r="D18" t="s">
        <v>256</v>
      </c>
      <c r="E18" t="s">
        <v>256</v>
      </c>
      <c r="H18" s="78">
        <v>0</v>
      </c>
      <c r="I18" t="s">
        <v>256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256</v>
      </c>
      <c r="C20" t="s">
        <v>256</v>
      </c>
      <c r="D20" t="s">
        <v>256</v>
      </c>
      <c r="E20" t="s">
        <v>256</v>
      </c>
      <c r="H20" s="78">
        <v>0</v>
      </c>
      <c r="I20" t="s">
        <v>256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397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256</v>
      </c>
      <c r="C23" t="s">
        <v>256</v>
      </c>
      <c r="D23" t="s">
        <v>256</v>
      </c>
      <c r="E23" t="s">
        <v>256</v>
      </c>
      <c r="H23" s="78">
        <v>0</v>
      </c>
      <c r="I23" t="s">
        <v>256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398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256</v>
      </c>
      <c r="C25" t="s">
        <v>256</v>
      </c>
      <c r="D25" t="s">
        <v>256</v>
      </c>
      <c r="E25" t="s">
        <v>256</v>
      </c>
      <c r="H25" s="78">
        <v>0</v>
      </c>
      <c r="I25" t="s">
        <v>256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266</v>
      </c>
      <c r="D26" s="16"/>
    </row>
    <row r="27" spans="2:16">
      <c r="B27" t="s">
        <v>391</v>
      </c>
      <c r="D27" s="16"/>
    </row>
    <row r="28" spans="2:16">
      <c r="B28" t="s">
        <v>393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26" t="s">
        <v>3656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9" t="s">
        <v>180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2394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256</v>
      </c>
      <c r="C14" t="s">
        <v>256</v>
      </c>
      <c r="D14" t="s">
        <v>256</v>
      </c>
      <c r="E14" t="s">
        <v>256</v>
      </c>
      <c r="H14" s="78">
        <v>0</v>
      </c>
      <c r="I14" t="s">
        <v>256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2395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256</v>
      </c>
      <c r="C16" t="s">
        <v>256</v>
      </c>
      <c r="D16" t="s">
        <v>256</v>
      </c>
      <c r="E16" t="s">
        <v>256</v>
      </c>
      <c r="H16" s="78">
        <v>0</v>
      </c>
      <c r="I16" t="s">
        <v>256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396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256</v>
      </c>
      <c r="C18" t="s">
        <v>256</v>
      </c>
      <c r="D18" t="s">
        <v>256</v>
      </c>
      <c r="E18" t="s">
        <v>256</v>
      </c>
      <c r="H18" s="78">
        <v>0</v>
      </c>
      <c r="I18" t="s">
        <v>256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256</v>
      </c>
      <c r="C20" t="s">
        <v>256</v>
      </c>
      <c r="D20" t="s">
        <v>256</v>
      </c>
      <c r="E20" t="s">
        <v>256</v>
      </c>
      <c r="H20" s="78">
        <v>0</v>
      </c>
      <c r="I20" t="s">
        <v>256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397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256</v>
      </c>
      <c r="C23" t="s">
        <v>256</v>
      </c>
      <c r="D23" t="s">
        <v>256</v>
      </c>
      <c r="E23" t="s">
        <v>256</v>
      </c>
      <c r="H23" s="78">
        <v>0</v>
      </c>
      <c r="I23" t="s">
        <v>256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398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256</v>
      </c>
      <c r="C25" t="s">
        <v>256</v>
      </c>
      <c r="D25" t="s">
        <v>256</v>
      </c>
      <c r="E25" t="s">
        <v>256</v>
      </c>
      <c r="H25" s="78">
        <v>0</v>
      </c>
      <c r="I25" t="s">
        <v>256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266</v>
      </c>
      <c r="D26" s="16"/>
    </row>
    <row r="27" spans="2:16">
      <c r="B27" t="s">
        <v>391</v>
      </c>
      <c r="D27" s="16"/>
    </row>
    <row r="28" spans="2:16">
      <c r="B28" t="s">
        <v>393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43738</v>
      </c>
    </row>
    <row r="2" spans="2:53" s="1" customFormat="1">
      <c r="B2" s="2" t="s">
        <v>1</v>
      </c>
      <c r="C2" s="12" t="s">
        <v>196</v>
      </c>
    </row>
    <row r="3" spans="2:53" s="1" customFormat="1">
      <c r="B3" s="2" t="s">
        <v>2</v>
      </c>
      <c r="C3" s="26" t="s">
        <v>3656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5.53</v>
      </c>
      <c r="I11" s="7"/>
      <c r="J11" s="7"/>
      <c r="K11" s="77">
        <v>2.3999999999999998E-3</v>
      </c>
      <c r="L11" s="76">
        <v>1714965375.8</v>
      </c>
      <c r="M11" s="7"/>
      <c r="N11" s="76">
        <v>4869.8230299999996</v>
      </c>
      <c r="O11" s="76">
        <v>1995807.9073777329</v>
      </c>
      <c r="P11" s="7"/>
      <c r="Q11" s="77">
        <v>1</v>
      </c>
      <c r="R11" s="77">
        <v>0.16300000000000001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5.53</v>
      </c>
      <c r="K12" s="81">
        <v>2.3999999999999998E-3</v>
      </c>
      <c r="L12" s="82">
        <v>1714965375.8</v>
      </c>
      <c r="N12" s="82">
        <v>4869.8230299999996</v>
      </c>
      <c r="O12" s="82">
        <v>1995807.9073777329</v>
      </c>
      <c r="Q12" s="81">
        <v>1</v>
      </c>
      <c r="R12" s="81">
        <v>0.16300000000000001</v>
      </c>
    </row>
    <row r="13" spans="2:53">
      <c r="B13" s="80" t="s">
        <v>267</v>
      </c>
      <c r="C13" s="16"/>
      <c r="D13" s="16"/>
      <c r="H13" s="82">
        <v>6.63</v>
      </c>
      <c r="K13" s="81">
        <v>-6.0000000000000001E-3</v>
      </c>
      <c r="L13" s="82">
        <v>463209751.64999998</v>
      </c>
      <c r="N13" s="82">
        <v>4869.8230299999996</v>
      </c>
      <c r="O13" s="82">
        <v>607434.51621796598</v>
      </c>
      <c r="Q13" s="81">
        <v>0.3044</v>
      </c>
      <c r="R13" s="81">
        <v>4.9599999999999998E-2</v>
      </c>
    </row>
    <row r="14" spans="2:53">
      <c r="B14" s="80" t="s">
        <v>268</v>
      </c>
      <c r="C14" s="16"/>
      <c r="D14" s="16"/>
      <c r="H14" s="82">
        <v>6.63</v>
      </c>
      <c r="K14" s="81">
        <v>-6.0000000000000001E-3</v>
      </c>
      <c r="L14" s="82">
        <v>463209751.64999998</v>
      </c>
      <c r="N14" s="82">
        <v>4869.8230299999996</v>
      </c>
      <c r="O14" s="82">
        <v>607434.51621796598</v>
      </c>
      <c r="Q14" s="81">
        <v>0.3044</v>
      </c>
      <c r="R14" s="81">
        <v>4.9599999999999998E-2</v>
      </c>
    </row>
    <row r="15" spans="2:53">
      <c r="B15" t="s">
        <v>269</v>
      </c>
      <c r="C15" t="s">
        <v>270</v>
      </c>
      <c r="D15" t="s">
        <v>103</v>
      </c>
      <c r="E15" t="s">
        <v>271</v>
      </c>
      <c r="G15" t="s">
        <v>272</v>
      </c>
      <c r="H15" s="78">
        <v>1.8</v>
      </c>
      <c r="I15" t="s">
        <v>105</v>
      </c>
      <c r="J15" s="79">
        <v>0.04</v>
      </c>
      <c r="K15" s="79">
        <v>-9.1999999999999998E-3</v>
      </c>
      <c r="L15" s="78">
        <v>61747541.530000001</v>
      </c>
      <c r="M15" s="78">
        <v>144.5</v>
      </c>
      <c r="N15" s="78">
        <v>0</v>
      </c>
      <c r="O15" s="78">
        <v>89225.197510850005</v>
      </c>
      <c r="P15" s="79">
        <v>4.0000000000000001E-3</v>
      </c>
      <c r="Q15" s="79">
        <v>4.4699999999999997E-2</v>
      </c>
      <c r="R15" s="79">
        <v>7.3000000000000001E-3</v>
      </c>
    </row>
    <row r="16" spans="2:53">
      <c r="B16" t="s">
        <v>273</v>
      </c>
      <c r="C16" t="s">
        <v>274</v>
      </c>
      <c r="D16" t="s">
        <v>103</v>
      </c>
      <c r="E16" t="s">
        <v>271</v>
      </c>
      <c r="G16" t="s">
        <v>275</v>
      </c>
      <c r="H16" s="78">
        <v>4.5199999999999996</v>
      </c>
      <c r="I16" t="s">
        <v>105</v>
      </c>
      <c r="J16" s="79">
        <v>0.04</v>
      </c>
      <c r="K16" s="79">
        <v>-9.2999999999999992E-3</v>
      </c>
      <c r="L16" s="78">
        <v>38460527.090000004</v>
      </c>
      <c r="M16" s="78">
        <v>155.94999999999999</v>
      </c>
      <c r="N16" s="78">
        <v>0</v>
      </c>
      <c r="O16" s="78">
        <v>59979.191996854999</v>
      </c>
      <c r="P16" s="79">
        <v>3.3E-3</v>
      </c>
      <c r="Q16" s="79">
        <v>3.0099999999999998E-2</v>
      </c>
      <c r="R16" s="79">
        <v>4.8999999999999998E-3</v>
      </c>
    </row>
    <row r="17" spans="2:18">
      <c r="B17" t="s">
        <v>276</v>
      </c>
      <c r="C17" t="s">
        <v>277</v>
      </c>
      <c r="D17" t="s">
        <v>103</v>
      </c>
      <c r="E17" t="s">
        <v>271</v>
      </c>
      <c r="G17" t="s">
        <v>278</v>
      </c>
      <c r="H17" s="78">
        <v>7.49</v>
      </c>
      <c r="I17" t="s">
        <v>105</v>
      </c>
      <c r="J17" s="79">
        <v>7.4999999999999997E-3</v>
      </c>
      <c r="K17" s="79">
        <v>-7.1000000000000004E-3</v>
      </c>
      <c r="L17" s="78">
        <v>21130251.059999999</v>
      </c>
      <c r="M17" s="78">
        <v>113.96</v>
      </c>
      <c r="N17" s="78">
        <v>0</v>
      </c>
      <c r="O17" s="78">
        <v>24080.034107976</v>
      </c>
      <c r="P17" s="79">
        <v>1.5E-3</v>
      </c>
      <c r="Q17" s="79">
        <v>1.21E-2</v>
      </c>
      <c r="R17" s="79">
        <v>2E-3</v>
      </c>
    </row>
    <row r="18" spans="2:18">
      <c r="B18" t="s">
        <v>279</v>
      </c>
      <c r="C18" t="s">
        <v>280</v>
      </c>
      <c r="D18" t="s">
        <v>103</v>
      </c>
      <c r="E18" t="s">
        <v>271</v>
      </c>
      <c r="G18" t="s">
        <v>281</v>
      </c>
      <c r="H18" s="78">
        <v>22.79</v>
      </c>
      <c r="I18" t="s">
        <v>105</v>
      </c>
      <c r="J18" s="79">
        <v>0.01</v>
      </c>
      <c r="K18" s="79">
        <v>8.0999999999999996E-3</v>
      </c>
      <c r="L18" s="78">
        <v>19263308.219999999</v>
      </c>
      <c r="M18" s="78">
        <v>106.42</v>
      </c>
      <c r="N18" s="78">
        <v>0</v>
      </c>
      <c r="O18" s="78">
        <v>20500.012607723998</v>
      </c>
      <c r="P18" s="79">
        <v>1.4E-3</v>
      </c>
      <c r="Q18" s="79">
        <v>1.03E-2</v>
      </c>
      <c r="R18" s="79">
        <v>1.6999999999999999E-3</v>
      </c>
    </row>
    <row r="19" spans="2:18">
      <c r="B19" t="s">
        <v>282</v>
      </c>
      <c r="C19" t="s">
        <v>283</v>
      </c>
      <c r="D19" t="s">
        <v>103</v>
      </c>
      <c r="E19" t="s">
        <v>271</v>
      </c>
      <c r="G19" t="s">
        <v>284</v>
      </c>
      <c r="H19" s="78">
        <v>3.91</v>
      </c>
      <c r="I19" t="s">
        <v>105</v>
      </c>
      <c r="J19" s="79">
        <v>1.7500000000000002E-2</v>
      </c>
      <c r="K19" s="79">
        <v>-9.5999999999999992E-3</v>
      </c>
      <c r="L19" s="78">
        <v>62638967.560000002</v>
      </c>
      <c r="M19" s="78">
        <v>114</v>
      </c>
      <c r="N19" s="78">
        <v>2243.1576300000002</v>
      </c>
      <c r="O19" s="78">
        <v>73651.580648400006</v>
      </c>
      <c r="P19" s="79">
        <v>3.8E-3</v>
      </c>
      <c r="Q19" s="79">
        <v>3.6900000000000002E-2</v>
      </c>
      <c r="R19" s="79">
        <v>6.0000000000000001E-3</v>
      </c>
    </row>
    <row r="20" spans="2:18">
      <c r="B20" t="s">
        <v>285</v>
      </c>
      <c r="C20" t="s">
        <v>286</v>
      </c>
      <c r="D20" t="s">
        <v>103</v>
      </c>
      <c r="E20" t="s">
        <v>271</v>
      </c>
      <c r="G20" t="s">
        <v>287</v>
      </c>
      <c r="H20" s="78">
        <v>0.09</v>
      </c>
      <c r="I20" t="s">
        <v>105</v>
      </c>
      <c r="J20" s="79">
        <v>0.03</v>
      </c>
      <c r="K20" s="79">
        <v>2.0500000000000001E-2</v>
      </c>
      <c r="L20" s="78">
        <v>46121.45</v>
      </c>
      <c r="M20" s="78">
        <v>114.2</v>
      </c>
      <c r="N20" s="78">
        <v>0</v>
      </c>
      <c r="O20" s="78">
        <v>52.670695899999998</v>
      </c>
      <c r="P20" s="79">
        <v>0</v>
      </c>
      <c r="Q20" s="79">
        <v>0</v>
      </c>
      <c r="R20" s="79">
        <v>0</v>
      </c>
    </row>
    <row r="21" spans="2:18">
      <c r="B21" t="s">
        <v>288</v>
      </c>
      <c r="C21" t="s">
        <v>289</v>
      </c>
      <c r="D21" t="s">
        <v>103</v>
      </c>
      <c r="E21" t="s">
        <v>271</v>
      </c>
      <c r="G21" t="s">
        <v>290</v>
      </c>
      <c r="H21" s="78">
        <v>5.95</v>
      </c>
      <c r="I21" t="s">
        <v>105</v>
      </c>
      <c r="J21" s="79">
        <v>7.4999999999999997E-3</v>
      </c>
      <c r="K21" s="79">
        <v>-8.3000000000000001E-3</v>
      </c>
      <c r="L21" s="78">
        <v>48549067.880000003</v>
      </c>
      <c r="M21" s="78">
        <v>112.05</v>
      </c>
      <c r="N21" s="78">
        <v>0</v>
      </c>
      <c r="O21" s="78">
        <v>54399.230559540003</v>
      </c>
      <c r="P21" s="79">
        <v>3.5999999999999999E-3</v>
      </c>
      <c r="Q21" s="79">
        <v>2.7300000000000001E-2</v>
      </c>
      <c r="R21" s="79">
        <v>4.4000000000000003E-3</v>
      </c>
    </row>
    <row r="22" spans="2:18">
      <c r="B22" t="s">
        <v>291</v>
      </c>
      <c r="C22" t="s">
        <v>292</v>
      </c>
      <c r="D22" t="s">
        <v>103</v>
      </c>
      <c r="E22" t="s">
        <v>271</v>
      </c>
      <c r="G22" t="s">
        <v>293</v>
      </c>
      <c r="H22" s="78">
        <v>1.0900000000000001</v>
      </c>
      <c r="I22" t="s">
        <v>105</v>
      </c>
      <c r="J22" s="79">
        <v>1E-3</v>
      </c>
      <c r="K22" s="79">
        <v>-6.7000000000000002E-3</v>
      </c>
      <c r="L22" s="78">
        <v>38440841.710000001</v>
      </c>
      <c r="M22" s="78">
        <v>102.66</v>
      </c>
      <c r="N22" s="78">
        <v>0</v>
      </c>
      <c r="O22" s="78">
        <v>39463.368099485997</v>
      </c>
      <c r="P22" s="79">
        <v>2.5000000000000001E-3</v>
      </c>
      <c r="Q22" s="79">
        <v>1.9800000000000002E-2</v>
      </c>
      <c r="R22" s="79">
        <v>3.2000000000000002E-3</v>
      </c>
    </row>
    <row r="23" spans="2:18">
      <c r="B23" t="s">
        <v>294</v>
      </c>
      <c r="C23" t="s">
        <v>295</v>
      </c>
      <c r="D23" t="s">
        <v>103</v>
      </c>
      <c r="E23" t="s">
        <v>271</v>
      </c>
      <c r="G23" t="s">
        <v>296</v>
      </c>
      <c r="H23" s="78">
        <v>17.75</v>
      </c>
      <c r="I23" t="s">
        <v>105</v>
      </c>
      <c r="J23" s="79">
        <v>2.75E-2</v>
      </c>
      <c r="K23" s="79">
        <v>5.4000000000000003E-3</v>
      </c>
      <c r="L23" s="78">
        <v>29824608.170000002</v>
      </c>
      <c r="M23" s="78">
        <v>157.5</v>
      </c>
      <c r="N23" s="78">
        <v>0</v>
      </c>
      <c r="O23" s="78">
        <v>46973.757867749999</v>
      </c>
      <c r="P23" s="79">
        <v>1.6999999999999999E-3</v>
      </c>
      <c r="Q23" s="79">
        <v>2.35E-2</v>
      </c>
      <c r="R23" s="79">
        <v>3.8E-3</v>
      </c>
    </row>
    <row r="24" spans="2:18">
      <c r="B24" t="s">
        <v>297</v>
      </c>
      <c r="C24" t="s">
        <v>298</v>
      </c>
      <c r="D24" t="s">
        <v>103</v>
      </c>
      <c r="E24" t="s">
        <v>271</v>
      </c>
      <c r="G24" t="s">
        <v>299</v>
      </c>
      <c r="H24" s="78">
        <v>13.42</v>
      </c>
      <c r="I24" t="s">
        <v>105</v>
      </c>
      <c r="J24" s="79">
        <v>0.04</v>
      </c>
      <c r="K24" s="79">
        <v>1E-3</v>
      </c>
      <c r="L24" s="78">
        <v>37072105.289999999</v>
      </c>
      <c r="M24" s="78">
        <v>198.8</v>
      </c>
      <c r="N24" s="78">
        <v>0</v>
      </c>
      <c r="O24" s="78">
        <v>73699.345316520004</v>
      </c>
      <c r="P24" s="79">
        <v>2.3E-3</v>
      </c>
      <c r="Q24" s="79">
        <v>3.6900000000000002E-2</v>
      </c>
      <c r="R24" s="79">
        <v>6.0000000000000001E-3</v>
      </c>
    </row>
    <row r="25" spans="2:18">
      <c r="B25" t="s">
        <v>300</v>
      </c>
      <c r="C25" t="s">
        <v>301</v>
      </c>
      <c r="D25" t="s">
        <v>103</v>
      </c>
      <c r="E25" t="s">
        <v>271</v>
      </c>
      <c r="G25" t="s">
        <v>302</v>
      </c>
      <c r="H25" s="78">
        <v>2.94</v>
      </c>
      <c r="I25" t="s">
        <v>105</v>
      </c>
      <c r="J25" s="79">
        <v>2.75E-2</v>
      </c>
      <c r="K25" s="79">
        <v>-0.01</v>
      </c>
      <c r="L25" s="78">
        <v>91657606.25</v>
      </c>
      <c r="M25" s="78">
        <v>116.53</v>
      </c>
      <c r="N25" s="78">
        <v>2626.6653999999999</v>
      </c>
      <c r="O25" s="78">
        <v>109435.273963125</v>
      </c>
      <c r="P25" s="79">
        <v>5.4999999999999997E-3</v>
      </c>
      <c r="Q25" s="79">
        <v>5.4800000000000001E-2</v>
      </c>
      <c r="R25" s="79">
        <v>8.8999999999999999E-3</v>
      </c>
    </row>
    <row r="26" spans="2:18">
      <c r="B26" t="s">
        <v>303</v>
      </c>
      <c r="C26" t="s">
        <v>304</v>
      </c>
      <c r="D26" t="s">
        <v>103</v>
      </c>
      <c r="E26" t="s">
        <v>271</v>
      </c>
      <c r="G26" t="s">
        <v>305</v>
      </c>
      <c r="H26" s="78">
        <v>9.4700000000000006</v>
      </c>
      <c r="I26" t="s">
        <v>105</v>
      </c>
      <c r="J26" s="79">
        <v>5.0000000000000001E-3</v>
      </c>
      <c r="K26" s="79">
        <v>-5.0000000000000001E-3</v>
      </c>
      <c r="L26" s="78">
        <v>14378805.439999999</v>
      </c>
      <c r="M26" s="78">
        <v>111.1</v>
      </c>
      <c r="N26" s="78">
        <v>0</v>
      </c>
      <c r="O26" s="78">
        <v>15974.852843840001</v>
      </c>
      <c r="P26" s="79">
        <v>2E-3</v>
      </c>
      <c r="Q26" s="79">
        <v>8.0000000000000002E-3</v>
      </c>
      <c r="R26" s="79">
        <v>1.2999999999999999E-3</v>
      </c>
    </row>
    <row r="27" spans="2:18">
      <c r="B27" s="80" t="s">
        <v>306</v>
      </c>
      <c r="C27" s="16"/>
      <c r="D27" s="16"/>
      <c r="H27" s="82">
        <v>5.05</v>
      </c>
      <c r="K27" s="81">
        <v>6.0000000000000001E-3</v>
      </c>
      <c r="L27" s="82">
        <v>1251755624.1500001</v>
      </c>
      <c r="N27" s="82">
        <v>0</v>
      </c>
      <c r="O27" s="82">
        <v>1388373.3911597671</v>
      </c>
      <c r="Q27" s="81">
        <v>0.6956</v>
      </c>
      <c r="R27" s="81">
        <v>0.1134</v>
      </c>
    </row>
    <row r="28" spans="2:18">
      <c r="B28" s="80" t="s">
        <v>307</v>
      </c>
      <c r="C28" s="16"/>
      <c r="D28" s="16"/>
      <c r="H28" s="82">
        <v>0.56000000000000005</v>
      </c>
      <c r="K28" s="81">
        <v>2E-3</v>
      </c>
      <c r="L28" s="82">
        <v>300932477.19</v>
      </c>
      <c r="N28" s="82">
        <v>0</v>
      </c>
      <c r="O28" s="82">
        <v>300649.882822524</v>
      </c>
      <c r="Q28" s="81">
        <v>0.15060000000000001</v>
      </c>
      <c r="R28" s="81">
        <v>2.46E-2</v>
      </c>
    </row>
    <row r="29" spans="2:18">
      <c r="B29" t="s">
        <v>308</v>
      </c>
      <c r="C29" t="s">
        <v>309</v>
      </c>
      <c r="D29" t="s">
        <v>103</v>
      </c>
      <c r="E29" t="s">
        <v>271</v>
      </c>
      <c r="G29" t="s">
        <v>310</v>
      </c>
      <c r="H29" s="78">
        <v>0.53</v>
      </c>
      <c r="I29" t="s">
        <v>105</v>
      </c>
      <c r="J29" s="79">
        <v>0</v>
      </c>
      <c r="K29" s="79">
        <v>1.6999999999999999E-3</v>
      </c>
      <c r="L29" s="78">
        <v>15350778.130000001</v>
      </c>
      <c r="M29" s="78">
        <v>99.91</v>
      </c>
      <c r="N29" s="78">
        <v>0</v>
      </c>
      <c r="O29" s="78">
        <v>15336.962429683001</v>
      </c>
      <c r="P29" s="79">
        <v>1.6999999999999999E-3</v>
      </c>
      <c r="Q29" s="79">
        <v>7.7000000000000002E-3</v>
      </c>
      <c r="R29" s="79">
        <v>1.2999999999999999E-3</v>
      </c>
    </row>
    <row r="30" spans="2:18">
      <c r="B30" t="s">
        <v>311</v>
      </c>
      <c r="C30" t="s">
        <v>312</v>
      </c>
      <c r="D30" t="s">
        <v>103</v>
      </c>
      <c r="E30" t="s">
        <v>271</v>
      </c>
      <c r="G30" t="s">
        <v>313</v>
      </c>
      <c r="H30" s="78">
        <v>0.02</v>
      </c>
      <c r="I30" t="s">
        <v>105</v>
      </c>
      <c r="J30" s="79">
        <v>0</v>
      </c>
      <c r="K30" s="79">
        <v>5.1999999999999998E-3</v>
      </c>
      <c r="L30" s="78">
        <v>31061065.140000001</v>
      </c>
      <c r="M30" s="78">
        <v>100</v>
      </c>
      <c r="N30" s="78">
        <v>0</v>
      </c>
      <c r="O30" s="78">
        <v>31061.065139999999</v>
      </c>
      <c r="P30" s="79">
        <v>2.5999999999999999E-3</v>
      </c>
      <c r="Q30" s="79">
        <v>1.5599999999999999E-2</v>
      </c>
      <c r="R30" s="79">
        <v>2.5000000000000001E-3</v>
      </c>
    </row>
    <row r="31" spans="2:18">
      <c r="B31" t="s">
        <v>314</v>
      </c>
      <c r="C31" t="s">
        <v>315</v>
      </c>
      <c r="D31" t="s">
        <v>103</v>
      </c>
      <c r="E31" t="s">
        <v>271</v>
      </c>
      <c r="G31" t="s">
        <v>313</v>
      </c>
      <c r="H31" s="78">
        <v>0.11</v>
      </c>
      <c r="I31" t="s">
        <v>105</v>
      </c>
      <c r="J31" s="79">
        <v>0</v>
      </c>
      <c r="K31" s="79">
        <v>8.9999999999999998E-4</v>
      </c>
      <c r="L31" s="78">
        <v>392727.8</v>
      </c>
      <c r="M31" s="78">
        <v>99.99</v>
      </c>
      <c r="N31" s="78">
        <v>0</v>
      </c>
      <c r="O31" s="78">
        <v>392.68852722000003</v>
      </c>
      <c r="P31" s="79">
        <v>0</v>
      </c>
      <c r="Q31" s="79">
        <v>2.0000000000000001E-4</v>
      </c>
      <c r="R31" s="79">
        <v>0</v>
      </c>
    </row>
    <row r="32" spans="2:18">
      <c r="B32" t="s">
        <v>316</v>
      </c>
      <c r="C32" t="s">
        <v>317</v>
      </c>
      <c r="D32" t="s">
        <v>103</v>
      </c>
      <c r="E32" t="s">
        <v>271</v>
      </c>
      <c r="G32" t="s">
        <v>313</v>
      </c>
      <c r="H32" s="78">
        <v>0.28000000000000003</v>
      </c>
      <c r="I32" t="s">
        <v>105</v>
      </c>
      <c r="J32" s="79">
        <v>0</v>
      </c>
      <c r="K32" s="79">
        <v>1.4E-3</v>
      </c>
      <c r="L32" s="78">
        <v>1870339.85</v>
      </c>
      <c r="M32" s="78">
        <v>99.96</v>
      </c>
      <c r="N32" s="78">
        <v>0</v>
      </c>
      <c r="O32" s="78">
        <v>1869.59171406</v>
      </c>
      <c r="P32" s="79">
        <v>2.0000000000000001E-4</v>
      </c>
      <c r="Q32" s="79">
        <v>8.9999999999999998E-4</v>
      </c>
      <c r="R32" s="79">
        <v>2.0000000000000001E-4</v>
      </c>
    </row>
    <row r="33" spans="2:18">
      <c r="B33" t="s">
        <v>318</v>
      </c>
      <c r="C33" t="s">
        <v>319</v>
      </c>
      <c r="D33" t="s">
        <v>103</v>
      </c>
      <c r="E33" t="s">
        <v>271</v>
      </c>
      <c r="G33" t="s">
        <v>313</v>
      </c>
      <c r="H33" s="78">
        <v>0.19</v>
      </c>
      <c r="I33" t="s">
        <v>105</v>
      </c>
      <c r="J33" s="79">
        <v>0</v>
      </c>
      <c r="K33" s="79">
        <v>1.6000000000000001E-3</v>
      </c>
      <c r="L33" s="78">
        <v>2851255.13</v>
      </c>
      <c r="M33" s="78">
        <v>99.97</v>
      </c>
      <c r="N33" s="78">
        <v>0</v>
      </c>
      <c r="O33" s="78">
        <v>2850.3997534609998</v>
      </c>
      <c r="P33" s="79">
        <v>2.0000000000000001E-4</v>
      </c>
      <c r="Q33" s="79">
        <v>1.4E-3</v>
      </c>
      <c r="R33" s="79">
        <v>2.0000000000000001E-4</v>
      </c>
    </row>
    <row r="34" spans="2:18">
      <c r="B34" t="s">
        <v>320</v>
      </c>
      <c r="C34" t="s">
        <v>321</v>
      </c>
      <c r="D34" t="s">
        <v>103</v>
      </c>
      <c r="E34" t="s">
        <v>271</v>
      </c>
      <c r="G34" t="s">
        <v>322</v>
      </c>
      <c r="H34" s="78">
        <v>0.36</v>
      </c>
      <c r="I34" t="s">
        <v>105</v>
      </c>
      <c r="J34" s="79">
        <v>0</v>
      </c>
      <c r="K34" s="79">
        <v>1.6999999999999999E-3</v>
      </c>
      <c r="L34" s="78">
        <v>37364454.340000004</v>
      </c>
      <c r="M34" s="78">
        <v>99.94</v>
      </c>
      <c r="N34" s="78">
        <v>0</v>
      </c>
      <c r="O34" s="78">
        <v>37342.035667395998</v>
      </c>
      <c r="P34" s="79">
        <v>3.7000000000000002E-3</v>
      </c>
      <c r="Q34" s="79">
        <v>1.8700000000000001E-2</v>
      </c>
      <c r="R34" s="79">
        <v>3.0000000000000001E-3</v>
      </c>
    </row>
    <row r="35" spans="2:18">
      <c r="B35" t="s">
        <v>323</v>
      </c>
      <c r="C35" t="s">
        <v>324</v>
      </c>
      <c r="D35" t="s">
        <v>103</v>
      </c>
      <c r="E35" t="s">
        <v>271</v>
      </c>
      <c r="G35" t="s">
        <v>305</v>
      </c>
      <c r="H35" s="78">
        <v>0.44</v>
      </c>
      <c r="I35" t="s">
        <v>105</v>
      </c>
      <c r="J35" s="79">
        <v>0</v>
      </c>
      <c r="K35" s="79">
        <v>1.8E-3</v>
      </c>
      <c r="L35" s="78">
        <v>40379055.020000003</v>
      </c>
      <c r="M35" s="78">
        <v>99.92</v>
      </c>
      <c r="N35" s="78">
        <v>0</v>
      </c>
      <c r="O35" s="78">
        <v>40346.751775983998</v>
      </c>
      <c r="P35" s="79">
        <v>4.0000000000000001E-3</v>
      </c>
      <c r="Q35" s="79">
        <v>2.0199999999999999E-2</v>
      </c>
      <c r="R35" s="79">
        <v>3.3E-3</v>
      </c>
    </row>
    <row r="36" spans="2:18">
      <c r="B36" t="s">
        <v>325</v>
      </c>
      <c r="C36" t="s">
        <v>326</v>
      </c>
      <c r="D36" t="s">
        <v>103</v>
      </c>
      <c r="E36" t="s">
        <v>271</v>
      </c>
      <c r="G36" t="s">
        <v>327</v>
      </c>
      <c r="H36" s="78">
        <v>0.61</v>
      </c>
      <c r="I36" t="s">
        <v>105</v>
      </c>
      <c r="J36" s="79">
        <v>0</v>
      </c>
      <c r="K36" s="79">
        <v>1.6000000000000001E-3</v>
      </c>
      <c r="L36" s="78">
        <v>66440941.689999998</v>
      </c>
      <c r="M36" s="78">
        <v>99.9</v>
      </c>
      <c r="N36" s="78">
        <v>0</v>
      </c>
      <c r="O36" s="78">
        <v>66374.500748310005</v>
      </c>
      <c r="P36" s="79">
        <v>7.4000000000000003E-3</v>
      </c>
      <c r="Q36" s="79">
        <v>3.3300000000000003E-2</v>
      </c>
      <c r="R36" s="79">
        <v>5.4000000000000003E-3</v>
      </c>
    </row>
    <row r="37" spans="2:18">
      <c r="B37" t="s">
        <v>328</v>
      </c>
      <c r="C37" t="s">
        <v>329</v>
      </c>
      <c r="D37" t="s">
        <v>103</v>
      </c>
      <c r="E37" t="s">
        <v>271</v>
      </c>
      <c r="G37" t="s">
        <v>330</v>
      </c>
      <c r="H37" s="78">
        <v>0.68</v>
      </c>
      <c r="I37" t="s">
        <v>105</v>
      </c>
      <c r="J37" s="79">
        <v>0</v>
      </c>
      <c r="K37" s="79">
        <v>1.6000000000000001E-3</v>
      </c>
      <c r="L37" s="78">
        <v>27506007.620000001</v>
      </c>
      <c r="M37" s="78">
        <v>99.89</v>
      </c>
      <c r="N37" s="78">
        <v>0</v>
      </c>
      <c r="O37" s="78">
        <v>27475.751011617998</v>
      </c>
      <c r="P37" s="79">
        <v>3.0999999999999999E-3</v>
      </c>
      <c r="Q37" s="79">
        <v>1.38E-2</v>
      </c>
      <c r="R37" s="79">
        <v>2.2000000000000001E-3</v>
      </c>
    </row>
    <row r="38" spans="2:18">
      <c r="B38" t="s">
        <v>331</v>
      </c>
      <c r="C38" t="s">
        <v>332</v>
      </c>
      <c r="D38" t="s">
        <v>103</v>
      </c>
      <c r="E38" t="s">
        <v>271</v>
      </c>
      <c r="G38" t="s">
        <v>333</v>
      </c>
      <c r="H38" s="78">
        <v>0.78</v>
      </c>
      <c r="I38" t="s">
        <v>105</v>
      </c>
      <c r="J38" s="79">
        <v>0</v>
      </c>
      <c r="K38" s="79">
        <v>1.5E-3</v>
      </c>
      <c r="L38" s="78">
        <v>8850203.8399999999</v>
      </c>
      <c r="M38" s="78">
        <v>99.88</v>
      </c>
      <c r="N38" s="78">
        <v>0</v>
      </c>
      <c r="O38" s="78">
        <v>8839.5835953919996</v>
      </c>
      <c r="P38" s="79">
        <v>1E-3</v>
      </c>
      <c r="Q38" s="79">
        <v>4.4000000000000003E-3</v>
      </c>
      <c r="R38" s="79">
        <v>6.9999999999999999E-4</v>
      </c>
    </row>
    <row r="39" spans="2:18">
      <c r="B39" t="s">
        <v>334</v>
      </c>
      <c r="C39" t="s">
        <v>335</v>
      </c>
      <c r="D39" t="s">
        <v>103</v>
      </c>
      <c r="E39" t="s">
        <v>271</v>
      </c>
      <c r="G39" t="s">
        <v>336</v>
      </c>
      <c r="H39" s="78">
        <v>0.86</v>
      </c>
      <c r="I39" t="s">
        <v>105</v>
      </c>
      <c r="J39" s="79">
        <v>0</v>
      </c>
      <c r="K39" s="79">
        <v>1.4E-3</v>
      </c>
      <c r="L39" s="78">
        <v>36783659.710000001</v>
      </c>
      <c r="M39" s="78">
        <v>99.88</v>
      </c>
      <c r="N39" s="78">
        <v>0</v>
      </c>
      <c r="O39" s="78">
        <v>36739.519318348001</v>
      </c>
      <c r="P39" s="79">
        <v>4.1000000000000003E-3</v>
      </c>
      <c r="Q39" s="79">
        <v>1.84E-2</v>
      </c>
      <c r="R39" s="79">
        <v>3.0000000000000001E-3</v>
      </c>
    </row>
    <row r="40" spans="2:18">
      <c r="B40" t="s">
        <v>337</v>
      </c>
      <c r="C40" t="s">
        <v>338</v>
      </c>
      <c r="D40" t="s">
        <v>103</v>
      </c>
      <c r="E40" t="s">
        <v>271</v>
      </c>
      <c r="G40" t="s">
        <v>339</v>
      </c>
      <c r="H40" s="78">
        <v>0.93</v>
      </c>
      <c r="I40" t="s">
        <v>105</v>
      </c>
      <c r="J40" s="79">
        <v>0</v>
      </c>
      <c r="K40" s="79">
        <v>2E-3</v>
      </c>
      <c r="L40" s="78">
        <v>32081988.920000002</v>
      </c>
      <c r="M40" s="78">
        <v>99.81</v>
      </c>
      <c r="N40" s="78">
        <v>0</v>
      </c>
      <c r="O40" s="78">
        <v>32021.033141052001</v>
      </c>
      <c r="P40" s="79">
        <v>3.5999999999999999E-3</v>
      </c>
      <c r="Q40" s="79">
        <v>1.6E-2</v>
      </c>
      <c r="R40" s="79">
        <v>2.5999999999999999E-3</v>
      </c>
    </row>
    <row r="41" spans="2:18">
      <c r="B41" s="80" t="s">
        <v>340</v>
      </c>
      <c r="C41" s="16"/>
      <c r="D41" s="16"/>
      <c r="H41" s="82">
        <v>6.3</v>
      </c>
      <c r="K41" s="81">
        <v>7.1000000000000004E-3</v>
      </c>
      <c r="L41" s="82">
        <v>948736919.15999997</v>
      </c>
      <c r="N41" s="82">
        <v>0</v>
      </c>
      <c r="O41" s="82">
        <v>1085637.6977828031</v>
      </c>
      <c r="Q41" s="81">
        <v>0.54400000000000004</v>
      </c>
      <c r="R41" s="81">
        <v>8.8700000000000001E-2</v>
      </c>
    </row>
    <row r="42" spans="2:18">
      <c r="B42" t="s">
        <v>341</v>
      </c>
      <c r="C42" t="s">
        <v>342</v>
      </c>
      <c r="D42" t="s">
        <v>103</v>
      </c>
      <c r="E42" t="s">
        <v>271</v>
      </c>
      <c r="G42" t="s">
        <v>305</v>
      </c>
      <c r="H42" s="78">
        <v>0.17</v>
      </c>
      <c r="I42" t="s">
        <v>105</v>
      </c>
      <c r="J42" s="79">
        <v>0</v>
      </c>
      <c r="K42" s="79">
        <v>1.1999999999999999E-3</v>
      </c>
      <c r="L42" s="78">
        <v>69455.600000000006</v>
      </c>
      <c r="M42" s="78">
        <v>99.98</v>
      </c>
      <c r="N42" s="78">
        <v>0</v>
      </c>
      <c r="O42" s="78">
        <v>69.441708879999993</v>
      </c>
      <c r="P42" s="79">
        <v>0</v>
      </c>
      <c r="Q42" s="79">
        <v>0</v>
      </c>
      <c r="R42" s="79">
        <v>0</v>
      </c>
    </row>
    <row r="43" spans="2:18">
      <c r="B43" t="s">
        <v>343</v>
      </c>
      <c r="C43" t="s">
        <v>344</v>
      </c>
      <c r="D43" t="s">
        <v>103</v>
      </c>
      <c r="E43" t="s">
        <v>271</v>
      </c>
      <c r="G43" t="s">
        <v>345</v>
      </c>
      <c r="H43" s="78">
        <v>8.31</v>
      </c>
      <c r="I43" t="s">
        <v>105</v>
      </c>
      <c r="J43" s="79">
        <v>2.2499999999999999E-2</v>
      </c>
      <c r="K43" s="79">
        <v>9.1000000000000004E-3</v>
      </c>
      <c r="L43" s="78">
        <v>61222898.170000002</v>
      </c>
      <c r="M43" s="78">
        <v>111.57</v>
      </c>
      <c r="N43" s="78">
        <v>0</v>
      </c>
      <c r="O43" s="78">
        <v>68306.387488269</v>
      </c>
      <c r="P43" s="79">
        <v>4.1000000000000003E-3</v>
      </c>
      <c r="Q43" s="79">
        <v>3.4200000000000001E-2</v>
      </c>
      <c r="R43" s="79">
        <v>5.5999999999999999E-3</v>
      </c>
    </row>
    <row r="44" spans="2:18">
      <c r="B44" t="s">
        <v>346</v>
      </c>
      <c r="C44" t="s">
        <v>347</v>
      </c>
      <c r="D44" t="s">
        <v>103</v>
      </c>
      <c r="E44" t="s">
        <v>271</v>
      </c>
      <c r="G44" t="s">
        <v>348</v>
      </c>
      <c r="H44" s="78">
        <v>1.34</v>
      </c>
      <c r="I44" t="s">
        <v>105</v>
      </c>
      <c r="J44" s="79">
        <v>5.0000000000000001E-3</v>
      </c>
      <c r="K44" s="79">
        <v>2E-3</v>
      </c>
      <c r="L44" s="78">
        <v>120541969.56999999</v>
      </c>
      <c r="M44" s="78">
        <v>100.73</v>
      </c>
      <c r="N44" s="78">
        <v>0</v>
      </c>
      <c r="O44" s="78">
        <v>121421.925947861</v>
      </c>
      <c r="P44" s="79">
        <v>7.7000000000000002E-3</v>
      </c>
      <c r="Q44" s="79">
        <v>6.08E-2</v>
      </c>
      <c r="R44" s="79">
        <v>9.9000000000000008E-3</v>
      </c>
    </row>
    <row r="45" spans="2:18">
      <c r="B45" t="s">
        <v>349</v>
      </c>
      <c r="C45" t="s">
        <v>350</v>
      </c>
      <c r="D45" t="s">
        <v>103</v>
      </c>
      <c r="E45" t="s">
        <v>271</v>
      </c>
      <c r="G45" t="s">
        <v>351</v>
      </c>
      <c r="H45" s="78">
        <v>2.21</v>
      </c>
      <c r="I45" t="s">
        <v>105</v>
      </c>
      <c r="J45" s="79">
        <v>5.5E-2</v>
      </c>
      <c r="K45" s="79">
        <v>2.5000000000000001E-3</v>
      </c>
      <c r="L45" s="78">
        <v>112480241.34999999</v>
      </c>
      <c r="M45" s="78">
        <v>115.87</v>
      </c>
      <c r="N45" s="78">
        <v>0</v>
      </c>
      <c r="O45" s="78">
        <v>130330.85565224499</v>
      </c>
      <c r="P45" s="79">
        <v>6.3E-3</v>
      </c>
      <c r="Q45" s="79">
        <v>6.5299999999999997E-2</v>
      </c>
      <c r="R45" s="79">
        <v>1.06E-2</v>
      </c>
    </row>
    <row r="46" spans="2:18">
      <c r="B46" t="s">
        <v>352</v>
      </c>
      <c r="C46" t="s">
        <v>353</v>
      </c>
      <c r="D46" t="s">
        <v>103</v>
      </c>
      <c r="E46" t="s">
        <v>271</v>
      </c>
      <c r="G46" t="s">
        <v>354</v>
      </c>
      <c r="H46" s="78">
        <v>7.01</v>
      </c>
      <c r="I46" t="s">
        <v>105</v>
      </c>
      <c r="J46" s="79">
        <v>0.02</v>
      </c>
      <c r="K46" s="79">
        <v>7.4999999999999997E-3</v>
      </c>
      <c r="L46" s="78">
        <v>28567280.68</v>
      </c>
      <c r="M46" s="78">
        <v>110.1</v>
      </c>
      <c r="N46" s="78">
        <v>0</v>
      </c>
      <c r="O46" s="78">
        <v>31452.57602868</v>
      </c>
      <c r="P46" s="79">
        <v>1.8E-3</v>
      </c>
      <c r="Q46" s="79">
        <v>1.5800000000000002E-2</v>
      </c>
      <c r="R46" s="79">
        <v>2.5999999999999999E-3</v>
      </c>
    </row>
    <row r="47" spans="2:18">
      <c r="B47" t="s">
        <v>355</v>
      </c>
      <c r="C47" t="s">
        <v>356</v>
      </c>
      <c r="D47" t="s">
        <v>103</v>
      </c>
      <c r="E47" t="s">
        <v>271</v>
      </c>
      <c r="G47" t="s">
        <v>357</v>
      </c>
      <c r="H47" s="78">
        <v>18.829999999999998</v>
      </c>
      <c r="I47" t="s">
        <v>105</v>
      </c>
      <c r="J47" s="79">
        <v>3.7499999999999999E-2</v>
      </c>
      <c r="K47" s="79">
        <v>2.1000000000000001E-2</v>
      </c>
      <c r="L47" s="78">
        <v>106636330.56</v>
      </c>
      <c r="M47" s="78">
        <v>136</v>
      </c>
      <c r="N47" s="78">
        <v>0</v>
      </c>
      <c r="O47" s="78">
        <v>145025.40956160001</v>
      </c>
      <c r="P47" s="79">
        <v>7.9000000000000008E-3</v>
      </c>
      <c r="Q47" s="79">
        <v>7.2700000000000001E-2</v>
      </c>
      <c r="R47" s="79">
        <v>1.18E-2</v>
      </c>
    </row>
    <row r="48" spans="2:18">
      <c r="B48" t="s">
        <v>358</v>
      </c>
      <c r="C48" t="s">
        <v>359</v>
      </c>
      <c r="D48" t="s">
        <v>103</v>
      </c>
      <c r="E48" t="s">
        <v>271</v>
      </c>
      <c r="G48" t="s">
        <v>360</v>
      </c>
      <c r="H48" s="78">
        <v>5.69</v>
      </c>
      <c r="I48" t="s">
        <v>105</v>
      </c>
      <c r="J48" s="79">
        <v>1.7500000000000002E-2</v>
      </c>
      <c r="K48" s="79">
        <v>5.7000000000000002E-3</v>
      </c>
      <c r="L48" s="78">
        <v>20238165.489999998</v>
      </c>
      <c r="M48" s="78">
        <v>106.99</v>
      </c>
      <c r="N48" s="78">
        <v>0</v>
      </c>
      <c r="O48" s="78">
        <v>21652.813257751</v>
      </c>
      <c r="P48" s="79">
        <v>1.1000000000000001E-3</v>
      </c>
      <c r="Q48" s="79">
        <v>1.0800000000000001E-2</v>
      </c>
      <c r="R48" s="79">
        <v>1.8E-3</v>
      </c>
    </row>
    <row r="49" spans="2:18">
      <c r="B49" t="s">
        <v>361</v>
      </c>
      <c r="C49" t="s">
        <v>362</v>
      </c>
      <c r="D49" t="s">
        <v>103</v>
      </c>
      <c r="E49" t="s">
        <v>271</v>
      </c>
      <c r="G49" t="s">
        <v>287</v>
      </c>
      <c r="H49" s="78">
        <v>0.35</v>
      </c>
      <c r="I49" t="s">
        <v>105</v>
      </c>
      <c r="J49" s="79">
        <v>0.05</v>
      </c>
      <c r="K49" s="79">
        <v>1.9E-3</v>
      </c>
      <c r="L49" s="78">
        <v>44007131.149999999</v>
      </c>
      <c r="M49" s="78">
        <v>104.93</v>
      </c>
      <c r="N49" s="78">
        <v>0</v>
      </c>
      <c r="O49" s="78">
        <v>46176.682715695002</v>
      </c>
      <c r="P49" s="79">
        <v>2.7000000000000001E-3</v>
      </c>
      <c r="Q49" s="79">
        <v>2.3099999999999999E-2</v>
      </c>
      <c r="R49" s="79">
        <v>3.8E-3</v>
      </c>
    </row>
    <row r="50" spans="2:18">
      <c r="B50" t="s">
        <v>363</v>
      </c>
      <c r="C50" t="s">
        <v>364</v>
      </c>
      <c r="D50" t="s">
        <v>103</v>
      </c>
      <c r="E50" t="s">
        <v>271</v>
      </c>
      <c r="G50" t="s">
        <v>365</v>
      </c>
      <c r="H50" s="78">
        <v>3.29</v>
      </c>
      <c r="I50" t="s">
        <v>105</v>
      </c>
      <c r="J50" s="79">
        <v>4.2500000000000003E-2</v>
      </c>
      <c r="K50" s="79">
        <v>3.3E-3</v>
      </c>
      <c r="L50" s="78">
        <v>68996313.299999997</v>
      </c>
      <c r="M50" s="78">
        <v>115.75</v>
      </c>
      <c r="N50" s="78">
        <v>0</v>
      </c>
      <c r="O50" s="78">
        <v>79863.232644749995</v>
      </c>
      <c r="P50" s="79">
        <v>4.1000000000000003E-3</v>
      </c>
      <c r="Q50" s="79">
        <v>0.04</v>
      </c>
      <c r="R50" s="79">
        <v>6.4999999999999997E-3</v>
      </c>
    </row>
    <row r="51" spans="2:18">
      <c r="B51" t="s">
        <v>366</v>
      </c>
      <c r="C51" t="s">
        <v>367</v>
      </c>
      <c r="D51" t="s">
        <v>103</v>
      </c>
      <c r="E51" t="s">
        <v>271</v>
      </c>
      <c r="G51" t="s">
        <v>368</v>
      </c>
      <c r="H51" s="78">
        <v>1.58</v>
      </c>
      <c r="I51" t="s">
        <v>105</v>
      </c>
      <c r="J51" s="79">
        <v>0.01</v>
      </c>
      <c r="K51" s="79">
        <v>2.0999999999999999E-3</v>
      </c>
      <c r="L51" s="78">
        <v>79559396.689999998</v>
      </c>
      <c r="M51" s="78">
        <v>101.67</v>
      </c>
      <c r="N51" s="78">
        <v>0</v>
      </c>
      <c r="O51" s="78">
        <v>80888.038614723002</v>
      </c>
      <c r="P51" s="79">
        <v>5.4999999999999997E-3</v>
      </c>
      <c r="Q51" s="79">
        <v>4.0500000000000001E-2</v>
      </c>
      <c r="R51" s="79">
        <v>6.6E-3</v>
      </c>
    </row>
    <row r="52" spans="2:18">
      <c r="B52" t="s">
        <v>369</v>
      </c>
      <c r="C52" t="s">
        <v>370</v>
      </c>
      <c r="D52" t="s">
        <v>103</v>
      </c>
      <c r="E52" t="s">
        <v>271</v>
      </c>
      <c r="G52" t="s">
        <v>351</v>
      </c>
      <c r="H52" s="78">
        <v>5.9</v>
      </c>
      <c r="I52" t="s">
        <v>105</v>
      </c>
      <c r="J52" s="79">
        <v>6.25E-2</v>
      </c>
      <c r="K52" s="79">
        <v>6.7999999999999996E-3</v>
      </c>
      <c r="L52" s="78">
        <v>11239143.109999999</v>
      </c>
      <c r="M52" s="78">
        <v>144.12</v>
      </c>
      <c r="N52" s="78">
        <v>0</v>
      </c>
      <c r="O52" s="78">
        <v>16197.853050132</v>
      </c>
      <c r="P52" s="79">
        <v>6.9999999999999999E-4</v>
      </c>
      <c r="Q52" s="79">
        <v>8.0999999999999996E-3</v>
      </c>
      <c r="R52" s="79">
        <v>1.2999999999999999E-3</v>
      </c>
    </row>
    <row r="53" spans="2:18">
      <c r="B53" t="s">
        <v>371</v>
      </c>
      <c r="C53" t="s">
        <v>372</v>
      </c>
      <c r="D53" t="s">
        <v>103</v>
      </c>
      <c r="E53" t="s">
        <v>271</v>
      </c>
      <c r="G53" t="s">
        <v>373</v>
      </c>
      <c r="H53" s="78">
        <v>4.1900000000000004</v>
      </c>
      <c r="I53" t="s">
        <v>105</v>
      </c>
      <c r="J53" s="79">
        <v>3.7499999999999999E-2</v>
      </c>
      <c r="K53" s="79">
        <v>4.0000000000000001E-3</v>
      </c>
      <c r="L53" s="78">
        <v>21441538.469999999</v>
      </c>
      <c r="M53" s="78">
        <v>116.81</v>
      </c>
      <c r="N53" s="78">
        <v>0</v>
      </c>
      <c r="O53" s="78">
        <v>25045.861086806999</v>
      </c>
      <c r="P53" s="79">
        <v>1.2999999999999999E-3</v>
      </c>
      <c r="Q53" s="79">
        <v>1.2500000000000001E-2</v>
      </c>
      <c r="R53" s="79">
        <v>2E-3</v>
      </c>
    </row>
    <row r="54" spans="2:18">
      <c r="B54" t="s">
        <v>374</v>
      </c>
      <c r="C54" t="s">
        <v>375</v>
      </c>
      <c r="D54" t="s">
        <v>103</v>
      </c>
      <c r="E54" t="s">
        <v>271</v>
      </c>
      <c r="G54" t="s">
        <v>376</v>
      </c>
      <c r="H54" s="78">
        <v>15.17</v>
      </c>
      <c r="I54" t="s">
        <v>105</v>
      </c>
      <c r="J54" s="79">
        <v>5.5E-2</v>
      </c>
      <c r="K54" s="79">
        <v>1.84E-2</v>
      </c>
      <c r="L54" s="78">
        <v>55290651.229999997</v>
      </c>
      <c r="M54" s="78">
        <v>170.12</v>
      </c>
      <c r="N54" s="78">
        <v>0</v>
      </c>
      <c r="O54" s="78">
        <v>94060.455872475999</v>
      </c>
      <c r="P54" s="79">
        <v>3.0000000000000001E-3</v>
      </c>
      <c r="Q54" s="79">
        <v>4.7100000000000003E-2</v>
      </c>
      <c r="R54" s="79">
        <v>7.7000000000000002E-3</v>
      </c>
    </row>
    <row r="55" spans="2:18">
      <c r="B55" t="s">
        <v>377</v>
      </c>
      <c r="C55" t="s">
        <v>378</v>
      </c>
      <c r="D55" t="s">
        <v>103</v>
      </c>
      <c r="E55" t="s">
        <v>271</v>
      </c>
      <c r="G55" t="s">
        <v>330</v>
      </c>
      <c r="H55" s="78">
        <v>2.82</v>
      </c>
      <c r="I55" t="s">
        <v>105</v>
      </c>
      <c r="J55" s="79">
        <v>7.4999999999999997E-3</v>
      </c>
      <c r="K55" s="79">
        <v>2.8E-3</v>
      </c>
      <c r="L55" s="78">
        <v>111935742.16</v>
      </c>
      <c r="M55" s="78">
        <v>101.44</v>
      </c>
      <c r="N55" s="78">
        <v>0</v>
      </c>
      <c r="O55" s="78">
        <v>113547.616847104</v>
      </c>
      <c r="P55" s="79">
        <v>1.9599999999999999E-2</v>
      </c>
      <c r="Q55" s="79">
        <v>5.6899999999999999E-2</v>
      </c>
      <c r="R55" s="79">
        <v>9.2999999999999992E-3</v>
      </c>
    </row>
    <row r="56" spans="2:18">
      <c r="B56" t="s">
        <v>379</v>
      </c>
      <c r="C56" t="s">
        <v>380</v>
      </c>
      <c r="D56" t="s">
        <v>103</v>
      </c>
      <c r="E56" t="s">
        <v>271</v>
      </c>
      <c r="G56" t="s">
        <v>381</v>
      </c>
      <c r="H56" s="78">
        <v>3.11</v>
      </c>
      <c r="I56" t="s">
        <v>105</v>
      </c>
      <c r="J56" s="79">
        <v>1.2500000000000001E-2</v>
      </c>
      <c r="K56" s="79">
        <v>3.0999999999999999E-3</v>
      </c>
      <c r="L56" s="78">
        <v>62960176.859999999</v>
      </c>
      <c r="M56" s="78">
        <v>104</v>
      </c>
      <c r="N56" s="78">
        <v>0</v>
      </c>
      <c r="O56" s="78">
        <v>65478.583934399998</v>
      </c>
      <c r="P56" s="79">
        <v>5.4000000000000003E-3</v>
      </c>
      <c r="Q56" s="79">
        <v>3.2800000000000003E-2</v>
      </c>
      <c r="R56" s="79">
        <v>5.3E-3</v>
      </c>
    </row>
    <row r="57" spans="2:18">
      <c r="B57" t="s">
        <v>382</v>
      </c>
      <c r="C57" t="s">
        <v>383</v>
      </c>
      <c r="D57" t="s">
        <v>103</v>
      </c>
      <c r="E57" t="s">
        <v>271</v>
      </c>
      <c r="G57" t="s">
        <v>313</v>
      </c>
      <c r="H57" s="78">
        <v>4.04</v>
      </c>
      <c r="I57" t="s">
        <v>105</v>
      </c>
      <c r="J57" s="79">
        <v>1.4999999999999999E-2</v>
      </c>
      <c r="K57" s="79">
        <v>3.7000000000000002E-3</v>
      </c>
      <c r="L57" s="78">
        <v>43550484.770000003</v>
      </c>
      <c r="M57" s="78">
        <v>105.9</v>
      </c>
      <c r="N57" s="78">
        <v>0</v>
      </c>
      <c r="O57" s="78">
        <v>46119.96337143</v>
      </c>
      <c r="P57" s="79">
        <v>3.0999999999999999E-3</v>
      </c>
      <c r="Q57" s="79">
        <v>2.3099999999999999E-2</v>
      </c>
      <c r="R57" s="79">
        <v>3.8E-3</v>
      </c>
    </row>
    <row r="58" spans="2:18">
      <c r="B58" s="80" t="s">
        <v>384</v>
      </c>
      <c r="C58" s="16"/>
      <c r="D58" s="16"/>
      <c r="H58" s="82">
        <v>0.68</v>
      </c>
      <c r="K58" s="81">
        <v>2.3999999999999998E-3</v>
      </c>
      <c r="L58" s="82">
        <v>2086227.8</v>
      </c>
      <c r="N58" s="82">
        <v>0</v>
      </c>
      <c r="O58" s="82">
        <v>2085.81055444</v>
      </c>
      <c r="Q58" s="81">
        <v>1E-3</v>
      </c>
      <c r="R58" s="81">
        <v>2.0000000000000001E-4</v>
      </c>
    </row>
    <row r="59" spans="2:18">
      <c r="B59" t="s">
        <v>385</v>
      </c>
      <c r="C59" t="s">
        <v>386</v>
      </c>
      <c r="D59" t="s">
        <v>103</v>
      </c>
      <c r="E59" t="s">
        <v>271</v>
      </c>
      <c r="G59" t="s">
        <v>387</v>
      </c>
      <c r="H59" s="78">
        <v>0.68</v>
      </c>
      <c r="I59" t="s">
        <v>105</v>
      </c>
      <c r="J59" s="79">
        <v>1.6000000000000001E-3</v>
      </c>
      <c r="K59" s="79">
        <v>2.3999999999999998E-3</v>
      </c>
      <c r="L59" s="78">
        <v>2086227.8</v>
      </c>
      <c r="M59" s="78">
        <v>99.98</v>
      </c>
      <c r="N59" s="78">
        <v>0</v>
      </c>
      <c r="O59" s="78">
        <v>2085.81055444</v>
      </c>
      <c r="P59" s="79">
        <v>1E-4</v>
      </c>
      <c r="Q59" s="79">
        <v>1E-3</v>
      </c>
      <c r="R59" s="79">
        <v>2.0000000000000001E-4</v>
      </c>
    </row>
    <row r="60" spans="2:18">
      <c r="B60" s="80" t="s">
        <v>388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t="s">
        <v>256</v>
      </c>
      <c r="C61" t="s">
        <v>256</v>
      </c>
      <c r="D61" s="16"/>
      <c r="E61" t="s">
        <v>256</v>
      </c>
      <c r="H61" s="78">
        <v>0</v>
      </c>
      <c r="I61" t="s">
        <v>256</v>
      </c>
      <c r="J61" s="79">
        <v>0</v>
      </c>
      <c r="K61" s="79">
        <v>0</v>
      </c>
      <c r="L61" s="78">
        <v>0</v>
      </c>
      <c r="M61" s="78">
        <v>0</v>
      </c>
      <c r="O61" s="78">
        <v>0</v>
      </c>
      <c r="P61" s="79">
        <v>0</v>
      </c>
      <c r="Q61" s="79">
        <v>0</v>
      </c>
      <c r="R61" s="79">
        <v>0</v>
      </c>
    </row>
    <row r="62" spans="2:18">
      <c r="B62" s="80" t="s">
        <v>264</v>
      </c>
      <c r="C62" s="16"/>
      <c r="D62" s="16"/>
      <c r="H62" s="82">
        <v>0</v>
      </c>
      <c r="K62" s="81">
        <v>0</v>
      </c>
      <c r="L62" s="82">
        <v>0</v>
      </c>
      <c r="N62" s="82">
        <v>0</v>
      </c>
      <c r="O62" s="82">
        <v>0</v>
      </c>
      <c r="Q62" s="81">
        <v>0</v>
      </c>
      <c r="R62" s="81">
        <v>0</v>
      </c>
    </row>
    <row r="63" spans="2:18">
      <c r="B63" s="80" t="s">
        <v>389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256</v>
      </c>
      <c r="C64" t="s">
        <v>256</v>
      </c>
      <c r="D64" s="16"/>
      <c r="E64" t="s">
        <v>256</v>
      </c>
      <c r="H64" s="78">
        <v>0</v>
      </c>
      <c r="I64" t="s">
        <v>256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18">
      <c r="B65" s="80" t="s">
        <v>390</v>
      </c>
      <c r="C65" s="16"/>
      <c r="D65" s="16"/>
      <c r="H65" s="82">
        <v>0</v>
      </c>
      <c r="K65" s="81">
        <v>0</v>
      </c>
      <c r="L65" s="82">
        <v>0</v>
      </c>
      <c r="N65" s="82">
        <v>0</v>
      </c>
      <c r="O65" s="82">
        <v>0</v>
      </c>
      <c r="Q65" s="81">
        <v>0</v>
      </c>
      <c r="R65" s="81">
        <v>0</v>
      </c>
    </row>
    <row r="66" spans="2:18">
      <c r="B66" t="s">
        <v>256</v>
      </c>
      <c r="C66" t="s">
        <v>256</v>
      </c>
      <c r="D66" s="16"/>
      <c r="E66" t="s">
        <v>256</v>
      </c>
      <c r="H66" s="78">
        <v>0</v>
      </c>
      <c r="I66" t="s">
        <v>256</v>
      </c>
      <c r="J66" s="79">
        <v>0</v>
      </c>
      <c r="K66" s="79">
        <v>0</v>
      </c>
      <c r="L66" s="78">
        <v>0</v>
      </c>
      <c r="M66" s="78">
        <v>0</v>
      </c>
      <c r="O66" s="78">
        <v>0</v>
      </c>
      <c r="P66" s="79">
        <v>0</v>
      </c>
      <c r="Q66" s="79">
        <v>0</v>
      </c>
      <c r="R66" s="79">
        <v>0</v>
      </c>
    </row>
    <row r="67" spans="2:18">
      <c r="B67" t="s">
        <v>391</v>
      </c>
      <c r="C67" s="16"/>
      <c r="D67" s="16"/>
    </row>
    <row r="68" spans="2:18">
      <c r="B68" t="s">
        <v>392</v>
      </c>
      <c r="C68" s="16"/>
      <c r="D68" s="16"/>
    </row>
    <row r="69" spans="2:18">
      <c r="B69" t="s">
        <v>393</v>
      </c>
      <c r="C69" s="16"/>
      <c r="D69" s="16"/>
    </row>
    <row r="70" spans="2:18">
      <c r="B70" t="s">
        <v>394</v>
      </c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43738</v>
      </c>
    </row>
    <row r="2" spans="2:23" s="1" customFormat="1">
      <c r="B2" s="2" t="s">
        <v>1</v>
      </c>
      <c r="C2" s="12" t="s">
        <v>196</v>
      </c>
    </row>
    <row r="3" spans="2:23" s="1" customFormat="1">
      <c r="B3" s="2" t="s">
        <v>2</v>
      </c>
      <c r="C3" s="26" t="s">
        <v>3656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9" t="s">
        <v>182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2394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256</v>
      </c>
      <c r="C14" t="s">
        <v>256</v>
      </c>
      <c r="D14" t="s">
        <v>256</v>
      </c>
      <c r="E14" t="s">
        <v>256</v>
      </c>
      <c r="F14" s="15"/>
      <c r="G14" s="15"/>
      <c r="H14" s="78">
        <v>0</v>
      </c>
      <c r="I14" t="s">
        <v>256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2395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256</v>
      </c>
      <c r="C16" t="s">
        <v>256</v>
      </c>
      <c r="D16" t="s">
        <v>256</v>
      </c>
      <c r="E16" t="s">
        <v>256</v>
      </c>
      <c r="F16" s="15"/>
      <c r="G16" s="15"/>
      <c r="H16" s="78">
        <v>0</v>
      </c>
      <c r="I16" t="s">
        <v>256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396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256</v>
      </c>
      <c r="C18" t="s">
        <v>256</v>
      </c>
      <c r="D18" t="s">
        <v>256</v>
      </c>
      <c r="E18" t="s">
        <v>256</v>
      </c>
      <c r="F18" s="15"/>
      <c r="G18" s="15"/>
      <c r="H18" s="78">
        <v>0</v>
      </c>
      <c r="I18" t="s">
        <v>256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1156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256</v>
      </c>
      <c r="C20" t="s">
        <v>256</v>
      </c>
      <c r="D20" t="s">
        <v>256</v>
      </c>
      <c r="E20" t="s">
        <v>256</v>
      </c>
      <c r="F20" s="15"/>
      <c r="G20" s="15"/>
      <c r="H20" s="78">
        <v>0</v>
      </c>
      <c r="I20" t="s">
        <v>256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397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256</v>
      </c>
      <c r="C23" t="s">
        <v>256</v>
      </c>
      <c r="D23" t="s">
        <v>256</v>
      </c>
      <c r="E23" t="s">
        <v>256</v>
      </c>
      <c r="H23" s="78">
        <v>0</v>
      </c>
      <c r="I23" t="s">
        <v>256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398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256</v>
      </c>
      <c r="C25" t="s">
        <v>256</v>
      </c>
      <c r="D25" t="s">
        <v>256</v>
      </c>
      <c r="E25" t="s">
        <v>256</v>
      </c>
      <c r="H25" s="78">
        <v>0</v>
      </c>
      <c r="I25" t="s">
        <v>256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266</v>
      </c>
      <c r="D26" s="16"/>
    </row>
    <row r="27" spans="2:23">
      <c r="B27" t="s">
        <v>391</v>
      </c>
      <c r="D27" s="16"/>
    </row>
    <row r="28" spans="2:23">
      <c r="B28" t="s">
        <v>392</v>
      </c>
      <c r="D28" s="16"/>
    </row>
    <row r="29" spans="2:23">
      <c r="B29" t="s">
        <v>393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43738</v>
      </c>
    </row>
    <row r="2" spans="2:68" s="1" customFormat="1">
      <c r="B2" s="2" t="s">
        <v>1</v>
      </c>
      <c r="C2" s="12" t="s">
        <v>196</v>
      </c>
    </row>
    <row r="3" spans="2:68" s="1" customFormat="1">
      <c r="B3" s="2" t="s">
        <v>2</v>
      </c>
      <c r="C3" s="26" t="s">
        <v>3656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395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256</v>
      </c>
      <c r="C14" t="s">
        <v>256</v>
      </c>
      <c r="D14" s="16"/>
      <c r="E14" s="16"/>
      <c r="F14" s="16"/>
      <c r="G14" t="s">
        <v>256</v>
      </c>
      <c r="H14" t="s">
        <v>256</v>
      </c>
      <c r="K14" s="78">
        <v>0</v>
      </c>
      <c r="L14" t="s">
        <v>256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306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256</v>
      </c>
      <c r="C16" t="s">
        <v>256</v>
      </c>
      <c r="D16" s="16"/>
      <c r="E16" s="16"/>
      <c r="F16" s="16"/>
      <c r="G16" t="s">
        <v>256</v>
      </c>
      <c r="H16" t="s">
        <v>256</v>
      </c>
      <c r="K16" s="78">
        <v>0</v>
      </c>
      <c r="L16" t="s">
        <v>256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396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256</v>
      </c>
      <c r="C18" t="s">
        <v>256</v>
      </c>
      <c r="D18" s="16"/>
      <c r="E18" s="16"/>
      <c r="F18" s="16"/>
      <c r="G18" t="s">
        <v>256</v>
      </c>
      <c r="H18" t="s">
        <v>256</v>
      </c>
      <c r="K18" s="78">
        <v>0</v>
      </c>
      <c r="L18" t="s">
        <v>256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397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256</v>
      </c>
      <c r="C21" t="s">
        <v>256</v>
      </c>
      <c r="D21" s="16"/>
      <c r="E21" s="16"/>
      <c r="F21" s="16"/>
      <c r="G21" t="s">
        <v>256</v>
      </c>
      <c r="H21" t="s">
        <v>256</v>
      </c>
      <c r="K21" s="78">
        <v>0</v>
      </c>
      <c r="L21" t="s">
        <v>256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398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256</v>
      </c>
      <c r="C23" t="s">
        <v>256</v>
      </c>
      <c r="D23" s="16"/>
      <c r="E23" s="16"/>
      <c r="F23" s="16"/>
      <c r="G23" t="s">
        <v>256</v>
      </c>
      <c r="H23" t="s">
        <v>256</v>
      </c>
      <c r="K23" s="78">
        <v>0</v>
      </c>
      <c r="L23" t="s">
        <v>256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266</v>
      </c>
      <c r="C24" s="16"/>
      <c r="D24" s="16"/>
      <c r="E24" s="16"/>
      <c r="F24" s="16"/>
      <c r="G24" s="16"/>
    </row>
    <row r="25" spans="2:21">
      <c r="B25" t="s">
        <v>391</v>
      </c>
      <c r="C25" s="16"/>
      <c r="D25" s="16"/>
      <c r="E25" s="16"/>
      <c r="F25" s="16"/>
      <c r="G25" s="16"/>
    </row>
    <row r="26" spans="2:21">
      <c r="B26" t="s">
        <v>392</v>
      </c>
      <c r="C26" s="16"/>
      <c r="D26" s="16"/>
      <c r="E26" s="16"/>
      <c r="F26" s="16"/>
      <c r="G26" s="16"/>
    </row>
    <row r="27" spans="2:21">
      <c r="B27" t="s">
        <v>393</v>
      </c>
      <c r="C27" s="16"/>
      <c r="D27" s="16"/>
      <c r="E27" s="16"/>
      <c r="F27" s="16"/>
      <c r="G27" s="16"/>
    </row>
    <row r="28" spans="2:21">
      <c r="B28" t="s">
        <v>394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43738</v>
      </c>
    </row>
    <row r="2" spans="2:66" s="1" customFormat="1">
      <c r="B2" s="2" t="s">
        <v>1</v>
      </c>
      <c r="C2" s="12" t="s">
        <v>196</v>
      </c>
    </row>
    <row r="3" spans="2:66" s="1" customFormat="1">
      <c r="B3" s="2" t="s">
        <v>2</v>
      </c>
      <c r="C3" s="26" t="s">
        <v>3656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4.57</v>
      </c>
      <c r="L11" s="7"/>
      <c r="M11" s="7"/>
      <c r="N11" s="77">
        <v>1.37E-2</v>
      </c>
      <c r="O11" s="76">
        <v>1648297097.25</v>
      </c>
      <c r="P11" s="33"/>
      <c r="Q11" s="76">
        <v>4884.58482</v>
      </c>
      <c r="R11" s="76">
        <v>2331678.0093056648</v>
      </c>
      <c r="S11" s="7"/>
      <c r="T11" s="77">
        <v>1</v>
      </c>
      <c r="U11" s="77">
        <v>0.19040000000000001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4.13</v>
      </c>
      <c r="N12" s="81">
        <v>7.1000000000000004E-3</v>
      </c>
      <c r="O12" s="82">
        <v>1514319559.03</v>
      </c>
      <c r="Q12" s="82">
        <v>4884.58482</v>
      </c>
      <c r="R12" s="82">
        <v>1817092.2964707336</v>
      </c>
      <c r="T12" s="81">
        <v>0.77929999999999999</v>
      </c>
      <c r="U12" s="81">
        <v>0.1484</v>
      </c>
    </row>
    <row r="13" spans="2:66">
      <c r="B13" s="80" t="s">
        <v>395</v>
      </c>
      <c r="C13" s="16"/>
      <c r="D13" s="16"/>
      <c r="E13" s="16"/>
      <c r="F13" s="16"/>
      <c r="K13" s="82">
        <v>4.08</v>
      </c>
      <c r="N13" s="81">
        <v>2.5000000000000001E-3</v>
      </c>
      <c r="O13" s="82">
        <v>1163950623.8</v>
      </c>
      <c r="Q13" s="82">
        <v>2505.1824999999999</v>
      </c>
      <c r="R13" s="82">
        <v>1444582.570018643</v>
      </c>
      <c r="T13" s="81">
        <v>0.61950000000000005</v>
      </c>
      <c r="U13" s="81">
        <v>0.11799999999999999</v>
      </c>
    </row>
    <row r="14" spans="2:66">
      <c r="B14" t="s">
        <v>399</v>
      </c>
      <c r="C14" t="s">
        <v>400</v>
      </c>
      <c r="D14" t="s">
        <v>103</v>
      </c>
      <c r="E14" t="s">
        <v>126</v>
      </c>
      <c r="F14" t="s">
        <v>401</v>
      </c>
      <c r="G14" t="s">
        <v>402</v>
      </c>
      <c r="H14" t="s">
        <v>214</v>
      </c>
      <c r="I14" t="s">
        <v>215</v>
      </c>
      <c r="J14" t="s">
        <v>339</v>
      </c>
      <c r="K14" s="78">
        <v>5.94</v>
      </c>
      <c r="L14" t="s">
        <v>105</v>
      </c>
      <c r="M14" s="79">
        <v>1E-3</v>
      </c>
      <c r="N14" s="79">
        <v>-2.8999999999999998E-3</v>
      </c>
      <c r="O14" s="78">
        <v>9323904.4600000009</v>
      </c>
      <c r="P14" s="78">
        <v>102.55</v>
      </c>
      <c r="Q14" s="78">
        <v>0</v>
      </c>
      <c r="R14" s="78">
        <v>9561.6640237299998</v>
      </c>
      <c r="S14" s="79">
        <v>1.3299999999999999E-2</v>
      </c>
      <c r="T14" s="79">
        <v>4.1000000000000003E-3</v>
      </c>
      <c r="U14" s="79">
        <v>8.0000000000000004E-4</v>
      </c>
    </row>
    <row r="15" spans="2:66">
      <c r="B15" t="s">
        <v>403</v>
      </c>
      <c r="C15" t="s">
        <v>404</v>
      </c>
      <c r="D15" t="s">
        <v>103</v>
      </c>
      <c r="E15" t="s">
        <v>126</v>
      </c>
      <c r="F15" t="s">
        <v>401</v>
      </c>
      <c r="G15" t="s">
        <v>402</v>
      </c>
      <c r="H15" t="s">
        <v>214</v>
      </c>
      <c r="I15" t="s">
        <v>215</v>
      </c>
      <c r="J15" t="s">
        <v>405</v>
      </c>
      <c r="K15" s="78">
        <v>1.01</v>
      </c>
      <c r="L15" t="s">
        <v>105</v>
      </c>
      <c r="M15" s="79">
        <v>8.0000000000000002E-3</v>
      </c>
      <c r="N15" s="79">
        <v>-2.7000000000000001E-3</v>
      </c>
      <c r="O15" s="78">
        <v>7349648.2000000002</v>
      </c>
      <c r="P15" s="78">
        <v>103.94</v>
      </c>
      <c r="Q15" s="78">
        <v>0</v>
      </c>
      <c r="R15" s="78">
        <v>7639.2243390800004</v>
      </c>
      <c r="S15" s="79">
        <v>1.7100000000000001E-2</v>
      </c>
      <c r="T15" s="79">
        <v>3.3E-3</v>
      </c>
      <c r="U15" s="79">
        <v>5.9999999999999995E-4</v>
      </c>
    </row>
    <row r="16" spans="2:66">
      <c r="B16" t="s">
        <v>406</v>
      </c>
      <c r="C16" t="s">
        <v>407</v>
      </c>
      <c r="D16" t="s">
        <v>103</v>
      </c>
      <c r="E16" t="s">
        <v>126</v>
      </c>
      <c r="F16" t="s">
        <v>408</v>
      </c>
      <c r="G16" t="s">
        <v>402</v>
      </c>
      <c r="H16" t="s">
        <v>214</v>
      </c>
      <c r="I16" t="s">
        <v>215</v>
      </c>
      <c r="J16" t="s">
        <v>278</v>
      </c>
      <c r="K16" s="78">
        <v>5.65</v>
      </c>
      <c r="L16" t="s">
        <v>105</v>
      </c>
      <c r="M16" s="79">
        <v>8.3000000000000001E-3</v>
      </c>
      <c r="N16" s="79">
        <v>-3.8E-3</v>
      </c>
      <c r="O16" s="78">
        <v>12015933.609999999</v>
      </c>
      <c r="P16" s="78">
        <v>108.1</v>
      </c>
      <c r="Q16" s="78">
        <v>0</v>
      </c>
      <c r="R16" s="78">
        <v>12989.224232410001</v>
      </c>
      <c r="S16" s="79">
        <v>9.2999999999999992E-3</v>
      </c>
      <c r="T16" s="79">
        <v>5.5999999999999999E-3</v>
      </c>
      <c r="U16" s="79">
        <v>1.1000000000000001E-3</v>
      </c>
    </row>
    <row r="17" spans="2:21">
      <c r="B17" t="s">
        <v>409</v>
      </c>
      <c r="C17" t="s">
        <v>410</v>
      </c>
      <c r="D17" t="s">
        <v>103</v>
      </c>
      <c r="E17" t="s">
        <v>126</v>
      </c>
      <c r="F17" t="s">
        <v>408</v>
      </c>
      <c r="G17" t="s">
        <v>402</v>
      </c>
      <c r="H17" t="s">
        <v>214</v>
      </c>
      <c r="I17" t="s">
        <v>215</v>
      </c>
      <c r="J17" t="s">
        <v>411</v>
      </c>
      <c r="K17" s="78">
        <v>0.76</v>
      </c>
      <c r="L17" t="s">
        <v>105</v>
      </c>
      <c r="M17" s="79">
        <v>5.8999999999999999E-3</v>
      </c>
      <c r="N17" s="79">
        <v>-5.0000000000000001E-4</v>
      </c>
      <c r="O17" s="78">
        <v>37121060.090000004</v>
      </c>
      <c r="P17" s="78">
        <v>101.62</v>
      </c>
      <c r="Q17" s="78">
        <v>0</v>
      </c>
      <c r="R17" s="78">
        <v>37722.421263458004</v>
      </c>
      <c r="S17" s="79">
        <v>7.0000000000000001E-3</v>
      </c>
      <c r="T17" s="79">
        <v>1.6199999999999999E-2</v>
      </c>
      <c r="U17" s="79">
        <v>3.0999999999999999E-3</v>
      </c>
    </row>
    <row r="18" spans="2:21">
      <c r="B18" t="s">
        <v>412</v>
      </c>
      <c r="C18" t="s">
        <v>413</v>
      </c>
      <c r="D18" t="s">
        <v>103</v>
      </c>
      <c r="E18" t="s">
        <v>126</v>
      </c>
      <c r="F18" t="s">
        <v>414</v>
      </c>
      <c r="G18" t="s">
        <v>402</v>
      </c>
      <c r="H18" t="s">
        <v>415</v>
      </c>
      <c r="I18" t="s">
        <v>153</v>
      </c>
      <c r="J18" t="s">
        <v>313</v>
      </c>
      <c r="K18" s="78">
        <v>7.7</v>
      </c>
      <c r="L18" t="s">
        <v>105</v>
      </c>
      <c r="M18" s="79">
        <v>1.2200000000000001E-2</v>
      </c>
      <c r="N18" s="79">
        <v>-2.9999999999999997E-4</v>
      </c>
      <c r="O18" s="78">
        <v>783344.13</v>
      </c>
      <c r="P18" s="78">
        <v>112</v>
      </c>
      <c r="Q18" s="78">
        <v>9.7294199999999993</v>
      </c>
      <c r="R18" s="78">
        <v>887.0748456</v>
      </c>
      <c r="S18" s="79">
        <v>1E-3</v>
      </c>
      <c r="T18" s="79">
        <v>4.0000000000000002E-4</v>
      </c>
      <c r="U18" s="79">
        <v>1E-4</v>
      </c>
    </row>
    <row r="19" spans="2:21">
      <c r="B19" t="s">
        <v>416</v>
      </c>
      <c r="C19" t="s">
        <v>417</v>
      </c>
      <c r="D19" t="s">
        <v>103</v>
      </c>
      <c r="E19" t="s">
        <v>126</v>
      </c>
      <c r="F19" t="s">
        <v>414</v>
      </c>
      <c r="G19" t="s">
        <v>402</v>
      </c>
      <c r="H19" t="s">
        <v>214</v>
      </c>
      <c r="I19" t="s">
        <v>215</v>
      </c>
      <c r="J19" t="s">
        <v>418</v>
      </c>
      <c r="K19" s="78">
        <v>2.97</v>
      </c>
      <c r="L19" t="s">
        <v>105</v>
      </c>
      <c r="M19" s="79">
        <v>9.9000000000000008E-3</v>
      </c>
      <c r="N19" s="79">
        <v>-5.4000000000000003E-3</v>
      </c>
      <c r="O19" s="78">
        <v>24602877.710000001</v>
      </c>
      <c r="P19" s="78">
        <v>106.42</v>
      </c>
      <c r="Q19" s="78">
        <v>0</v>
      </c>
      <c r="R19" s="78">
        <v>26182.382458982</v>
      </c>
      <c r="S19" s="79">
        <v>8.2000000000000007E-3</v>
      </c>
      <c r="T19" s="79">
        <v>1.12E-2</v>
      </c>
      <c r="U19" s="79">
        <v>2.0999999999999999E-3</v>
      </c>
    </row>
    <row r="20" spans="2:21">
      <c r="B20" t="s">
        <v>419</v>
      </c>
      <c r="C20" t="s">
        <v>420</v>
      </c>
      <c r="D20" t="s">
        <v>103</v>
      </c>
      <c r="E20" t="s">
        <v>126</v>
      </c>
      <c r="F20" t="s">
        <v>414</v>
      </c>
      <c r="G20" t="s">
        <v>402</v>
      </c>
      <c r="H20" t="s">
        <v>214</v>
      </c>
      <c r="I20" t="s">
        <v>215</v>
      </c>
      <c r="J20" t="s">
        <v>421</v>
      </c>
      <c r="K20" s="78">
        <v>1.46</v>
      </c>
      <c r="L20" t="s">
        <v>105</v>
      </c>
      <c r="M20" s="79">
        <v>4.1000000000000003E-3</v>
      </c>
      <c r="N20" s="79">
        <v>-1.9E-3</v>
      </c>
      <c r="O20" s="78">
        <v>2537257.5299999998</v>
      </c>
      <c r="P20" s="78">
        <v>101.4</v>
      </c>
      <c r="Q20" s="78">
        <v>0</v>
      </c>
      <c r="R20" s="78">
        <v>2572.7791354199999</v>
      </c>
      <c r="S20" s="79">
        <v>3.0999999999999999E-3</v>
      </c>
      <c r="T20" s="79">
        <v>1.1000000000000001E-3</v>
      </c>
      <c r="U20" s="79">
        <v>2.0000000000000001E-4</v>
      </c>
    </row>
    <row r="21" spans="2:21">
      <c r="B21" t="s">
        <v>422</v>
      </c>
      <c r="C21" t="s">
        <v>423</v>
      </c>
      <c r="D21" t="s">
        <v>103</v>
      </c>
      <c r="E21" t="s">
        <v>126</v>
      </c>
      <c r="F21" t="s">
        <v>414</v>
      </c>
      <c r="G21" t="s">
        <v>402</v>
      </c>
      <c r="H21" t="s">
        <v>214</v>
      </c>
      <c r="I21" t="s">
        <v>215</v>
      </c>
      <c r="J21" t="s">
        <v>424</v>
      </c>
      <c r="K21" s="78">
        <v>0.35</v>
      </c>
      <c r="L21" t="s">
        <v>105</v>
      </c>
      <c r="M21" s="79">
        <v>6.4000000000000003E-3</v>
      </c>
      <c r="N21" s="79">
        <v>6.3E-3</v>
      </c>
      <c r="O21" s="78">
        <v>26328855.629999999</v>
      </c>
      <c r="P21" s="78">
        <v>101.21</v>
      </c>
      <c r="Q21" s="78">
        <v>0</v>
      </c>
      <c r="R21" s="78">
        <v>26647.434783123001</v>
      </c>
      <c r="S21" s="79">
        <v>8.3999999999999995E-3</v>
      </c>
      <c r="T21" s="79">
        <v>1.14E-2</v>
      </c>
      <c r="U21" s="79">
        <v>2.2000000000000001E-3</v>
      </c>
    </row>
    <row r="22" spans="2:21">
      <c r="B22" t="s">
        <v>425</v>
      </c>
      <c r="C22" t="s">
        <v>426</v>
      </c>
      <c r="D22" t="s">
        <v>103</v>
      </c>
      <c r="E22" t="s">
        <v>126</v>
      </c>
      <c r="F22" t="s">
        <v>414</v>
      </c>
      <c r="G22" t="s">
        <v>402</v>
      </c>
      <c r="H22" t="s">
        <v>415</v>
      </c>
      <c r="I22" t="s">
        <v>153</v>
      </c>
      <c r="J22" t="s">
        <v>427</v>
      </c>
      <c r="K22" s="78">
        <v>4.93</v>
      </c>
      <c r="L22" t="s">
        <v>105</v>
      </c>
      <c r="M22" s="79">
        <v>8.6E-3</v>
      </c>
      <c r="N22" s="79">
        <v>-4.5999999999999999E-3</v>
      </c>
      <c r="O22" s="78">
        <v>21538151.98</v>
      </c>
      <c r="P22" s="78">
        <v>108.6</v>
      </c>
      <c r="Q22" s="78">
        <v>188.57387</v>
      </c>
      <c r="R22" s="78">
        <v>23579.00692028</v>
      </c>
      <c r="S22" s="79">
        <v>8.6E-3</v>
      </c>
      <c r="T22" s="79">
        <v>1.01E-2</v>
      </c>
      <c r="U22" s="79">
        <v>1.9E-3</v>
      </c>
    </row>
    <row r="23" spans="2:21">
      <c r="B23" t="s">
        <v>428</v>
      </c>
      <c r="C23" t="s">
        <v>429</v>
      </c>
      <c r="D23" t="s">
        <v>103</v>
      </c>
      <c r="E23" t="s">
        <v>126</v>
      </c>
      <c r="F23" t="s">
        <v>414</v>
      </c>
      <c r="G23" t="s">
        <v>402</v>
      </c>
      <c r="H23" t="s">
        <v>214</v>
      </c>
      <c r="I23" t="s">
        <v>215</v>
      </c>
      <c r="J23" t="s">
        <v>430</v>
      </c>
      <c r="K23" s="78">
        <v>1.81</v>
      </c>
      <c r="L23" t="s">
        <v>105</v>
      </c>
      <c r="M23" s="79">
        <v>0.04</v>
      </c>
      <c r="N23" s="79">
        <v>-5.1999999999999998E-3</v>
      </c>
      <c r="O23" s="78">
        <v>18784570.460000001</v>
      </c>
      <c r="P23" s="78">
        <v>111.56</v>
      </c>
      <c r="Q23" s="78">
        <v>0</v>
      </c>
      <c r="R23" s="78">
        <v>20956.066805176</v>
      </c>
      <c r="S23" s="79">
        <v>9.1000000000000004E-3</v>
      </c>
      <c r="T23" s="79">
        <v>8.9999999999999993E-3</v>
      </c>
      <c r="U23" s="79">
        <v>1.6999999999999999E-3</v>
      </c>
    </row>
    <row r="24" spans="2:21">
      <c r="B24" t="s">
        <v>431</v>
      </c>
      <c r="C24" t="s">
        <v>432</v>
      </c>
      <c r="D24" t="s">
        <v>103</v>
      </c>
      <c r="E24" t="s">
        <v>126</v>
      </c>
      <c r="F24" t="s">
        <v>414</v>
      </c>
      <c r="G24" t="s">
        <v>402</v>
      </c>
      <c r="H24" t="s">
        <v>214</v>
      </c>
      <c r="I24" t="s">
        <v>215</v>
      </c>
      <c r="J24" t="s">
        <v>330</v>
      </c>
      <c r="K24" s="78">
        <v>6.67</v>
      </c>
      <c r="L24" t="s">
        <v>105</v>
      </c>
      <c r="M24" s="79">
        <v>3.8E-3</v>
      </c>
      <c r="N24" s="79">
        <v>-1.5E-3</v>
      </c>
      <c r="O24" s="78">
        <v>31184120.309999999</v>
      </c>
      <c r="P24" s="78">
        <v>102.95</v>
      </c>
      <c r="Q24" s="78">
        <v>0</v>
      </c>
      <c r="R24" s="78">
        <v>32104.051859145002</v>
      </c>
      <c r="S24" s="79">
        <v>1.04E-2</v>
      </c>
      <c r="T24" s="79">
        <v>1.38E-2</v>
      </c>
      <c r="U24" s="79">
        <v>2.5999999999999999E-3</v>
      </c>
    </row>
    <row r="25" spans="2:21">
      <c r="B25" t="s">
        <v>433</v>
      </c>
      <c r="C25" t="s">
        <v>434</v>
      </c>
      <c r="D25" t="s">
        <v>103</v>
      </c>
      <c r="E25" t="s">
        <v>126</v>
      </c>
      <c r="F25" t="s">
        <v>414</v>
      </c>
      <c r="G25" t="s">
        <v>402</v>
      </c>
      <c r="H25" t="s">
        <v>214</v>
      </c>
      <c r="I25" t="s">
        <v>215</v>
      </c>
      <c r="J25" t="s">
        <v>435</v>
      </c>
      <c r="K25" s="78">
        <v>10.57</v>
      </c>
      <c r="L25" t="s">
        <v>105</v>
      </c>
      <c r="M25" s="79">
        <v>4.7000000000000002E-3</v>
      </c>
      <c r="N25" s="79">
        <v>2.8E-3</v>
      </c>
      <c r="O25" s="78">
        <v>10522238.07</v>
      </c>
      <c r="P25" s="78">
        <v>100.87</v>
      </c>
      <c r="Q25" s="78">
        <v>0</v>
      </c>
      <c r="R25" s="78">
        <v>10613.781541209</v>
      </c>
      <c r="S25" s="79">
        <v>1.4999999999999999E-2</v>
      </c>
      <c r="T25" s="79">
        <v>4.5999999999999999E-3</v>
      </c>
      <c r="U25" s="79">
        <v>8.9999999999999998E-4</v>
      </c>
    </row>
    <row r="26" spans="2:21">
      <c r="B26" t="s">
        <v>436</v>
      </c>
      <c r="C26" t="s">
        <v>437</v>
      </c>
      <c r="D26" t="s">
        <v>103</v>
      </c>
      <c r="E26" t="s">
        <v>126</v>
      </c>
      <c r="F26" t="s">
        <v>438</v>
      </c>
      <c r="G26" t="s">
        <v>130</v>
      </c>
      <c r="H26" t="s">
        <v>214</v>
      </c>
      <c r="I26" t="s">
        <v>215</v>
      </c>
      <c r="J26" t="s">
        <v>330</v>
      </c>
      <c r="K26" s="78">
        <v>15.43</v>
      </c>
      <c r="L26" t="s">
        <v>105</v>
      </c>
      <c r="M26" s="79">
        <v>2.07E-2</v>
      </c>
      <c r="N26" s="79">
        <v>1.24E-2</v>
      </c>
      <c r="O26" s="78">
        <v>5291089.42</v>
      </c>
      <c r="P26" s="78">
        <v>113</v>
      </c>
      <c r="Q26" s="78">
        <v>0</v>
      </c>
      <c r="R26" s="78">
        <v>5978.9310446</v>
      </c>
      <c r="S26" s="79">
        <v>7.9000000000000008E-3</v>
      </c>
      <c r="T26" s="79">
        <v>2.5999999999999999E-3</v>
      </c>
      <c r="U26" s="79">
        <v>5.0000000000000001E-4</v>
      </c>
    </row>
    <row r="27" spans="2:21">
      <c r="B27" t="s">
        <v>439</v>
      </c>
      <c r="C27" t="s">
        <v>440</v>
      </c>
      <c r="D27" t="s">
        <v>103</v>
      </c>
      <c r="E27" t="s">
        <v>126</v>
      </c>
      <c r="F27" t="s">
        <v>441</v>
      </c>
      <c r="G27" t="s">
        <v>402</v>
      </c>
      <c r="H27" t="s">
        <v>214</v>
      </c>
      <c r="I27" t="s">
        <v>215</v>
      </c>
      <c r="J27" t="s">
        <v>442</v>
      </c>
      <c r="K27" s="78">
        <v>0.97</v>
      </c>
      <c r="L27" t="s">
        <v>105</v>
      </c>
      <c r="M27" s="79">
        <v>1.6E-2</v>
      </c>
      <c r="N27" s="79">
        <v>-1E-3</v>
      </c>
      <c r="O27" s="78">
        <v>895615.03</v>
      </c>
      <c r="P27" s="78">
        <v>102.2</v>
      </c>
      <c r="Q27" s="78">
        <v>0</v>
      </c>
      <c r="R27" s="78">
        <v>915.31856066</v>
      </c>
      <c r="S27" s="79">
        <v>8.9999999999999998E-4</v>
      </c>
      <c r="T27" s="79">
        <v>4.0000000000000002E-4</v>
      </c>
      <c r="U27" s="79">
        <v>1E-4</v>
      </c>
    </row>
    <row r="28" spans="2:21">
      <c r="B28" t="s">
        <v>443</v>
      </c>
      <c r="C28" t="s">
        <v>444</v>
      </c>
      <c r="D28" t="s">
        <v>103</v>
      </c>
      <c r="E28" t="s">
        <v>126</v>
      </c>
      <c r="F28" t="s">
        <v>441</v>
      </c>
      <c r="G28" t="s">
        <v>402</v>
      </c>
      <c r="H28" t="s">
        <v>214</v>
      </c>
      <c r="I28" t="s">
        <v>215</v>
      </c>
      <c r="J28" t="s">
        <v>445</v>
      </c>
      <c r="K28" s="78">
        <v>5.54</v>
      </c>
      <c r="L28" t="s">
        <v>105</v>
      </c>
      <c r="M28" s="79">
        <v>1.7500000000000002E-2</v>
      </c>
      <c r="N28" s="79">
        <v>-3.0999999999999999E-3</v>
      </c>
      <c r="O28" s="78">
        <v>38713146.170000002</v>
      </c>
      <c r="P28" s="78">
        <v>113.54</v>
      </c>
      <c r="Q28" s="78">
        <v>0</v>
      </c>
      <c r="R28" s="78">
        <v>43954.906161418003</v>
      </c>
      <c r="S28" s="79">
        <v>8.8999999999999999E-3</v>
      </c>
      <c r="T28" s="79">
        <v>1.89E-2</v>
      </c>
      <c r="U28" s="79">
        <v>3.5999999999999999E-3</v>
      </c>
    </row>
    <row r="29" spans="2:21">
      <c r="B29" t="s">
        <v>446</v>
      </c>
      <c r="C29" t="s">
        <v>447</v>
      </c>
      <c r="D29" t="s">
        <v>103</v>
      </c>
      <c r="E29" t="s">
        <v>126</v>
      </c>
      <c r="F29" t="s">
        <v>441</v>
      </c>
      <c r="G29" t="s">
        <v>402</v>
      </c>
      <c r="H29" t="s">
        <v>214</v>
      </c>
      <c r="I29" t="s">
        <v>215</v>
      </c>
      <c r="J29" t="s">
        <v>278</v>
      </c>
      <c r="K29" s="78">
        <v>4.58</v>
      </c>
      <c r="L29" t="s">
        <v>105</v>
      </c>
      <c r="M29" s="79">
        <v>6.3E-3</v>
      </c>
      <c r="N29" s="79">
        <v>-4.1000000000000003E-3</v>
      </c>
      <c r="O29" s="78">
        <v>14887525.140000001</v>
      </c>
      <c r="P29" s="78">
        <v>106.76</v>
      </c>
      <c r="Q29" s="78">
        <v>0</v>
      </c>
      <c r="R29" s="78">
        <v>15893.921839463999</v>
      </c>
      <c r="S29" s="79">
        <v>7.4000000000000003E-3</v>
      </c>
      <c r="T29" s="79">
        <v>6.7999999999999996E-3</v>
      </c>
      <c r="U29" s="79">
        <v>1.2999999999999999E-3</v>
      </c>
    </row>
    <row r="30" spans="2:21">
      <c r="B30" t="s">
        <v>448</v>
      </c>
      <c r="C30" t="s">
        <v>449</v>
      </c>
      <c r="D30" t="s">
        <v>103</v>
      </c>
      <c r="E30" t="s">
        <v>126</v>
      </c>
      <c r="F30" t="s">
        <v>441</v>
      </c>
      <c r="G30" t="s">
        <v>402</v>
      </c>
      <c r="H30" t="s">
        <v>214</v>
      </c>
      <c r="I30" t="s">
        <v>215</v>
      </c>
      <c r="J30" t="s">
        <v>450</v>
      </c>
      <c r="K30" s="78">
        <v>2.72</v>
      </c>
      <c r="L30" t="s">
        <v>105</v>
      </c>
      <c r="M30" s="79">
        <v>0.05</v>
      </c>
      <c r="N30" s="79">
        <v>-5.3E-3</v>
      </c>
      <c r="O30" s="78">
        <v>32666554.370000001</v>
      </c>
      <c r="P30" s="78">
        <v>121.44</v>
      </c>
      <c r="Q30" s="78">
        <v>0</v>
      </c>
      <c r="R30" s="78">
        <v>39670.263626927997</v>
      </c>
      <c r="S30" s="79">
        <v>1.04E-2</v>
      </c>
      <c r="T30" s="79">
        <v>1.7000000000000001E-2</v>
      </c>
      <c r="U30" s="79">
        <v>3.2000000000000002E-3</v>
      </c>
    </row>
    <row r="31" spans="2:21">
      <c r="B31" t="s">
        <v>451</v>
      </c>
      <c r="C31" t="s">
        <v>452</v>
      </c>
      <c r="D31" t="s">
        <v>103</v>
      </c>
      <c r="E31" t="s">
        <v>126</v>
      </c>
      <c r="F31" t="s">
        <v>441</v>
      </c>
      <c r="G31" t="s">
        <v>402</v>
      </c>
      <c r="H31" t="s">
        <v>214</v>
      </c>
      <c r="I31" t="s">
        <v>215</v>
      </c>
      <c r="J31" t="s">
        <v>453</v>
      </c>
      <c r="K31" s="78">
        <v>1.99</v>
      </c>
      <c r="L31" t="s">
        <v>105</v>
      </c>
      <c r="M31" s="79">
        <v>7.0000000000000001E-3</v>
      </c>
      <c r="N31" s="79">
        <v>-4.1999999999999997E-3</v>
      </c>
      <c r="O31" s="78">
        <v>13427475.65</v>
      </c>
      <c r="P31" s="78">
        <v>105.1</v>
      </c>
      <c r="Q31" s="78">
        <v>0</v>
      </c>
      <c r="R31" s="78">
        <v>14112.276908149999</v>
      </c>
      <c r="S31" s="79">
        <v>4.7000000000000002E-3</v>
      </c>
      <c r="T31" s="79">
        <v>6.1000000000000004E-3</v>
      </c>
      <c r="U31" s="79">
        <v>1.1999999999999999E-3</v>
      </c>
    </row>
    <row r="32" spans="2:21">
      <c r="B32" t="s">
        <v>454</v>
      </c>
      <c r="C32" t="s">
        <v>455</v>
      </c>
      <c r="D32" t="s">
        <v>103</v>
      </c>
      <c r="E32" t="s">
        <v>126</v>
      </c>
      <c r="F32" t="s">
        <v>456</v>
      </c>
      <c r="G32" t="s">
        <v>457</v>
      </c>
      <c r="H32" t="s">
        <v>458</v>
      </c>
      <c r="I32" t="s">
        <v>215</v>
      </c>
      <c r="J32" t="s">
        <v>459</v>
      </c>
      <c r="K32" s="78">
        <v>4.18</v>
      </c>
      <c r="L32" t="s">
        <v>105</v>
      </c>
      <c r="M32" s="79">
        <v>1.6400000000000001E-2</v>
      </c>
      <c r="N32" s="79">
        <v>-2.5000000000000001E-3</v>
      </c>
      <c r="O32" s="78">
        <v>13615899.039999999</v>
      </c>
      <c r="P32" s="78">
        <v>109.36</v>
      </c>
      <c r="Q32" s="78">
        <v>0</v>
      </c>
      <c r="R32" s="78">
        <v>14890.347190144001</v>
      </c>
      <c r="S32" s="79">
        <v>1.44E-2</v>
      </c>
      <c r="T32" s="79">
        <v>6.4000000000000003E-3</v>
      </c>
      <c r="U32" s="79">
        <v>1.1999999999999999E-3</v>
      </c>
    </row>
    <row r="33" spans="2:21">
      <c r="B33" t="s">
        <v>460</v>
      </c>
      <c r="C33" t="s">
        <v>461</v>
      </c>
      <c r="D33" t="s">
        <v>103</v>
      </c>
      <c r="E33" t="s">
        <v>126</v>
      </c>
      <c r="F33" t="s">
        <v>456</v>
      </c>
      <c r="G33" t="s">
        <v>457</v>
      </c>
      <c r="H33" t="s">
        <v>462</v>
      </c>
      <c r="I33" t="s">
        <v>153</v>
      </c>
      <c r="J33" t="s">
        <v>463</v>
      </c>
      <c r="K33" s="78">
        <v>5.4</v>
      </c>
      <c r="L33" t="s">
        <v>105</v>
      </c>
      <c r="M33" s="79">
        <v>1.34E-2</v>
      </c>
      <c r="N33" s="79">
        <v>-2.9999999999999997E-4</v>
      </c>
      <c r="O33" s="78">
        <v>49311665.420000002</v>
      </c>
      <c r="P33" s="78">
        <v>110.13</v>
      </c>
      <c r="Q33" s="78">
        <v>0</v>
      </c>
      <c r="R33" s="78">
        <v>54306.937127046003</v>
      </c>
      <c r="S33" s="79">
        <v>1.23E-2</v>
      </c>
      <c r="T33" s="79">
        <v>2.3300000000000001E-2</v>
      </c>
      <c r="U33" s="79">
        <v>4.4000000000000003E-3</v>
      </c>
    </row>
    <row r="34" spans="2:21">
      <c r="B34" t="s">
        <v>464</v>
      </c>
      <c r="C34" t="s">
        <v>465</v>
      </c>
      <c r="D34" t="s">
        <v>103</v>
      </c>
      <c r="E34" t="s">
        <v>126</v>
      </c>
      <c r="F34" t="s">
        <v>456</v>
      </c>
      <c r="G34" t="s">
        <v>457</v>
      </c>
      <c r="H34" t="s">
        <v>462</v>
      </c>
      <c r="I34" t="s">
        <v>153</v>
      </c>
      <c r="J34" t="s">
        <v>313</v>
      </c>
      <c r="K34" s="78">
        <v>6.49</v>
      </c>
      <c r="L34" t="s">
        <v>105</v>
      </c>
      <c r="M34" s="79">
        <v>1.77E-2</v>
      </c>
      <c r="N34" s="79">
        <v>2.0999999999999999E-3</v>
      </c>
      <c r="O34" s="78">
        <v>14190097.689999999</v>
      </c>
      <c r="P34" s="78">
        <v>111.92</v>
      </c>
      <c r="Q34" s="78">
        <v>0</v>
      </c>
      <c r="R34" s="78">
        <v>15881.557334648</v>
      </c>
      <c r="S34" s="79">
        <v>1.17E-2</v>
      </c>
      <c r="T34" s="79">
        <v>6.7999999999999996E-3</v>
      </c>
      <c r="U34" s="79">
        <v>1.2999999999999999E-3</v>
      </c>
    </row>
    <row r="35" spans="2:21">
      <c r="B35" t="s">
        <v>466</v>
      </c>
      <c r="C35" t="s">
        <v>467</v>
      </c>
      <c r="D35" t="s">
        <v>103</v>
      </c>
      <c r="E35" t="s">
        <v>126</v>
      </c>
      <c r="F35" t="s">
        <v>456</v>
      </c>
      <c r="G35" t="s">
        <v>457</v>
      </c>
      <c r="H35" t="s">
        <v>462</v>
      </c>
      <c r="I35" t="s">
        <v>153</v>
      </c>
      <c r="J35" t="s">
        <v>313</v>
      </c>
      <c r="K35" s="78">
        <v>9.76</v>
      </c>
      <c r="L35" t="s">
        <v>105</v>
      </c>
      <c r="M35" s="79">
        <v>2.4799999999999999E-2</v>
      </c>
      <c r="N35" s="79">
        <v>8.2000000000000007E-3</v>
      </c>
      <c r="O35" s="78">
        <v>1284785.23</v>
      </c>
      <c r="P35" s="78">
        <v>118.92</v>
      </c>
      <c r="Q35" s="78">
        <v>0</v>
      </c>
      <c r="R35" s="78">
        <v>1527.866595516</v>
      </c>
      <c r="S35" s="79">
        <v>4.8999999999999998E-3</v>
      </c>
      <c r="T35" s="79">
        <v>6.9999999999999999E-4</v>
      </c>
      <c r="U35" s="79">
        <v>1E-4</v>
      </c>
    </row>
    <row r="36" spans="2:21">
      <c r="B36" t="s">
        <v>468</v>
      </c>
      <c r="C36" t="s">
        <v>469</v>
      </c>
      <c r="D36" t="s">
        <v>103</v>
      </c>
      <c r="E36" t="s">
        <v>126</v>
      </c>
      <c r="F36" t="s">
        <v>456</v>
      </c>
      <c r="G36" t="s">
        <v>457</v>
      </c>
      <c r="H36" t="s">
        <v>458</v>
      </c>
      <c r="I36" t="s">
        <v>215</v>
      </c>
      <c r="J36" t="s">
        <v>470</v>
      </c>
      <c r="K36" s="78">
        <v>3.01</v>
      </c>
      <c r="L36" t="s">
        <v>105</v>
      </c>
      <c r="M36" s="79">
        <v>6.4999999999999997E-3</v>
      </c>
      <c r="N36" s="79">
        <v>-3.0000000000000001E-3</v>
      </c>
      <c r="O36" s="78">
        <v>7119294.5199999996</v>
      </c>
      <c r="P36" s="78">
        <v>103.7</v>
      </c>
      <c r="Q36" s="78">
        <v>23.320270000000001</v>
      </c>
      <c r="R36" s="78">
        <v>7406.0286872400002</v>
      </c>
      <c r="S36" s="79">
        <v>7.9000000000000008E-3</v>
      </c>
      <c r="T36" s="79">
        <v>3.2000000000000002E-3</v>
      </c>
      <c r="U36" s="79">
        <v>5.9999999999999995E-4</v>
      </c>
    </row>
    <row r="37" spans="2:21">
      <c r="B37" t="s">
        <v>471</v>
      </c>
      <c r="C37" t="s">
        <v>472</v>
      </c>
      <c r="D37" t="s">
        <v>103</v>
      </c>
      <c r="E37" t="s">
        <v>126</v>
      </c>
      <c r="F37" t="s">
        <v>401</v>
      </c>
      <c r="G37" t="s">
        <v>402</v>
      </c>
      <c r="H37" t="s">
        <v>462</v>
      </c>
      <c r="I37" t="s">
        <v>153</v>
      </c>
      <c r="J37" t="s">
        <v>473</v>
      </c>
      <c r="K37" s="78">
        <v>0.97</v>
      </c>
      <c r="L37" t="s">
        <v>105</v>
      </c>
      <c r="M37" s="79">
        <v>4.2000000000000003E-2</v>
      </c>
      <c r="N37" s="79">
        <v>6.7000000000000002E-3</v>
      </c>
      <c r="O37" s="78">
        <v>253541.98</v>
      </c>
      <c r="P37" s="78">
        <v>126.62</v>
      </c>
      <c r="Q37" s="78">
        <v>0</v>
      </c>
      <c r="R37" s="78">
        <v>321.03485507599999</v>
      </c>
      <c r="S37" s="79">
        <v>4.8999999999999998E-3</v>
      </c>
      <c r="T37" s="79">
        <v>1E-4</v>
      </c>
      <c r="U37" s="79">
        <v>0</v>
      </c>
    </row>
    <row r="38" spans="2:21">
      <c r="B38" t="s">
        <v>474</v>
      </c>
      <c r="C38" t="s">
        <v>475</v>
      </c>
      <c r="D38" t="s">
        <v>103</v>
      </c>
      <c r="E38" t="s">
        <v>126</v>
      </c>
      <c r="F38" t="s">
        <v>401</v>
      </c>
      <c r="G38" t="s">
        <v>402</v>
      </c>
      <c r="H38" t="s">
        <v>458</v>
      </c>
      <c r="I38" t="s">
        <v>215</v>
      </c>
      <c r="J38" t="s">
        <v>476</v>
      </c>
      <c r="K38" s="78">
        <v>0.83</v>
      </c>
      <c r="L38" t="s">
        <v>105</v>
      </c>
      <c r="M38" s="79">
        <v>3.1E-2</v>
      </c>
      <c r="N38" s="79">
        <v>1.5E-3</v>
      </c>
      <c r="O38" s="78">
        <v>4373621.5199999996</v>
      </c>
      <c r="P38" s="78">
        <v>111.57</v>
      </c>
      <c r="Q38" s="78">
        <v>0</v>
      </c>
      <c r="R38" s="78">
        <v>4879.6495298640002</v>
      </c>
      <c r="S38" s="79">
        <v>1.2699999999999999E-2</v>
      </c>
      <c r="T38" s="79">
        <v>2.0999999999999999E-3</v>
      </c>
      <c r="U38" s="79">
        <v>4.0000000000000002E-4</v>
      </c>
    </row>
    <row r="39" spans="2:21">
      <c r="B39" t="s">
        <v>477</v>
      </c>
      <c r="C39" t="s">
        <v>478</v>
      </c>
      <c r="D39" t="s">
        <v>103</v>
      </c>
      <c r="E39" t="s">
        <v>126</v>
      </c>
      <c r="F39" t="s">
        <v>479</v>
      </c>
      <c r="G39" t="s">
        <v>402</v>
      </c>
      <c r="H39" t="s">
        <v>458</v>
      </c>
      <c r="I39" t="s">
        <v>215</v>
      </c>
      <c r="J39" t="s">
        <v>480</v>
      </c>
      <c r="K39" s="78">
        <v>1.54</v>
      </c>
      <c r="L39" t="s">
        <v>105</v>
      </c>
      <c r="M39" s="79">
        <v>4.7500000000000001E-2</v>
      </c>
      <c r="N39" s="79">
        <v>-2E-3</v>
      </c>
      <c r="O39" s="78">
        <v>2137840.31</v>
      </c>
      <c r="P39" s="78">
        <v>133.6</v>
      </c>
      <c r="Q39" s="78">
        <v>0</v>
      </c>
      <c r="R39" s="78">
        <v>2856.1546541600001</v>
      </c>
      <c r="S39" s="79">
        <v>7.4000000000000003E-3</v>
      </c>
      <c r="T39" s="79">
        <v>1.1999999999999999E-3</v>
      </c>
      <c r="U39" s="79">
        <v>2.0000000000000001E-4</v>
      </c>
    </row>
    <row r="40" spans="2:21">
      <c r="B40" t="s">
        <v>481</v>
      </c>
      <c r="C40" t="s">
        <v>482</v>
      </c>
      <c r="D40" t="s">
        <v>103</v>
      </c>
      <c r="E40" t="s">
        <v>126</v>
      </c>
      <c r="F40" t="s">
        <v>479</v>
      </c>
      <c r="G40" t="s">
        <v>402</v>
      </c>
      <c r="H40" t="s">
        <v>458</v>
      </c>
      <c r="I40" t="s">
        <v>215</v>
      </c>
      <c r="J40" t="s">
        <v>480</v>
      </c>
      <c r="K40" s="78">
        <v>0.18</v>
      </c>
      <c r="L40" t="s">
        <v>105</v>
      </c>
      <c r="M40" s="79">
        <v>5.2499999999999998E-2</v>
      </c>
      <c r="N40" s="79">
        <v>1.8499999999999999E-2</v>
      </c>
      <c r="O40" s="78">
        <v>1139734.8500000001</v>
      </c>
      <c r="P40" s="78">
        <v>130.66999999999999</v>
      </c>
      <c r="Q40" s="78">
        <v>0</v>
      </c>
      <c r="R40" s="78">
        <v>1489.291528495</v>
      </c>
      <c r="S40" s="79">
        <v>9.4999999999999998E-3</v>
      </c>
      <c r="T40" s="79">
        <v>5.9999999999999995E-4</v>
      </c>
      <c r="U40" s="79">
        <v>1E-4</v>
      </c>
    </row>
    <row r="41" spans="2:21">
      <c r="B41" t="s">
        <v>483</v>
      </c>
      <c r="C41" t="s">
        <v>484</v>
      </c>
      <c r="D41" t="s">
        <v>103</v>
      </c>
      <c r="E41" t="s">
        <v>126</v>
      </c>
      <c r="F41" t="s">
        <v>485</v>
      </c>
      <c r="G41" t="s">
        <v>457</v>
      </c>
      <c r="H41" t="s">
        <v>458</v>
      </c>
      <c r="I41" t="s">
        <v>215</v>
      </c>
      <c r="J41" t="s">
        <v>299</v>
      </c>
      <c r="K41" s="78">
        <v>1.9</v>
      </c>
      <c r="L41" t="s">
        <v>105</v>
      </c>
      <c r="M41" s="79">
        <v>3.6400000000000002E-2</v>
      </c>
      <c r="N41" s="79">
        <v>-5.9999999999999995E-4</v>
      </c>
      <c r="O41" s="78">
        <v>366122.55</v>
      </c>
      <c r="P41" s="78">
        <v>118.05</v>
      </c>
      <c r="Q41" s="78">
        <v>0</v>
      </c>
      <c r="R41" s="78">
        <v>432.207670275</v>
      </c>
      <c r="S41" s="79">
        <v>6.6E-3</v>
      </c>
      <c r="T41" s="79">
        <v>2.0000000000000001E-4</v>
      </c>
      <c r="U41" s="79">
        <v>0</v>
      </c>
    </row>
    <row r="42" spans="2:21">
      <c r="B42" t="s">
        <v>486</v>
      </c>
      <c r="C42" t="s">
        <v>487</v>
      </c>
      <c r="D42" t="s">
        <v>103</v>
      </c>
      <c r="E42" t="s">
        <v>126</v>
      </c>
      <c r="F42" t="s">
        <v>488</v>
      </c>
      <c r="G42" t="s">
        <v>402</v>
      </c>
      <c r="H42" t="s">
        <v>458</v>
      </c>
      <c r="I42" t="s">
        <v>215</v>
      </c>
      <c r="J42" t="s">
        <v>299</v>
      </c>
      <c r="K42" s="78">
        <v>1.66</v>
      </c>
      <c r="L42" t="s">
        <v>105</v>
      </c>
      <c r="M42" s="79">
        <v>3.85E-2</v>
      </c>
      <c r="N42" s="79">
        <v>-1.4E-3</v>
      </c>
      <c r="O42" s="78">
        <v>2431391.65</v>
      </c>
      <c r="P42" s="78">
        <v>117.42</v>
      </c>
      <c r="Q42" s="78">
        <v>0</v>
      </c>
      <c r="R42" s="78">
        <v>2854.94007543</v>
      </c>
      <c r="S42" s="79">
        <v>7.6E-3</v>
      </c>
      <c r="T42" s="79">
        <v>1.1999999999999999E-3</v>
      </c>
      <c r="U42" s="79">
        <v>2.0000000000000001E-4</v>
      </c>
    </row>
    <row r="43" spans="2:21">
      <c r="B43" t="s">
        <v>489</v>
      </c>
      <c r="C43" t="s">
        <v>490</v>
      </c>
      <c r="D43" t="s">
        <v>103</v>
      </c>
      <c r="E43" t="s">
        <v>126</v>
      </c>
      <c r="F43" t="s">
        <v>408</v>
      </c>
      <c r="G43" t="s">
        <v>402</v>
      </c>
      <c r="H43" t="s">
        <v>458</v>
      </c>
      <c r="I43" t="s">
        <v>215</v>
      </c>
      <c r="J43" t="s">
        <v>491</v>
      </c>
      <c r="K43" s="78">
        <v>1.0900000000000001</v>
      </c>
      <c r="L43" t="s">
        <v>105</v>
      </c>
      <c r="M43" s="79">
        <v>3.4000000000000002E-2</v>
      </c>
      <c r="N43" s="79">
        <v>-1.9E-3</v>
      </c>
      <c r="O43" s="78">
        <v>4920460.25</v>
      </c>
      <c r="P43" s="78">
        <v>111.4</v>
      </c>
      <c r="Q43" s="78">
        <v>0</v>
      </c>
      <c r="R43" s="78">
        <v>5481.3927185000002</v>
      </c>
      <c r="S43" s="79">
        <v>5.4999999999999997E-3</v>
      </c>
      <c r="T43" s="79">
        <v>2.3999999999999998E-3</v>
      </c>
      <c r="U43" s="79">
        <v>4.0000000000000002E-4</v>
      </c>
    </row>
    <row r="44" spans="2:21">
      <c r="B44" t="s">
        <v>492</v>
      </c>
      <c r="C44" t="s">
        <v>493</v>
      </c>
      <c r="D44" t="s">
        <v>103</v>
      </c>
      <c r="E44" t="s">
        <v>126</v>
      </c>
      <c r="F44" t="s">
        <v>494</v>
      </c>
      <c r="G44" t="s">
        <v>457</v>
      </c>
      <c r="H44" t="s">
        <v>462</v>
      </c>
      <c r="I44" t="s">
        <v>153</v>
      </c>
      <c r="J44" t="s">
        <v>495</v>
      </c>
      <c r="K44" s="78">
        <v>9.52</v>
      </c>
      <c r="L44" t="s">
        <v>105</v>
      </c>
      <c r="M44" s="79">
        <v>1.6500000000000001E-2</v>
      </c>
      <c r="N44" s="79">
        <v>4.1000000000000003E-3</v>
      </c>
      <c r="O44" s="78">
        <v>3132262.69</v>
      </c>
      <c r="P44" s="78">
        <v>114.75</v>
      </c>
      <c r="Q44" s="78">
        <v>0</v>
      </c>
      <c r="R44" s="78">
        <v>3594.271436775</v>
      </c>
      <c r="S44" s="79">
        <v>7.4000000000000003E-3</v>
      </c>
      <c r="T44" s="79">
        <v>1.5E-3</v>
      </c>
      <c r="U44" s="79">
        <v>2.9999999999999997E-4</v>
      </c>
    </row>
    <row r="45" spans="2:21">
      <c r="B45" t="s">
        <v>496</v>
      </c>
      <c r="C45" t="s">
        <v>497</v>
      </c>
      <c r="D45" t="s">
        <v>103</v>
      </c>
      <c r="E45" t="s">
        <v>126</v>
      </c>
      <c r="F45" t="s">
        <v>494</v>
      </c>
      <c r="G45" t="s">
        <v>457</v>
      </c>
      <c r="H45" t="s">
        <v>462</v>
      </c>
      <c r="I45" t="s">
        <v>153</v>
      </c>
      <c r="J45" t="s">
        <v>495</v>
      </c>
      <c r="K45" s="78">
        <v>5.77</v>
      </c>
      <c r="L45" t="s">
        <v>105</v>
      </c>
      <c r="M45" s="79">
        <v>8.3000000000000001E-3</v>
      </c>
      <c r="N45" s="79">
        <v>-3.8E-3</v>
      </c>
      <c r="O45" s="78">
        <v>20729025.620000001</v>
      </c>
      <c r="P45" s="78">
        <v>109.24</v>
      </c>
      <c r="Q45" s="78">
        <v>0</v>
      </c>
      <c r="R45" s="78">
        <v>22644.387587288002</v>
      </c>
      <c r="S45" s="79">
        <v>1.35E-2</v>
      </c>
      <c r="T45" s="79">
        <v>9.7000000000000003E-3</v>
      </c>
      <c r="U45" s="79">
        <v>1.8E-3</v>
      </c>
    </row>
    <row r="46" spans="2:21">
      <c r="B46" t="s">
        <v>498</v>
      </c>
      <c r="C46" t="s">
        <v>499</v>
      </c>
      <c r="D46" t="s">
        <v>103</v>
      </c>
      <c r="E46" t="s">
        <v>126</v>
      </c>
      <c r="F46" t="s">
        <v>500</v>
      </c>
      <c r="G46" t="s">
        <v>130</v>
      </c>
      <c r="H46" t="s">
        <v>458</v>
      </c>
      <c r="I46" t="s">
        <v>215</v>
      </c>
      <c r="J46" t="s">
        <v>322</v>
      </c>
      <c r="K46" s="78">
        <v>9.36</v>
      </c>
      <c r="L46" t="s">
        <v>105</v>
      </c>
      <c r="M46" s="79">
        <v>2.6499999999999999E-2</v>
      </c>
      <c r="N46" s="79">
        <v>3.0999999999999999E-3</v>
      </c>
      <c r="O46" s="78">
        <v>1053988.49</v>
      </c>
      <c r="P46" s="78">
        <v>125.81</v>
      </c>
      <c r="Q46" s="78">
        <v>0</v>
      </c>
      <c r="R46" s="78">
        <v>1326.0229192690001</v>
      </c>
      <c r="S46" s="79">
        <v>8.9999999999999998E-4</v>
      </c>
      <c r="T46" s="79">
        <v>5.9999999999999995E-4</v>
      </c>
      <c r="U46" s="79">
        <v>1E-4</v>
      </c>
    </row>
    <row r="47" spans="2:21">
      <c r="B47" t="s">
        <v>501</v>
      </c>
      <c r="C47" t="s">
        <v>502</v>
      </c>
      <c r="D47" t="s">
        <v>103</v>
      </c>
      <c r="E47" t="s">
        <v>126</v>
      </c>
      <c r="F47" t="s">
        <v>441</v>
      </c>
      <c r="G47" t="s">
        <v>402</v>
      </c>
      <c r="H47" t="s">
        <v>458</v>
      </c>
      <c r="I47" t="s">
        <v>215</v>
      </c>
      <c r="J47" t="s">
        <v>503</v>
      </c>
      <c r="K47" s="78">
        <v>2.58</v>
      </c>
      <c r="L47" t="s">
        <v>105</v>
      </c>
      <c r="M47" s="79">
        <v>4.2000000000000003E-2</v>
      </c>
      <c r="N47" s="79">
        <v>-4.1000000000000003E-3</v>
      </c>
      <c r="O47" s="78">
        <v>3805176.05</v>
      </c>
      <c r="P47" s="78">
        <v>116.99</v>
      </c>
      <c r="Q47" s="78">
        <v>0</v>
      </c>
      <c r="R47" s="78">
        <v>4451.6754608949996</v>
      </c>
      <c r="S47" s="79">
        <v>3.8E-3</v>
      </c>
      <c r="T47" s="79">
        <v>1.9E-3</v>
      </c>
      <c r="U47" s="79">
        <v>4.0000000000000002E-4</v>
      </c>
    </row>
    <row r="48" spans="2:21">
      <c r="B48" t="s">
        <v>504</v>
      </c>
      <c r="C48" t="s">
        <v>505</v>
      </c>
      <c r="D48" t="s">
        <v>103</v>
      </c>
      <c r="E48" t="s">
        <v>126</v>
      </c>
      <c r="F48" t="s">
        <v>441</v>
      </c>
      <c r="G48" t="s">
        <v>402</v>
      </c>
      <c r="H48" t="s">
        <v>458</v>
      </c>
      <c r="I48" t="s">
        <v>215</v>
      </c>
      <c r="J48" t="s">
        <v>506</v>
      </c>
      <c r="K48" s="78">
        <v>0.99</v>
      </c>
      <c r="L48" t="s">
        <v>105</v>
      </c>
      <c r="M48" s="79">
        <v>4.1000000000000002E-2</v>
      </c>
      <c r="N48" s="79">
        <v>3.5000000000000001E-3</v>
      </c>
      <c r="O48" s="78">
        <v>17610697.57</v>
      </c>
      <c r="P48" s="78">
        <v>129.38</v>
      </c>
      <c r="Q48" s="78">
        <v>0</v>
      </c>
      <c r="R48" s="78">
        <v>22784.720516066001</v>
      </c>
      <c r="S48" s="79">
        <v>1.1299999999999999E-2</v>
      </c>
      <c r="T48" s="79">
        <v>9.7999999999999997E-3</v>
      </c>
      <c r="U48" s="79">
        <v>1.9E-3</v>
      </c>
    </row>
    <row r="49" spans="2:21">
      <c r="B49" t="s">
        <v>507</v>
      </c>
      <c r="C49" t="s">
        <v>508</v>
      </c>
      <c r="D49" t="s">
        <v>103</v>
      </c>
      <c r="E49" t="s">
        <v>126</v>
      </c>
      <c r="F49" t="s">
        <v>441</v>
      </c>
      <c r="G49" t="s">
        <v>402</v>
      </c>
      <c r="H49" t="s">
        <v>458</v>
      </c>
      <c r="I49" t="s">
        <v>215</v>
      </c>
      <c r="J49" t="s">
        <v>299</v>
      </c>
      <c r="K49" s="78">
        <v>1.67</v>
      </c>
      <c r="L49" t="s">
        <v>105</v>
      </c>
      <c r="M49" s="79">
        <v>0.04</v>
      </c>
      <c r="N49" s="79">
        <v>-4.1999999999999997E-3</v>
      </c>
      <c r="O49" s="78">
        <v>20099904.059999999</v>
      </c>
      <c r="P49" s="78">
        <v>116.21</v>
      </c>
      <c r="Q49" s="78">
        <v>0</v>
      </c>
      <c r="R49" s="78">
        <v>23358.098508126001</v>
      </c>
      <c r="S49" s="79">
        <v>6.8999999999999999E-3</v>
      </c>
      <c r="T49" s="79">
        <v>0.01</v>
      </c>
      <c r="U49" s="79">
        <v>1.9E-3</v>
      </c>
    </row>
    <row r="50" spans="2:21">
      <c r="B50" t="s">
        <v>509</v>
      </c>
      <c r="C50" t="s">
        <v>510</v>
      </c>
      <c r="D50" t="s">
        <v>103</v>
      </c>
      <c r="E50" t="s">
        <v>126</v>
      </c>
      <c r="F50" t="s">
        <v>511</v>
      </c>
      <c r="G50" t="s">
        <v>457</v>
      </c>
      <c r="H50" t="s">
        <v>512</v>
      </c>
      <c r="I50" t="s">
        <v>215</v>
      </c>
      <c r="J50" t="s">
        <v>513</v>
      </c>
      <c r="K50" s="78">
        <v>4.8</v>
      </c>
      <c r="L50" t="s">
        <v>105</v>
      </c>
      <c r="M50" s="79">
        <v>2.3400000000000001E-2</v>
      </c>
      <c r="N50" s="79">
        <v>1.2999999999999999E-3</v>
      </c>
      <c r="O50" s="78">
        <v>29202202.359999999</v>
      </c>
      <c r="P50" s="78">
        <v>113</v>
      </c>
      <c r="Q50" s="78">
        <v>0</v>
      </c>
      <c r="R50" s="78">
        <v>32998.488666800004</v>
      </c>
      <c r="S50" s="79">
        <v>8.8000000000000005E-3</v>
      </c>
      <c r="T50" s="79">
        <v>1.4200000000000001E-2</v>
      </c>
      <c r="U50" s="79">
        <v>2.7000000000000001E-3</v>
      </c>
    </row>
    <row r="51" spans="2:21">
      <c r="B51" t="s">
        <v>514</v>
      </c>
      <c r="C51" t="s">
        <v>515</v>
      </c>
      <c r="D51" t="s">
        <v>103</v>
      </c>
      <c r="E51" t="s">
        <v>126</v>
      </c>
      <c r="F51" t="s">
        <v>516</v>
      </c>
      <c r="G51" t="s">
        <v>457</v>
      </c>
      <c r="H51" t="s">
        <v>512</v>
      </c>
      <c r="I51" t="s">
        <v>215</v>
      </c>
      <c r="J51" t="s">
        <v>517</v>
      </c>
      <c r="K51" s="78">
        <v>1.74</v>
      </c>
      <c r="L51" t="s">
        <v>105</v>
      </c>
      <c r="M51" s="79">
        <v>4.8000000000000001E-2</v>
      </c>
      <c r="N51" s="79">
        <v>-2.2000000000000001E-3</v>
      </c>
      <c r="O51" s="78">
        <v>21422584.760000002</v>
      </c>
      <c r="P51" s="78">
        <v>113.1</v>
      </c>
      <c r="Q51" s="78">
        <v>0</v>
      </c>
      <c r="R51" s="78">
        <v>24228.94336356</v>
      </c>
      <c r="S51" s="79">
        <v>1.7500000000000002E-2</v>
      </c>
      <c r="T51" s="79">
        <v>1.04E-2</v>
      </c>
      <c r="U51" s="79">
        <v>2E-3</v>
      </c>
    </row>
    <row r="52" spans="2:21">
      <c r="B52" t="s">
        <v>518</v>
      </c>
      <c r="C52" t="s">
        <v>519</v>
      </c>
      <c r="D52" t="s">
        <v>103</v>
      </c>
      <c r="E52" t="s">
        <v>126</v>
      </c>
      <c r="F52" t="s">
        <v>516</v>
      </c>
      <c r="G52" t="s">
        <v>457</v>
      </c>
      <c r="H52" t="s">
        <v>512</v>
      </c>
      <c r="I52" t="s">
        <v>215</v>
      </c>
      <c r="J52" t="s">
        <v>299</v>
      </c>
      <c r="K52" s="78">
        <v>0.75</v>
      </c>
      <c r="L52" t="s">
        <v>105</v>
      </c>
      <c r="M52" s="79">
        <v>4.9000000000000002E-2</v>
      </c>
      <c r="N52" s="79">
        <v>-2.9999999999999997E-4</v>
      </c>
      <c r="O52" s="78">
        <v>2755308.28</v>
      </c>
      <c r="P52" s="78">
        <v>117.23</v>
      </c>
      <c r="Q52" s="78">
        <v>0</v>
      </c>
      <c r="R52" s="78">
        <v>3230.047896644</v>
      </c>
      <c r="S52" s="79">
        <v>1.3899999999999999E-2</v>
      </c>
      <c r="T52" s="79">
        <v>1.4E-3</v>
      </c>
      <c r="U52" s="79">
        <v>2.9999999999999997E-4</v>
      </c>
    </row>
    <row r="53" spans="2:21">
      <c r="B53" t="s">
        <v>520</v>
      </c>
      <c r="C53" t="s">
        <v>521</v>
      </c>
      <c r="D53" t="s">
        <v>103</v>
      </c>
      <c r="E53" t="s">
        <v>126</v>
      </c>
      <c r="F53" t="s">
        <v>516</v>
      </c>
      <c r="G53" t="s">
        <v>457</v>
      </c>
      <c r="H53" t="s">
        <v>512</v>
      </c>
      <c r="I53" t="s">
        <v>215</v>
      </c>
      <c r="J53" t="s">
        <v>522</v>
      </c>
      <c r="K53" s="78">
        <v>5.66</v>
      </c>
      <c r="L53" t="s">
        <v>105</v>
      </c>
      <c r="M53" s="79">
        <v>3.2000000000000001E-2</v>
      </c>
      <c r="N53" s="79">
        <v>1.6999999999999999E-3</v>
      </c>
      <c r="O53" s="78">
        <v>23060003.800000001</v>
      </c>
      <c r="P53" s="78">
        <v>119.72</v>
      </c>
      <c r="Q53" s="78">
        <v>0</v>
      </c>
      <c r="R53" s="78">
        <v>27607.436549360002</v>
      </c>
      <c r="S53" s="79">
        <v>1.4E-2</v>
      </c>
      <c r="T53" s="79">
        <v>1.18E-2</v>
      </c>
      <c r="U53" s="79">
        <v>2.3E-3</v>
      </c>
    </row>
    <row r="54" spans="2:21">
      <c r="B54" t="s">
        <v>523</v>
      </c>
      <c r="C54" t="s">
        <v>524</v>
      </c>
      <c r="D54" t="s">
        <v>103</v>
      </c>
      <c r="E54" t="s">
        <v>126</v>
      </c>
      <c r="F54" t="s">
        <v>516</v>
      </c>
      <c r="G54" t="s">
        <v>457</v>
      </c>
      <c r="H54" t="s">
        <v>512</v>
      </c>
      <c r="I54" t="s">
        <v>215</v>
      </c>
      <c r="J54" t="s">
        <v>333</v>
      </c>
      <c r="K54" s="78">
        <v>8.09</v>
      </c>
      <c r="L54" t="s">
        <v>105</v>
      </c>
      <c r="M54" s="79">
        <v>1.14E-2</v>
      </c>
      <c r="N54" s="79">
        <v>7.4000000000000003E-3</v>
      </c>
      <c r="O54" s="78">
        <v>10620591.220000001</v>
      </c>
      <c r="P54" s="78">
        <v>102.5</v>
      </c>
      <c r="Q54" s="78">
        <v>31.512599999999999</v>
      </c>
      <c r="R54" s="78">
        <v>10917.6186005</v>
      </c>
      <c r="S54" s="79">
        <v>1.06E-2</v>
      </c>
      <c r="T54" s="79">
        <v>4.7000000000000002E-3</v>
      </c>
      <c r="U54" s="79">
        <v>8.9999999999999998E-4</v>
      </c>
    </row>
    <row r="55" spans="2:21">
      <c r="B55" t="s">
        <v>525</v>
      </c>
      <c r="C55" t="s">
        <v>526</v>
      </c>
      <c r="D55" t="s">
        <v>103</v>
      </c>
      <c r="E55" t="s">
        <v>126</v>
      </c>
      <c r="F55" t="s">
        <v>511</v>
      </c>
      <c r="G55" t="s">
        <v>457</v>
      </c>
      <c r="H55" t="s">
        <v>512</v>
      </c>
      <c r="I55" t="s">
        <v>215</v>
      </c>
      <c r="J55" t="s">
        <v>527</v>
      </c>
      <c r="K55" s="78">
        <v>1.85</v>
      </c>
      <c r="L55" t="s">
        <v>105</v>
      </c>
      <c r="M55" s="79">
        <v>0.03</v>
      </c>
      <c r="N55" s="79">
        <v>-3.5000000000000001E-3</v>
      </c>
      <c r="O55" s="78">
        <v>7061914.4400000004</v>
      </c>
      <c r="P55" s="78">
        <v>108.83</v>
      </c>
      <c r="Q55" s="78">
        <v>0</v>
      </c>
      <c r="R55" s="78">
        <v>7685.4814850519997</v>
      </c>
      <c r="S55" s="79">
        <v>1.6799999999999999E-2</v>
      </c>
      <c r="T55" s="79">
        <v>3.3E-3</v>
      </c>
      <c r="U55" s="79">
        <v>5.9999999999999995E-4</v>
      </c>
    </row>
    <row r="56" spans="2:21">
      <c r="B56" t="s">
        <v>528</v>
      </c>
      <c r="C56" t="s">
        <v>529</v>
      </c>
      <c r="D56" t="s">
        <v>103</v>
      </c>
      <c r="E56" t="s">
        <v>126</v>
      </c>
      <c r="F56" t="s">
        <v>530</v>
      </c>
      <c r="G56" t="s">
        <v>457</v>
      </c>
      <c r="H56" t="s">
        <v>512</v>
      </c>
      <c r="I56" t="s">
        <v>215</v>
      </c>
      <c r="J56" t="s">
        <v>299</v>
      </c>
      <c r="K56" s="78">
        <v>3.8</v>
      </c>
      <c r="L56" t="s">
        <v>105</v>
      </c>
      <c r="M56" s="79">
        <v>4.7500000000000001E-2</v>
      </c>
      <c r="N56" s="79">
        <v>-2.0999999999999999E-3</v>
      </c>
      <c r="O56" s="78">
        <v>25366941.329999998</v>
      </c>
      <c r="P56" s="78">
        <v>146.69999999999999</v>
      </c>
      <c r="Q56" s="78">
        <v>736.86456999999996</v>
      </c>
      <c r="R56" s="78">
        <v>37950.167501110001</v>
      </c>
      <c r="S56" s="79">
        <v>1.34E-2</v>
      </c>
      <c r="T56" s="79">
        <v>1.6299999999999999E-2</v>
      </c>
      <c r="U56" s="79">
        <v>3.0999999999999999E-3</v>
      </c>
    </row>
    <row r="57" spans="2:21">
      <c r="B57" t="s">
        <v>531</v>
      </c>
      <c r="C57" t="s">
        <v>532</v>
      </c>
      <c r="D57" t="s">
        <v>103</v>
      </c>
      <c r="E57" t="s">
        <v>126</v>
      </c>
      <c r="F57" t="s">
        <v>533</v>
      </c>
      <c r="G57" t="s">
        <v>457</v>
      </c>
      <c r="H57" t="s">
        <v>512</v>
      </c>
      <c r="I57" t="s">
        <v>215</v>
      </c>
      <c r="J57" t="s">
        <v>534</v>
      </c>
      <c r="K57" s="78">
        <v>0.77</v>
      </c>
      <c r="L57" t="s">
        <v>105</v>
      </c>
      <c r="M57" s="79">
        <v>5.0999999999999997E-2</v>
      </c>
      <c r="N57" s="79">
        <v>-5.7000000000000002E-3</v>
      </c>
      <c r="O57" s="78">
        <v>3999374.08</v>
      </c>
      <c r="P57" s="78">
        <v>118.25</v>
      </c>
      <c r="Q57" s="78">
        <v>0</v>
      </c>
      <c r="R57" s="78">
        <v>4729.2598496000001</v>
      </c>
      <c r="S57" s="79">
        <v>8.8999999999999999E-3</v>
      </c>
      <c r="T57" s="79">
        <v>2E-3</v>
      </c>
      <c r="U57" s="79">
        <v>4.0000000000000002E-4</v>
      </c>
    </row>
    <row r="58" spans="2:21">
      <c r="B58" t="s">
        <v>535</v>
      </c>
      <c r="C58" t="s">
        <v>536</v>
      </c>
      <c r="D58" t="s">
        <v>103</v>
      </c>
      <c r="E58" t="s">
        <v>126</v>
      </c>
      <c r="F58" t="s">
        <v>533</v>
      </c>
      <c r="G58" t="s">
        <v>457</v>
      </c>
      <c r="H58" t="s">
        <v>512</v>
      </c>
      <c r="I58" t="s">
        <v>215</v>
      </c>
      <c r="J58" t="s">
        <v>284</v>
      </c>
      <c r="K58" s="78">
        <v>2.16</v>
      </c>
      <c r="L58" t="s">
        <v>105</v>
      </c>
      <c r="M58" s="79">
        <v>2.5499999999999998E-2</v>
      </c>
      <c r="N58" s="79">
        <v>-1.2999999999999999E-3</v>
      </c>
      <c r="O58" s="78">
        <v>15852004.08</v>
      </c>
      <c r="P58" s="78">
        <v>108.64</v>
      </c>
      <c r="Q58" s="78">
        <v>0</v>
      </c>
      <c r="R58" s="78">
        <v>17221.617232511999</v>
      </c>
      <c r="S58" s="79">
        <v>1.4200000000000001E-2</v>
      </c>
      <c r="T58" s="79">
        <v>7.4000000000000003E-3</v>
      </c>
      <c r="U58" s="79">
        <v>1.4E-3</v>
      </c>
    </row>
    <row r="59" spans="2:21">
      <c r="B59" t="s">
        <v>537</v>
      </c>
      <c r="C59" t="s">
        <v>538</v>
      </c>
      <c r="D59" t="s">
        <v>103</v>
      </c>
      <c r="E59" t="s">
        <v>126</v>
      </c>
      <c r="F59" t="s">
        <v>533</v>
      </c>
      <c r="G59" t="s">
        <v>457</v>
      </c>
      <c r="H59" t="s">
        <v>512</v>
      </c>
      <c r="I59" t="s">
        <v>215</v>
      </c>
      <c r="J59" t="s">
        <v>539</v>
      </c>
      <c r="K59" s="78">
        <v>5.2</v>
      </c>
      <c r="L59" t="s">
        <v>105</v>
      </c>
      <c r="M59" s="79">
        <v>1.7600000000000001E-2</v>
      </c>
      <c r="N59" s="79">
        <v>2.2000000000000001E-3</v>
      </c>
      <c r="O59" s="78">
        <v>17309848.370000001</v>
      </c>
      <c r="P59" s="78">
        <v>111.33</v>
      </c>
      <c r="Q59" s="78">
        <v>0</v>
      </c>
      <c r="R59" s="78">
        <v>19271.054190321</v>
      </c>
      <c r="S59" s="79">
        <v>1.34E-2</v>
      </c>
      <c r="T59" s="79">
        <v>8.3000000000000001E-3</v>
      </c>
      <c r="U59" s="79">
        <v>1.6000000000000001E-3</v>
      </c>
    </row>
    <row r="60" spans="2:21">
      <c r="B60" t="s">
        <v>540</v>
      </c>
      <c r="C60" t="s">
        <v>541</v>
      </c>
      <c r="D60" t="s">
        <v>103</v>
      </c>
      <c r="E60" t="s">
        <v>126</v>
      </c>
      <c r="F60" t="s">
        <v>533</v>
      </c>
      <c r="G60" t="s">
        <v>457</v>
      </c>
      <c r="H60" t="s">
        <v>512</v>
      </c>
      <c r="I60" t="s">
        <v>215</v>
      </c>
      <c r="J60" t="s">
        <v>542</v>
      </c>
      <c r="K60" s="78">
        <v>5.74</v>
      </c>
      <c r="L60" t="s">
        <v>105</v>
      </c>
      <c r="M60" s="79">
        <v>2.1499999999999998E-2</v>
      </c>
      <c r="N60" s="79">
        <v>4.3E-3</v>
      </c>
      <c r="O60" s="78">
        <v>12447457.800000001</v>
      </c>
      <c r="P60" s="78">
        <v>114.14</v>
      </c>
      <c r="Q60" s="78">
        <v>0</v>
      </c>
      <c r="R60" s="78">
        <v>14207.528332919999</v>
      </c>
      <c r="S60" s="79">
        <v>1.5900000000000001E-2</v>
      </c>
      <c r="T60" s="79">
        <v>6.1000000000000004E-3</v>
      </c>
      <c r="U60" s="79">
        <v>1.1999999999999999E-3</v>
      </c>
    </row>
    <row r="61" spans="2:21">
      <c r="B61" t="s">
        <v>543</v>
      </c>
      <c r="C61" t="s">
        <v>544</v>
      </c>
      <c r="D61" t="s">
        <v>103</v>
      </c>
      <c r="E61" t="s">
        <v>126</v>
      </c>
      <c r="F61" t="s">
        <v>533</v>
      </c>
      <c r="G61" t="s">
        <v>457</v>
      </c>
      <c r="H61" t="s">
        <v>512</v>
      </c>
      <c r="I61" t="s">
        <v>215</v>
      </c>
      <c r="J61" t="s">
        <v>545</v>
      </c>
      <c r="K61" s="78">
        <v>6.51</v>
      </c>
      <c r="L61" t="s">
        <v>105</v>
      </c>
      <c r="M61" s="79">
        <v>2.35E-2</v>
      </c>
      <c r="N61" s="79">
        <v>4.4000000000000003E-3</v>
      </c>
      <c r="O61" s="78">
        <v>11315704.130000001</v>
      </c>
      <c r="P61" s="78">
        <v>115.27</v>
      </c>
      <c r="Q61" s="78">
        <v>259.87425000000002</v>
      </c>
      <c r="R61" s="78">
        <v>13303.486400651</v>
      </c>
      <c r="S61" s="79">
        <v>1.43E-2</v>
      </c>
      <c r="T61" s="79">
        <v>5.7000000000000002E-3</v>
      </c>
      <c r="U61" s="79">
        <v>1.1000000000000001E-3</v>
      </c>
    </row>
    <row r="62" spans="2:21">
      <c r="B62" t="s">
        <v>546</v>
      </c>
      <c r="C62" t="s">
        <v>547</v>
      </c>
      <c r="D62" t="s">
        <v>103</v>
      </c>
      <c r="E62" t="s">
        <v>126</v>
      </c>
      <c r="F62" t="s">
        <v>548</v>
      </c>
      <c r="G62" t="s">
        <v>457</v>
      </c>
      <c r="H62" t="s">
        <v>512</v>
      </c>
      <c r="I62" t="s">
        <v>215</v>
      </c>
      <c r="J62" t="s">
        <v>549</v>
      </c>
      <c r="K62" s="78">
        <v>0.91</v>
      </c>
      <c r="L62" t="s">
        <v>105</v>
      </c>
      <c r="M62" s="79">
        <v>3.9E-2</v>
      </c>
      <c r="N62" s="79">
        <v>6.3E-3</v>
      </c>
      <c r="O62" s="78">
        <v>7.0000000000000007E-2</v>
      </c>
      <c r="P62" s="78">
        <v>111.84</v>
      </c>
      <c r="Q62" s="78">
        <v>8.0000000000000007E-5</v>
      </c>
      <c r="R62" s="78">
        <v>8.0000000000000007E-5</v>
      </c>
      <c r="S62" s="79">
        <v>0</v>
      </c>
      <c r="T62" s="79">
        <v>0</v>
      </c>
      <c r="U62" s="79">
        <v>0</v>
      </c>
    </row>
    <row r="63" spans="2:21">
      <c r="B63" t="s">
        <v>550</v>
      </c>
      <c r="C63" t="s">
        <v>551</v>
      </c>
      <c r="D63" t="s">
        <v>103</v>
      </c>
      <c r="E63" t="s">
        <v>126</v>
      </c>
      <c r="F63" t="s">
        <v>548</v>
      </c>
      <c r="G63" t="s">
        <v>457</v>
      </c>
      <c r="H63" t="s">
        <v>512</v>
      </c>
      <c r="I63" t="s">
        <v>215</v>
      </c>
      <c r="J63" t="s">
        <v>552</v>
      </c>
      <c r="K63" s="78">
        <v>3.34</v>
      </c>
      <c r="L63" t="s">
        <v>105</v>
      </c>
      <c r="M63" s="79">
        <v>0.04</v>
      </c>
      <c r="N63" s="79">
        <v>-3.8E-3</v>
      </c>
      <c r="O63" s="78">
        <v>3728484.66</v>
      </c>
      <c r="P63" s="78">
        <v>116.19</v>
      </c>
      <c r="Q63" s="78">
        <v>0</v>
      </c>
      <c r="R63" s="78">
        <v>4332.1263264540003</v>
      </c>
      <c r="S63" s="79">
        <v>5.5999999999999999E-3</v>
      </c>
      <c r="T63" s="79">
        <v>1.9E-3</v>
      </c>
      <c r="U63" s="79">
        <v>4.0000000000000002E-4</v>
      </c>
    </row>
    <row r="64" spans="2:21">
      <c r="B64" t="s">
        <v>553</v>
      </c>
      <c r="C64" t="s">
        <v>554</v>
      </c>
      <c r="D64" t="s">
        <v>103</v>
      </c>
      <c r="E64" t="s">
        <v>126</v>
      </c>
      <c r="F64" t="s">
        <v>548</v>
      </c>
      <c r="G64" t="s">
        <v>457</v>
      </c>
      <c r="H64" t="s">
        <v>512</v>
      </c>
      <c r="I64" t="s">
        <v>215</v>
      </c>
      <c r="J64" t="s">
        <v>555</v>
      </c>
      <c r="K64" s="78">
        <v>7.53</v>
      </c>
      <c r="L64" t="s">
        <v>105</v>
      </c>
      <c r="M64" s="79">
        <v>3.5000000000000003E-2</v>
      </c>
      <c r="N64" s="79">
        <v>4.7999999999999996E-3</v>
      </c>
      <c r="O64" s="78">
        <v>3874637.22</v>
      </c>
      <c r="P64" s="78">
        <v>127.91</v>
      </c>
      <c r="Q64" s="78">
        <v>0</v>
      </c>
      <c r="R64" s="78">
        <v>4956.0484681019998</v>
      </c>
      <c r="S64" s="79">
        <v>8.8000000000000005E-3</v>
      </c>
      <c r="T64" s="79">
        <v>2.0999999999999999E-3</v>
      </c>
      <c r="U64" s="79">
        <v>4.0000000000000002E-4</v>
      </c>
    </row>
    <row r="65" spans="2:21">
      <c r="B65" t="s">
        <v>556</v>
      </c>
      <c r="C65" t="s">
        <v>557</v>
      </c>
      <c r="D65" t="s">
        <v>103</v>
      </c>
      <c r="E65" t="s">
        <v>126</v>
      </c>
      <c r="F65" t="s">
        <v>548</v>
      </c>
      <c r="G65" t="s">
        <v>457</v>
      </c>
      <c r="H65" t="s">
        <v>512</v>
      </c>
      <c r="I65" t="s">
        <v>215</v>
      </c>
      <c r="J65" t="s">
        <v>558</v>
      </c>
      <c r="K65" s="78">
        <v>6.09</v>
      </c>
      <c r="L65" t="s">
        <v>105</v>
      </c>
      <c r="M65" s="79">
        <v>0.04</v>
      </c>
      <c r="N65" s="79">
        <v>2E-3</v>
      </c>
      <c r="O65" s="78">
        <v>12535314.800000001</v>
      </c>
      <c r="P65" s="78">
        <v>127.13</v>
      </c>
      <c r="Q65" s="78">
        <v>0</v>
      </c>
      <c r="R65" s="78">
        <v>15936.14570524</v>
      </c>
      <c r="S65" s="79">
        <v>1.2500000000000001E-2</v>
      </c>
      <c r="T65" s="79">
        <v>6.7999999999999996E-3</v>
      </c>
      <c r="U65" s="79">
        <v>1.2999999999999999E-3</v>
      </c>
    </row>
    <row r="66" spans="2:21">
      <c r="B66" t="s">
        <v>559</v>
      </c>
      <c r="C66" t="s">
        <v>560</v>
      </c>
      <c r="D66" t="s">
        <v>103</v>
      </c>
      <c r="E66" t="s">
        <v>126</v>
      </c>
      <c r="F66" t="s">
        <v>561</v>
      </c>
      <c r="G66" t="s">
        <v>457</v>
      </c>
      <c r="H66" t="s">
        <v>512</v>
      </c>
      <c r="I66" t="s">
        <v>215</v>
      </c>
      <c r="J66" t="s">
        <v>336</v>
      </c>
      <c r="K66" s="78">
        <v>7.32</v>
      </c>
      <c r="L66" t="s">
        <v>105</v>
      </c>
      <c r="M66" s="79">
        <v>7.7999999999999996E-3</v>
      </c>
      <c r="N66" s="79">
        <v>5.7999999999999996E-3</v>
      </c>
      <c r="O66" s="78">
        <v>149632.76999999999</v>
      </c>
      <c r="P66" s="78">
        <v>101.49</v>
      </c>
      <c r="Q66" s="78">
        <v>0</v>
      </c>
      <c r="R66" s="78">
        <v>151.86229827299999</v>
      </c>
      <c r="S66" s="79">
        <v>2.9999999999999997E-4</v>
      </c>
      <c r="T66" s="79">
        <v>1E-4</v>
      </c>
      <c r="U66" s="79">
        <v>0</v>
      </c>
    </row>
    <row r="67" spans="2:21">
      <c r="B67" t="s">
        <v>562</v>
      </c>
      <c r="C67" t="s">
        <v>563</v>
      </c>
      <c r="D67" t="s">
        <v>103</v>
      </c>
      <c r="E67" t="s">
        <v>126</v>
      </c>
      <c r="F67" t="s">
        <v>561</v>
      </c>
      <c r="G67" t="s">
        <v>457</v>
      </c>
      <c r="H67" t="s">
        <v>512</v>
      </c>
      <c r="I67" t="s">
        <v>215</v>
      </c>
      <c r="J67" t="s">
        <v>564</v>
      </c>
      <c r="K67" s="78">
        <v>6.19</v>
      </c>
      <c r="L67" t="s">
        <v>105</v>
      </c>
      <c r="M67" s="79">
        <v>1.8200000000000001E-2</v>
      </c>
      <c r="N67" s="79">
        <v>2.3999999999999998E-3</v>
      </c>
      <c r="O67" s="78">
        <v>7510377.29</v>
      </c>
      <c r="P67" s="78">
        <v>111.76</v>
      </c>
      <c r="Q67" s="78">
        <v>0</v>
      </c>
      <c r="R67" s="78">
        <v>8393.5976593039995</v>
      </c>
      <c r="S67" s="79">
        <v>1.5900000000000001E-2</v>
      </c>
      <c r="T67" s="79">
        <v>3.5999999999999999E-3</v>
      </c>
      <c r="U67" s="79">
        <v>6.9999999999999999E-4</v>
      </c>
    </row>
    <row r="68" spans="2:21">
      <c r="B68" t="s">
        <v>565</v>
      </c>
      <c r="C68" t="s">
        <v>566</v>
      </c>
      <c r="D68" t="s">
        <v>103</v>
      </c>
      <c r="E68" t="s">
        <v>126</v>
      </c>
      <c r="F68" t="s">
        <v>408</v>
      </c>
      <c r="G68" t="s">
        <v>402</v>
      </c>
      <c r="H68" t="s">
        <v>512</v>
      </c>
      <c r="I68" t="s">
        <v>215</v>
      </c>
      <c r="J68" t="s">
        <v>567</v>
      </c>
      <c r="K68" s="78">
        <v>1.32</v>
      </c>
      <c r="L68" t="s">
        <v>105</v>
      </c>
      <c r="M68" s="79">
        <v>0.04</v>
      </c>
      <c r="N68" s="79">
        <v>-2E-3</v>
      </c>
      <c r="O68" s="78">
        <v>21340490.82</v>
      </c>
      <c r="P68" s="78">
        <v>116.04</v>
      </c>
      <c r="Q68" s="78">
        <v>0</v>
      </c>
      <c r="R68" s="78">
        <v>24763.505547527999</v>
      </c>
      <c r="S68" s="79">
        <v>1.5800000000000002E-2</v>
      </c>
      <c r="T68" s="79">
        <v>1.06E-2</v>
      </c>
      <c r="U68" s="79">
        <v>2E-3</v>
      </c>
    </row>
    <row r="69" spans="2:21">
      <c r="B69" t="s">
        <v>568</v>
      </c>
      <c r="C69" t="s">
        <v>569</v>
      </c>
      <c r="D69" t="s">
        <v>103</v>
      </c>
      <c r="E69" t="s">
        <v>126</v>
      </c>
      <c r="F69" t="s">
        <v>570</v>
      </c>
      <c r="G69" t="s">
        <v>571</v>
      </c>
      <c r="H69" t="s">
        <v>512</v>
      </c>
      <c r="I69" t="s">
        <v>215</v>
      </c>
      <c r="J69" t="s">
        <v>572</v>
      </c>
      <c r="K69" s="78">
        <v>1.23</v>
      </c>
      <c r="L69" t="s">
        <v>105</v>
      </c>
      <c r="M69" s="79">
        <v>4.65E-2</v>
      </c>
      <c r="N69" s="79">
        <v>-2.9999999999999997E-4</v>
      </c>
      <c r="O69" s="78">
        <v>50691.54</v>
      </c>
      <c r="P69" s="78">
        <v>132.88999999999999</v>
      </c>
      <c r="Q69" s="78">
        <v>0</v>
      </c>
      <c r="R69" s="78">
        <v>67.363987506000001</v>
      </c>
      <c r="S69" s="79">
        <v>6.9999999999999999E-4</v>
      </c>
      <c r="T69" s="79">
        <v>0</v>
      </c>
      <c r="U69" s="79">
        <v>0</v>
      </c>
    </row>
    <row r="70" spans="2:21">
      <c r="B70" t="s">
        <v>573</v>
      </c>
      <c r="C70" t="s">
        <v>574</v>
      </c>
      <c r="D70" t="s">
        <v>103</v>
      </c>
      <c r="E70" t="s">
        <v>126</v>
      </c>
      <c r="F70" t="s">
        <v>575</v>
      </c>
      <c r="G70" t="s">
        <v>576</v>
      </c>
      <c r="H70" t="s">
        <v>577</v>
      </c>
      <c r="I70" t="s">
        <v>153</v>
      </c>
      <c r="J70" t="s">
        <v>578</v>
      </c>
      <c r="K70" s="78">
        <v>5.35</v>
      </c>
      <c r="L70" t="s">
        <v>105</v>
      </c>
      <c r="M70" s="79">
        <v>4.4999999999999998E-2</v>
      </c>
      <c r="N70" s="79">
        <v>-5.0000000000000001E-4</v>
      </c>
      <c r="O70" s="78">
        <v>42239099.789999999</v>
      </c>
      <c r="P70" s="78">
        <v>130.13999999999999</v>
      </c>
      <c r="Q70" s="78">
        <v>0</v>
      </c>
      <c r="R70" s="78">
        <v>54969.964466705998</v>
      </c>
      <c r="S70" s="79">
        <v>1.44E-2</v>
      </c>
      <c r="T70" s="79">
        <v>2.3599999999999999E-2</v>
      </c>
      <c r="U70" s="79">
        <v>4.4999999999999997E-3</v>
      </c>
    </row>
    <row r="71" spans="2:21">
      <c r="B71" t="s">
        <v>579</v>
      </c>
      <c r="C71" t="s">
        <v>580</v>
      </c>
      <c r="D71" t="s">
        <v>103</v>
      </c>
      <c r="E71" t="s">
        <v>126</v>
      </c>
      <c r="F71" t="s">
        <v>575</v>
      </c>
      <c r="G71" t="s">
        <v>576</v>
      </c>
      <c r="H71" t="s">
        <v>577</v>
      </c>
      <c r="I71" t="s">
        <v>153</v>
      </c>
      <c r="J71" t="s">
        <v>581</v>
      </c>
      <c r="K71" s="78">
        <v>7.3</v>
      </c>
      <c r="L71" t="s">
        <v>105</v>
      </c>
      <c r="M71" s="79">
        <v>3.85E-2</v>
      </c>
      <c r="N71" s="79">
        <v>3.8999999999999998E-3</v>
      </c>
      <c r="O71" s="78">
        <v>18056205.649999999</v>
      </c>
      <c r="P71" s="78">
        <v>132.08000000000001</v>
      </c>
      <c r="Q71" s="78">
        <v>0</v>
      </c>
      <c r="R71" s="78">
        <v>23848.636422520001</v>
      </c>
      <c r="S71" s="79">
        <v>6.7000000000000002E-3</v>
      </c>
      <c r="T71" s="79">
        <v>1.0200000000000001E-2</v>
      </c>
      <c r="U71" s="79">
        <v>1.9E-3</v>
      </c>
    </row>
    <row r="72" spans="2:21">
      <c r="B72" t="s">
        <v>582</v>
      </c>
      <c r="C72" t="s">
        <v>583</v>
      </c>
      <c r="D72" t="s">
        <v>103</v>
      </c>
      <c r="E72" t="s">
        <v>126</v>
      </c>
      <c r="F72" t="s">
        <v>575</v>
      </c>
      <c r="G72" t="s">
        <v>576</v>
      </c>
      <c r="H72" t="s">
        <v>577</v>
      </c>
      <c r="I72" t="s">
        <v>153</v>
      </c>
      <c r="J72" t="s">
        <v>584</v>
      </c>
      <c r="K72" s="78">
        <v>10.039999999999999</v>
      </c>
      <c r="L72" t="s">
        <v>105</v>
      </c>
      <c r="M72" s="79">
        <v>2.3900000000000001E-2</v>
      </c>
      <c r="N72" s="79">
        <v>8.2000000000000007E-3</v>
      </c>
      <c r="O72" s="78">
        <v>15561807.66</v>
      </c>
      <c r="P72" s="78">
        <v>117.44</v>
      </c>
      <c r="Q72" s="78">
        <v>0</v>
      </c>
      <c r="R72" s="78">
        <v>18275.786915903998</v>
      </c>
      <c r="S72" s="79">
        <v>1.26E-2</v>
      </c>
      <c r="T72" s="79">
        <v>7.7999999999999996E-3</v>
      </c>
      <c r="U72" s="79">
        <v>1.5E-3</v>
      </c>
    </row>
    <row r="73" spans="2:21">
      <c r="B73" t="s">
        <v>585</v>
      </c>
      <c r="C73" t="s">
        <v>586</v>
      </c>
      <c r="D73" t="s">
        <v>103</v>
      </c>
      <c r="E73" t="s">
        <v>126</v>
      </c>
      <c r="F73" t="s">
        <v>587</v>
      </c>
      <c r="G73" t="s">
        <v>457</v>
      </c>
      <c r="H73" t="s">
        <v>512</v>
      </c>
      <c r="I73" t="s">
        <v>215</v>
      </c>
      <c r="J73" t="s">
        <v>588</v>
      </c>
      <c r="K73" s="78">
        <v>5.75</v>
      </c>
      <c r="L73" t="s">
        <v>105</v>
      </c>
      <c r="M73" s="79">
        <v>1.5800000000000002E-2</v>
      </c>
      <c r="N73" s="79">
        <v>2.2000000000000001E-3</v>
      </c>
      <c r="O73" s="78">
        <v>5287186.99</v>
      </c>
      <c r="P73" s="78">
        <v>110.6</v>
      </c>
      <c r="Q73" s="78">
        <v>0</v>
      </c>
      <c r="R73" s="78">
        <v>5847.6288109400002</v>
      </c>
      <c r="S73" s="79">
        <v>1.17E-2</v>
      </c>
      <c r="T73" s="79">
        <v>2.5000000000000001E-3</v>
      </c>
      <c r="U73" s="79">
        <v>5.0000000000000001E-4</v>
      </c>
    </row>
    <row r="74" spans="2:21">
      <c r="B74" t="s">
        <v>589</v>
      </c>
      <c r="C74" t="s">
        <v>590</v>
      </c>
      <c r="D74" t="s">
        <v>103</v>
      </c>
      <c r="E74" t="s">
        <v>126</v>
      </c>
      <c r="F74" t="s">
        <v>408</v>
      </c>
      <c r="G74" t="s">
        <v>402</v>
      </c>
      <c r="H74" t="s">
        <v>512</v>
      </c>
      <c r="I74" t="s">
        <v>215</v>
      </c>
      <c r="J74" t="s">
        <v>313</v>
      </c>
      <c r="K74" s="78">
        <v>5.09</v>
      </c>
      <c r="L74" t="s">
        <v>105</v>
      </c>
      <c r="M74" s="79">
        <v>2.4199999999999999E-2</v>
      </c>
      <c r="N74" s="79">
        <v>1.32E-2</v>
      </c>
      <c r="O74" s="78">
        <v>94.78</v>
      </c>
      <c r="P74" s="78">
        <v>5408000</v>
      </c>
      <c r="Q74" s="78">
        <v>0</v>
      </c>
      <c r="R74" s="78">
        <v>5125.7024000000001</v>
      </c>
      <c r="S74" s="79">
        <v>0</v>
      </c>
      <c r="T74" s="79">
        <v>2.2000000000000001E-3</v>
      </c>
      <c r="U74" s="79">
        <v>4.0000000000000002E-4</v>
      </c>
    </row>
    <row r="75" spans="2:21">
      <c r="B75" t="s">
        <v>591</v>
      </c>
      <c r="C75" t="s">
        <v>592</v>
      </c>
      <c r="D75" t="s">
        <v>103</v>
      </c>
      <c r="E75" t="s">
        <v>126</v>
      </c>
      <c r="F75" t="s">
        <v>408</v>
      </c>
      <c r="G75" t="s">
        <v>402</v>
      </c>
      <c r="H75" t="s">
        <v>512</v>
      </c>
      <c r="I75" t="s">
        <v>215</v>
      </c>
      <c r="J75" t="s">
        <v>333</v>
      </c>
      <c r="K75" s="78">
        <v>4.8099999999999996</v>
      </c>
      <c r="L75" t="s">
        <v>105</v>
      </c>
      <c r="M75" s="79">
        <v>1.95E-2</v>
      </c>
      <c r="N75" s="79">
        <v>1.32E-2</v>
      </c>
      <c r="O75" s="78">
        <v>157.06</v>
      </c>
      <c r="P75" s="78">
        <v>5136349</v>
      </c>
      <c r="Q75" s="78">
        <v>0</v>
      </c>
      <c r="R75" s="78">
        <v>8067.1497393999998</v>
      </c>
      <c r="S75" s="79">
        <v>0</v>
      </c>
      <c r="T75" s="79">
        <v>3.5000000000000001E-3</v>
      </c>
      <c r="U75" s="79">
        <v>6.9999999999999999E-4</v>
      </c>
    </row>
    <row r="76" spans="2:21">
      <c r="B76" t="s">
        <v>593</v>
      </c>
      <c r="C76" t="s">
        <v>594</v>
      </c>
      <c r="D76" t="s">
        <v>103</v>
      </c>
      <c r="E76" t="s">
        <v>126</v>
      </c>
      <c r="F76" t="s">
        <v>408</v>
      </c>
      <c r="G76" t="s">
        <v>402</v>
      </c>
      <c r="H76" t="s">
        <v>512</v>
      </c>
      <c r="I76" t="s">
        <v>215</v>
      </c>
      <c r="J76" t="s">
        <v>595</v>
      </c>
      <c r="K76" s="78">
        <v>3.73</v>
      </c>
      <c r="L76" t="s">
        <v>105</v>
      </c>
      <c r="M76" s="79">
        <v>1.6400000000000001E-2</v>
      </c>
      <c r="N76" s="79">
        <v>7.7000000000000002E-3</v>
      </c>
      <c r="O76" s="78">
        <v>198.19</v>
      </c>
      <c r="P76" s="78">
        <v>5220000</v>
      </c>
      <c r="Q76" s="78">
        <v>0</v>
      </c>
      <c r="R76" s="78">
        <v>10345.518</v>
      </c>
      <c r="S76" s="79">
        <v>0</v>
      </c>
      <c r="T76" s="79">
        <v>4.4000000000000003E-3</v>
      </c>
      <c r="U76" s="79">
        <v>8.0000000000000004E-4</v>
      </c>
    </row>
    <row r="77" spans="2:21">
      <c r="B77" t="s">
        <v>596</v>
      </c>
      <c r="C77" t="s">
        <v>597</v>
      </c>
      <c r="D77" t="s">
        <v>103</v>
      </c>
      <c r="E77" t="s">
        <v>126</v>
      </c>
      <c r="F77" t="s">
        <v>408</v>
      </c>
      <c r="G77" t="s">
        <v>402</v>
      </c>
      <c r="H77" t="s">
        <v>512</v>
      </c>
      <c r="I77" t="s">
        <v>215</v>
      </c>
      <c r="J77" t="s">
        <v>595</v>
      </c>
      <c r="K77" s="78">
        <v>7.89</v>
      </c>
      <c r="L77" t="s">
        <v>105</v>
      </c>
      <c r="M77" s="79">
        <v>2.7799999999999998E-2</v>
      </c>
      <c r="N77" s="79">
        <v>1.8200000000000001E-2</v>
      </c>
      <c r="O77" s="78">
        <v>75.67</v>
      </c>
      <c r="P77" s="78">
        <v>5460000</v>
      </c>
      <c r="Q77" s="78">
        <v>0</v>
      </c>
      <c r="R77" s="78">
        <v>4131.5820000000003</v>
      </c>
      <c r="S77" s="79">
        <v>0</v>
      </c>
      <c r="T77" s="79">
        <v>1.8E-3</v>
      </c>
      <c r="U77" s="79">
        <v>2.9999999999999997E-4</v>
      </c>
    </row>
    <row r="78" spans="2:21">
      <c r="B78" t="s">
        <v>598</v>
      </c>
      <c r="C78" t="s">
        <v>599</v>
      </c>
      <c r="D78" t="s">
        <v>103</v>
      </c>
      <c r="E78" t="s">
        <v>126</v>
      </c>
      <c r="F78" t="s">
        <v>408</v>
      </c>
      <c r="G78" t="s">
        <v>402</v>
      </c>
      <c r="H78" t="s">
        <v>512</v>
      </c>
      <c r="I78" t="s">
        <v>215</v>
      </c>
      <c r="J78" t="s">
        <v>491</v>
      </c>
      <c r="K78" s="78">
        <v>0.85</v>
      </c>
      <c r="L78" t="s">
        <v>105</v>
      </c>
      <c r="M78" s="79">
        <v>0.05</v>
      </c>
      <c r="N78" s="79">
        <v>4.1999999999999997E-3</v>
      </c>
      <c r="O78" s="78">
        <v>13460030.75</v>
      </c>
      <c r="P78" s="78">
        <v>116.22</v>
      </c>
      <c r="Q78" s="78">
        <v>0</v>
      </c>
      <c r="R78" s="78">
        <v>15643.247737649999</v>
      </c>
      <c r="S78" s="79">
        <v>1.35E-2</v>
      </c>
      <c r="T78" s="79">
        <v>6.7000000000000002E-3</v>
      </c>
      <c r="U78" s="79">
        <v>1.2999999999999999E-3</v>
      </c>
    </row>
    <row r="79" spans="2:21">
      <c r="B79" t="s">
        <v>600</v>
      </c>
      <c r="C79" t="s">
        <v>601</v>
      </c>
      <c r="D79" t="s">
        <v>103</v>
      </c>
      <c r="E79" t="s">
        <v>126</v>
      </c>
      <c r="F79" t="s">
        <v>602</v>
      </c>
      <c r="G79" t="s">
        <v>402</v>
      </c>
      <c r="H79" t="s">
        <v>512</v>
      </c>
      <c r="I79" t="s">
        <v>215</v>
      </c>
      <c r="J79" t="s">
        <v>603</v>
      </c>
      <c r="K79" s="78">
        <v>0.69</v>
      </c>
      <c r="L79" t="s">
        <v>105</v>
      </c>
      <c r="M79" s="79">
        <v>4.65E-2</v>
      </c>
      <c r="N79" s="79">
        <v>-1.1999999999999999E-3</v>
      </c>
      <c r="O79" s="78">
        <v>1982658.95</v>
      </c>
      <c r="P79" s="78">
        <v>129.87</v>
      </c>
      <c r="Q79" s="78">
        <v>0</v>
      </c>
      <c r="R79" s="78">
        <v>2574.8791783649999</v>
      </c>
      <c r="S79" s="79">
        <v>5.0000000000000001E-3</v>
      </c>
      <c r="T79" s="79">
        <v>1.1000000000000001E-3</v>
      </c>
      <c r="U79" s="79">
        <v>2.0000000000000001E-4</v>
      </c>
    </row>
    <row r="80" spans="2:21">
      <c r="B80" t="s">
        <v>604</v>
      </c>
      <c r="C80" t="s">
        <v>605</v>
      </c>
      <c r="D80" t="s">
        <v>103</v>
      </c>
      <c r="E80" t="s">
        <v>126</v>
      </c>
      <c r="F80" t="s">
        <v>602</v>
      </c>
      <c r="G80" t="s">
        <v>402</v>
      </c>
      <c r="H80" t="s">
        <v>512</v>
      </c>
      <c r="I80" t="s">
        <v>215</v>
      </c>
      <c r="J80" t="s">
        <v>606</v>
      </c>
      <c r="K80" s="78">
        <v>5.25</v>
      </c>
      <c r="L80" t="s">
        <v>105</v>
      </c>
      <c r="M80" s="79">
        <v>1.4999999999999999E-2</v>
      </c>
      <c r="N80" s="79">
        <v>-3.2000000000000002E-3</v>
      </c>
      <c r="O80" s="78">
        <v>9216888.9199999999</v>
      </c>
      <c r="P80" s="78">
        <v>111.72</v>
      </c>
      <c r="Q80" s="78">
        <v>0</v>
      </c>
      <c r="R80" s="78">
        <v>10297.108301423999</v>
      </c>
      <c r="S80" s="79">
        <v>1.7999999999999999E-2</v>
      </c>
      <c r="T80" s="79">
        <v>4.4000000000000003E-3</v>
      </c>
      <c r="U80" s="79">
        <v>8.0000000000000004E-4</v>
      </c>
    </row>
    <row r="81" spans="2:21">
      <c r="B81" t="s">
        <v>607</v>
      </c>
      <c r="C81" t="s">
        <v>608</v>
      </c>
      <c r="D81" t="s">
        <v>103</v>
      </c>
      <c r="E81" t="s">
        <v>126</v>
      </c>
      <c r="F81" t="s">
        <v>602</v>
      </c>
      <c r="G81" t="s">
        <v>402</v>
      </c>
      <c r="H81" t="s">
        <v>512</v>
      </c>
      <c r="I81" t="s">
        <v>215</v>
      </c>
      <c r="J81" t="s">
        <v>299</v>
      </c>
      <c r="K81" s="78">
        <v>2.31</v>
      </c>
      <c r="L81" t="s">
        <v>105</v>
      </c>
      <c r="M81" s="79">
        <v>3.5499999999999997E-2</v>
      </c>
      <c r="N81" s="79">
        <v>-4.3E-3</v>
      </c>
      <c r="O81" s="78">
        <v>3071575.36</v>
      </c>
      <c r="P81" s="78">
        <v>119.6</v>
      </c>
      <c r="Q81" s="78">
        <v>0</v>
      </c>
      <c r="R81" s="78">
        <v>3673.6041305600002</v>
      </c>
      <c r="S81" s="79">
        <v>1.0800000000000001E-2</v>
      </c>
      <c r="T81" s="79">
        <v>1.6000000000000001E-3</v>
      </c>
      <c r="U81" s="79">
        <v>2.9999999999999997E-4</v>
      </c>
    </row>
    <row r="82" spans="2:21">
      <c r="B82" t="s">
        <v>609</v>
      </c>
      <c r="C82" t="s">
        <v>610</v>
      </c>
      <c r="D82" t="s">
        <v>103</v>
      </c>
      <c r="E82" t="s">
        <v>126</v>
      </c>
      <c r="F82" t="s">
        <v>441</v>
      </c>
      <c r="G82" t="s">
        <v>402</v>
      </c>
      <c r="H82" t="s">
        <v>512</v>
      </c>
      <c r="I82" t="s">
        <v>215</v>
      </c>
      <c r="J82" t="s">
        <v>611</v>
      </c>
      <c r="K82" s="78">
        <v>0.75</v>
      </c>
      <c r="L82" t="s">
        <v>105</v>
      </c>
      <c r="M82" s="79">
        <v>6.5000000000000002E-2</v>
      </c>
      <c r="N82" s="79">
        <v>1.9E-3</v>
      </c>
      <c r="O82" s="78">
        <v>26493230.98</v>
      </c>
      <c r="P82" s="78">
        <v>117.35</v>
      </c>
      <c r="Q82" s="78">
        <v>482.43056999999999</v>
      </c>
      <c r="R82" s="78">
        <v>31572.237125029998</v>
      </c>
      <c r="S82" s="79">
        <v>1.6799999999999999E-2</v>
      </c>
      <c r="T82" s="79">
        <v>1.35E-2</v>
      </c>
      <c r="U82" s="79">
        <v>2.5999999999999999E-3</v>
      </c>
    </row>
    <row r="83" spans="2:21">
      <c r="B83" t="s">
        <v>612</v>
      </c>
      <c r="C83" t="s">
        <v>613</v>
      </c>
      <c r="D83" t="s">
        <v>103</v>
      </c>
      <c r="E83" t="s">
        <v>126</v>
      </c>
      <c r="F83" t="s">
        <v>614</v>
      </c>
      <c r="G83" t="s">
        <v>615</v>
      </c>
      <c r="H83" t="s">
        <v>512</v>
      </c>
      <c r="I83" t="s">
        <v>215</v>
      </c>
      <c r="J83" t="s">
        <v>333</v>
      </c>
      <c r="K83" s="78">
        <v>4.8</v>
      </c>
      <c r="L83" t="s">
        <v>105</v>
      </c>
      <c r="M83" s="79">
        <v>4.2999999999999997E-2</v>
      </c>
      <c r="N83" s="79">
        <v>-2.9999999999999997E-4</v>
      </c>
      <c r="O83" s="78">
        <v>2466799.77</v>
      </c>
      <c r="P83" s="78">
        <v>122.48</v>
      </c>
      <c r="Q83" s="78">
        <v>132.64935</v>
      </c>
      <c r="R83" s="78">
        <v>3153.9857082960002</v>
      </c>
      <c r="S83" s="79">
        <v>2.7000000000000001E-3</v>
      </c>
      <c r="T83" s="79">
        <v>1.4E-3</v>
      </c>
      <c r="U83" s="79">
        <v>2.9999999999999997E-4</v>
      </c>
    </row>
    <row r="84" spans="2:21">
      <c r="B84" t="s">
        <v>616</v>
      </c>
      <c r="C84" t="s">
        <v>617</v>
      </c>
      <c r="D84" t="s">
        <v>103</v>
      </c>
      <c r="E84" t="s">
        <v>126</v>
      </c>
      <c r="F84" t="s">
        <v>533</v>
      </c>
      <c r="G84" t="s">
        <v>457</v>
      </c>
      <c r="H84" t="s">
        <v>618</v>
      </c>
      <c r="I84" t="s">
        <v>215</v>
      </c>
      <c r="J84" t="s">
        <v>619</v>
      </c>
      <c r="K84" s="78">
        <v>1.86</v>
      </c>
      <c r="L84" t="s">
        <v>105</v>
      </c>
      <c r="M84" s="79">
        <v>5.8500000000000003E-2</v>
      </c>
      <c r="N84" s="79">
        <v>2.9999999999999997E-4</v>
      </c>
      <c r="O84" s="78">
        <v>3659243.25</v>
      </c>
      <c r="P84" s="78">
        <v>123.5</v>
      </c>
      <c r="Q84" s="78">
        <v>0</v>
      </c>
      <c r="R84" s="78">
        <v>4519.16541375</v>
      </c>
      <c r="S84" s="79">
        <v>3.8999999999999998E-3</v>
      </c>
      <c r="T84" s="79">
        <v>1.9E-3</v>
      </c>
      <c r="U84" s="79">
        <v>4.0000000000000002E-4</v>
      </c>
    </row>
    <row r="85" spans="2:21">
      <c r="B85" t="s">
        <v>620</v>
      </c>
      <c r="C85" t="s">
        <v>621</v>
      </c>
      <c r="D85" t="s">
        <v>103</v>
      </c>
      <c r="E85" t="s">
        <v>126</v>
      </c>
      <c r="F85" t="s">
        <v>533</v>
      </c>
      <c r="G85" t="s">
        <v>457</v>
      </c>
      <c r="H85" t="s">
        <v>618</v>
      </c>
      <c r="I85" t="s">
        <v>215</v>
      </c>
      <c r="J85" t="s">
        <v>299</v>
      </c>
      <c r="K85" s="78">
        <v>1.98</v>
      </c>
      <c r="L85" t="s">
        <v>105</v>
      </c>
      <c r="M85" s="79">
        <v>4.9000000000000002E-2</v>
      </c>
      <c r="N85" s="79">
        <v>-1.1999999999999999E-3</v>
      </c>
      <c r="O85" s="78">
        <v>5973314.29</v>
      </c>
      <c r="P85" s="78">
        <v>116.9</v>
      </c>
      <c r="Q85" s="78">
        <v>0</v>
      </c>
      <c r="R85" s="78">
        <v>6982.8044050099998</v>
      </c>
      <c r="S85" s="79">
        <v>8.9999999999999993E-3</v>
      </c>
      <c r="T85" s="79">
        <v>3.0000000000000001E-3</v>
      </c>
      <c r="U85" s="79">
        <v>5.9999999999999995E-4</v>
      </c>
    </row>
    <row r="86" spans="2:21">
      <c r="B86" t="s">
        <v>622</v>
      </c>
      <c r="C86" t="s">
        <v>623</v>
      </c>
      <c r="D86" t="s">
        <v>103</v>
      </c>
      <c r="E86" t="s">
        <v>126</v>
      </c>
      <c r="F86" t="s">
        <v>533</v>
      </c>
      <c r="G86" t="s">
        <v>457</v>
      </c>
      <c r="H86" t="s">
        <v>618</v>
      </c>
      <c r="I86" t="s">
        <v>215</v>
      </c>
      <c r="J86" t="s">
        <v>624</v>
      </c>
      <c r="K86" s="78">
        <v>6.81</v>
      </c>
      <c r="L86" t="s">
        <v>105</v>
      </c>
      <c r="M86" s="79">
        <v>2.2499999999999999E-2</v>
      </c>
      <c r="N86" s="79">
        <v>9.4000000000000004E-3</v>
      </c>
      <c r="O86" s="78">
        <v>3346943.09</v>
      </c>
      <c r="P86" s="78">
        <v>112.02</v>
      </c>
      <c r="Q86" s="78">
        <v>0</v>
      </c>
      <c r="R86" s="78">
        <v>3749.2456494180001</v>
      </c>
      <c r="S86" s="79">
        <v>1.84E-2</v>
      </c>
      <c r="T86" s="79">
        <v>1.6000000000000001E-3</v>
      </c>
      <c r="U86" s="79">
        <v>2.9999999999999997E-4</v>
      </c>
    </row>
    <row r="87" spans="2:21">
      <c r="B87" t="s">
        <v>625</v>
      </c>
      <c r="C87" t="s">
        <v>626</v>
      </c>
      <c r="D87" t="s">
        <v>103</v>
      </c>
      <c r="E87" t="s">
        <v>126</v>
      </c>
      <c r="F87" t="s">
        <v>627</v>
      </c>
      <c r="G87" t="s">
        <v>576</v>
      </c>
      <c r="H87" t="s">
        <v>618</v>
      </c>
      <c r="I87" t="s">
        <v>215</v>
      </c>
      <c r="J87" t="s">
        <v>628</v>
      </c>
      <c r="K87" s="78">
        <v>4.5599999999999996</v>
      </c>
      <c r="L87" t="s">
        <v>105</v>
      </c>
      <c r="M87" s="79">
        <v>1.9400000000000001E-2</v>
      </c>
      <c r="N87" s="79">
        <v>-2.9999999999999997E-4</v>
      </c>
      <c r="O87" s="78">
        <v>6030866.9699999997</v>
      </c>
      <c r="P87" s="78">
        <v>111.59</v>
      </c>
      <c r="Q87" s="78">
        <v>0</v>
      </c>
      <c r="R87" s="78">
        <v>6729.8444518229999</v>
      </c>
      <c r="S87" s="79">
        <v>0.01</v>
      </c>
      <c r="T87" s="79">
        <v>2.8999999999999998E-3</v>
      </c>
      <c r="U87" s="79">
        <v>5.0000000000000001E-4</v>
      </c>
    </row>
    <row r="88" spans="2:21">
      <c r="B88" t="s">
        <v>629</v>
      </c>
      <c r="C88" t="s">
        <v>630</v>
      </c>
      <c r="D88" t="s">
        <v>103</v>
      </c>
      <c r="E88" t="s">
        <v>126</v>
      </c>
      <c r="F88" t="s">
        <v>627</v>
      </c>
      <c r="G88" t="s">
        <v>576</v>
      </c>
      <c r="H88" t="s">
        <v>618</v>
      </c>
      <c r="I88" t="s">
        <v>215</v>
      </c>
      <c r="J88" t="s">
        <v>631</v>
      </c>
      <c r="K88" s="78">
        <v>6.04</v>
      </c>
      <c r="L88" t="s">
        <v>105</v>
      </c>
      <c r="M88" s="79">
        <v>1.23E-2</v>
      </c>
      <c r="N88" s="79">
        <v>2.3999999999999998E-3</v>
      </c>
      <c r="O88" s="78">
        <v>15626246.34</v>
      </c>
      <c r="P88" s="78">
        <v>108.01</v>
      </c>
      <c r="Q88" s="78">
        <v>0</v>
      </c>
      <c r="R88" s="78">
        <v>16877.908671834</v>
      </c>
      <c r="S88" s="79">
        <v>1.0699999999999999E-2</v>
      </c>
      <c r="T88" s="79">
        <v>7.1999999999999998E-3</v>
      </c>
      <c r="U88" s="79">
        <v>1.4E-3</v>
      </c>
    </row>
    <row r="89" spans="2:21">
      <c r="B89" t="s">
        <v>632</v>
      </c>
      <c r="C89" t="s">
        <v>633</v>
      </c>
      <c r="D89" t="s">
        <v>103</v>
      </c>
      <c r="E89" t="s">
        <v>126</v>
      </c>
      <c r="F89" t="s">
        <v>634</v>
      </c>
      <c r="G89" t="s">
        <v>635</v>
      </c>
      <c r="H89" t="s">
        <v>618</v>
      </c>
      <c r="I89" t="s">
        <v>215</v>
      </c>
      <c r="J89" t="s">
        <v>636</v>
      </c>
      <c r="K89" s="78">
        <v>7.8</v>
      </c>
      <c r="L89" t="s">
        <v>105</v>
      </c>
      <c r="M89" s="79">
        <v>5.1499999999999997E-2</v>
      </c>
      <c r="N89" s="79">
        <v>1.32E-2</v>
      </c>
      <c r="O89" s="78">
        <v>28418101.670000002</v>
      </c>
      <c r="P89" s="78">
        <v>163</v>
      </c>
      <c r="Q89" s="78">
        <v>0</v>
      </c>
      <c r="R89" s="78">
        <v>46321.505722100002</v>
      </c>
      <c r="S89" s="79">
        <v>8.0000000000000002E-3</v>
      </c>
      <c r="T89" s="79">
        <v>1.9900000000000001E-2</v>
      </c>
      <c r="U89" s="79">
        <v>3.8E-3</v>
      </c>
    </row>
    <row r="90" spans="2:21">
      <c r="B90" t="s">
        <v>637</v>
      </c>
      <c r="C90" t="s">
        <v>638</v>
      </c>
      <c r="D90" t="s">
        <v>103</v>
      </c>
      <c r="E90" t="s">
        <v>126</v>
      </c>
      <c r="F90" t="s">
        <v>639</v>
      </c>
      <c r="G90" t="s">
        <v>135</v>
      </c>
      <c r="H90" t="s">
        <v>618</v>
      </c>
      <c r="I90" t="s">
        <v>215</v>
      </c>
      <c r="J90" t="s">
        <v>640</v>
      </c>
      <c r="K90" s="78">
        <v>4.7300000000000004</v>
      </c>
      <c r="L90" t="s">
        <v>105</v>
      </c>
      <c r="M90" s="79">
        <v>2.1999999999999999E-2</v>
      </c>
      <c r="N90" s="79">
        <v>7.4000000000000003E-3</v>
      </c>
      <c r="O90" s="78">
        <v>13827651.07</v>
      </c>
      <c r="P90" s="78">
        <v>108.92</v>
      </c>
      <c r="Q90" s="78">
        <v>0</v>
      </c>
      <c r="R90" s="78">
        <v>15061.077545444001</v>
      </c>
      <c r="S90" s="79">
        <v>1.5699999999999999E-2</v>
      </c>
      <c r="T90" s="79">
        <v>6.4999999999999997E-3</v>
      </c>
      <c r="U90" s="79">
        <v>1.1999999999999999E-3</v>
      </c>
    </row>
    <row r="91" spans="2:21">
      <c r="B91" t="s">
        <v>641</v>
      </c>
      <c r="C91" t="s">
        <v>642</v>
      </c>
      <c r="D91" t="s">
        <v>103</v>
      </c>
      <c r="E91" t="s">
        <v>126</v>
      </c>
      <c r="F91" t="s">
        <v>639</v>
      </c>
      <c r="G91" t="s">
        <v>135</v>
      </c>
      <c r="H91" t="s">
        <v>618</v>
      </c>
      <c r="I91" t="s">
        <v>215</v>
      </c>
      <c r="J91" t="s">
        <v>643</v>
      </c>
      <c r="K91" s="78">
        <v>1.65</v>
      </c>
      <c r="L91" t="s">
        <v>105</v>
      </c>
      <c r="M91" s="79">
        <v>3.6999999999999998E-2</v>
      </c>
      <c r="N91" s="79">
        <v>-4.0000000000000002E-4</v>
      </c>
      <c r="O91" s="78">
        <v>15402534.43</v>
      </c>
      <c r="P91" s="78">
        <v>112.31</v>
      </c>
      <c r="Q91" s="78">
        <v>0</v>
      </c>
      <c r="R91" s="78">
        <v>17298.586418333001</v>
      </c>
      <c r="S91" s="79">
        <v>6.4000000000000003E-3</v>
      </c>
      <c r="T91" s="79">
        <v>7.4000000000000003E-3</v>
      </c>
      <c r="U91" s="79">
        <v>1.4E-3</v>
      </c>
    </row>
    <row r="92" spans="2:21">
      <c r="B92" t="s">
        <v>644</v>
      </c>
      <c r="C92" t="s">
        <v>645</v>
      </c>
      <c r="D92" t="s">
        <v>103</v>
      </c>
      <c r="E92" t="s">
        <v>126</v>
      </c>
      <c r="F92" t="s">
        <v>561</v>
      </c>
      <c r="G92" t="s">
        <v>457</v>
      </c>
      <c r="H92" t="s">
        <v>211</v>
      </c>
      <c r="I92" t="s">
        <v>153</v>
      </c>
      <c r="J92" t="s">
        <v>646</v>
      </c>
      <c r="K92" s="78">
        <v>5.14</v>
      </c>
      <c r="L92" t="s">
        <v>105</v>
      </c>
      <c r="M92" s="79">
        <v>1.34E-2</v>
      </c>
      <c r="N92" s="79">
        <v>2.3E-3</v>
      </c>
      <c r="O92" s="78">
        <v>3035181.53</v>
      </c>
      <c r="P92" s="78">
        <v>108.38</v>
      </c>
      <c r="Q92" s="78">
        <v>0</v>
      </c>
      <c r="R92" s="78">
        <v>3289.5297422140002</v>
      </c>
      <c r="S92" s="79">
        <v>9.4000000000000004E-3</v>
      </c>
      <c r="T92" s="79">
        <v>1.4E-3</v>
      </c>
      <c r="U92" s="79">
        <v>2.9999999999999997E-4</v>
      </c>
    </row>
    <row r="93" spans="2:21">
      <c r="B93" t="s">
        <v>647</v>
      </c>
      <c r="C93" t="s">
        <v>648</v>
      </c>
      <c r="D93" t="s">
        <v>103</v>
      </c>
      <c r="E93" t="s">
        <v>126</v>
      </c>
      <c r="F93" t="s">
        <v>561</v>
      </c>
      <c r="G93" t="s">
        <v>457</v>
      </c>
      <c r="H93" t="s">
        <v>211</v>
      </c>
      <c r="I93" t="s">
        <v>153</v>
      </c>
      <c r="J93" t="s">
        <v>649</v>
      </c>
      <c r="K93" s="78">
        <v>5.05</v>
      </c>
      <c r="L93" t="s">
        <v>105</v>
      </c>
      <c r="M93" s="79">
        <v>1.95E-2</v>
      </c>
      <c r="N93" s="79">
        <v>6.7000000000000002E-3</v>
      </c>
      <c r="O93" s="78">
        <v>5527864.3600000003</v>
      </c>
      <c r="P93" s="78">
        <v>108.99</v>
      </c>
      <c r="Q93" s="78">
        <v>0</v>
      </c>
      <c r="R93" s="78">
        <v>6024.8193659640001</v>
      </c>
      <c r="S93" s="79">
        <v>8.0999999999999996E-3</v>
      </c>
      <c r="T93" s="79">
        <v>2.5999999999999999E-3</v>
      </c>
      <c r="U93" s="79">
        <v>5.0000000000000001E-4</v>
      </c>
    </row>
    <row r="94" spans="2:21">
      <c r="B94" t="s">
        <v>650</v>
      </c>
      <c r="C94" t="s">
        <v>651</v>
      </c>
      <c r="D94" t="s">
        <v>103</v>
      </c>
      <c r="E94" t="s">
        <v>126</v>
      </c>
      <c r="F94" t="s">
        <v>561</v>
      </c>
      <c r="G94" t="s">
        <v>457</v>
      </c>
      <c r="H94" t="s">
        <v>211</v>
      </c>
      <c r="I94" t="s">
        <v>153</v>
      </c>
      <c r="J94" t="s">
        <v>652</v>
      </c>
      <c r="K94" s="78">
        <v>0.28999999999999998</v>
      </c>
      <c r="L94" t="s">
        <v>105</v>
      </c>
      <c r="M94" s="79">
        <v>3.7699999999999997E-2</v>
      </c>
      <c r="N94" s="79">
        <v>-6.9999999999999999E-4</v>
      </c>
      <c r="O94" s="78">
        <v>2523508.9700000002</v>
      </c>
      <c r="P94" s="78">
        <v>112.01</v>
      </c>
      <c r="Q94" s="78">
        <v>0</v>
      </c>
      <c r="R94" s="78">
        <v>2826.5823972970002</v>
      </c>
      <c r="S94" s="79">
        <v>7.4000000000000003E-3</v>
      </c>
      <c r="T94" s="79">
        <v>1.1999999999999999E-3</v>
      </c>
      <c r="U94" s="79">
        <v>2.0000000000000001E-4</v>
      </c>
    </row>
    <row r="95" spans="2:21">
      <c r="B95" t="s">
        <v>653</v>
      </c>
      <c r="C95" t="s">
        <v>654</v>
      </c>
      <c r="D95" t="s">
        <v>103</v>
      </c>
      <c r="E95" t="s">
        <v>126</v>
      </c>
      <c r="F95" t="s">
        <v>561</v>
      </c>
      <c r="G95" t="s">
        <v>457</v>
      </c>
      <c r="H95" t="s">
        <v>211</v>
      </c>
      <c r="I95" t="s">
        <v>153</v>
      </c>
      <c r="J95" t="s">
        <v>655</v>
      </c>
      <c r="K95" s="78">
        <v>4.1100000000000003</v>
      </c>
      <c r="L95" t="s">
        <v>105</v>
      </c>
      <c r="M95" s="79">
        <v>2.5000000000000001E-2</v>
      </c>
      <c r="N95" s="79">
        <v>3.2000000000000002E-3</v>
      </c>
      <c r="O95" s="78">
        <v>2614911.2200000002</v>
      </c>
      <c r="P95" s="78">
        <v>111.36</v>
      </c>
      <c r="Q95" s="78">
        <v>0</v>
      </c>
      <c r="R95" s="78">
        <v>2911.9651345920001</v>
      </c>
      <c r="S95" s="79">
        <v>5.7999999999999996E-3</v>
      </c>
      <c r="T95" s="79">
        <v>1.1999999999999999E-3</v>
      </c>
      <c r="U95" s="79">
        <v>2.0000000000000001E-4</v>
      </c>
    </row>
    <row r="96" spans="2:21">
      <c r="B96" t="s">
        <v>656</v>
      </c>
      <c r="C96" t="s">
        <v>657</v>
      </c>
      <c r="D96" t="s">
        <v>103</v>
      </c>
      <c r="E96" t="s">
        <v>126</v>
      </c>
      <c r="F96" t="s">
        <v>561</v>
      </c>
      <c r="G96" t="s">
        <v>457</v>
      </c>
      <c r="H96" t="s">
        <v>618</v>
      </c>
      <c r="I96" t="s">
        <v>215</v>
      </c>
      <c r="J96" t="s">
        <v>658</v>
      </c>
      <c r="K96" s="78">
        <v>2.21</v>
      </c>
      <c r="L96" t="s">
        <v>105</v>
      </c>
      <c r="M96" s="79">
        <v>2.8500000000000001E-2</v>
      </c>
      <c r="N96" s="79">
        <v>6.9999999999999999E-4</v>
      </c>
      <c r="O96" s="78">
        <v>3430710.47</v>
      </c>
      <c r="P96" s="78">
        <v>108.66</v>
      </c>
      <c r="Q96" s="78">
        <v>0</v>
      </c>
      <c r="R96" s="78">
        <v>3727.8099967019998</v>
      </c>
      <c r="S96" s="79">
        <v>8.0000000000000002E-3</v>
      </c>
      <c r="T96" s="79">
        <v>1.6000000000000001E-3</v>
      </c>
      <c r="U96" s="79">
        <v>2.9999999999999997E-4</v>
      </c>
    </row>
    <row r="97" spans="2:21">
      <c r="B97" t="s">
        <v>659</v>
      </c>
      <c r="C97" t="s">
        <v>660</v>
      </c>
      <c r="D97" t="s">
        <v>103</v>
      </c>
      <c r="E97" t="s">
        <v>126</v>
      </c>
      <c r="F97" t="s">
        <v>561</v>
      </c>
      <c r="G97" t="s">
        <v>457</v>
      </c>
      <c r="H97" t="s">
        <v>211</v>
      </c>
      <c r="I97" t="s">
        <v>153</v>
      </c>
      <c r="J97" t="s">
        <v>313</v>
      </c>
      <c r="K97" s="78">
        <v>6.21</v>
      </c>
      <c r="L97" t="s">
        <v>105</v>
      </c>
      <c r="M97" s="79">
        <v>3.3500000000000002E-2</v>
      </c>
      <c r="N97" s="79">
        <v>9.7000000000000003E-3</v>
      </c>
      <c r="O97" s="78">
        <v>6432021.5300000003</v>
      </c>
      <c r="P97" s="78">
        <v>116.44</v>
      </c>
      <c r="Q97" s="78">
        <v>0</v>
      </c>
      <c r="R97" s="78">
        <v>7489.445869532</v>
      </c>
      <c r="S97" s="79">
        <v>1.2999999999999999E-2</v>
      </c>
      <c r="T97" s="79">
        <v>3.2000000000000002E-3</v>
      </c>
      <c r="U97" s="79">
        <v>5.9999999999999995E-4</v>
      </c>
    </row>
    <row r="98" spans="2:21">
      <c r="B98" t="s">
        <v>661</v>
      </c>
      <c r="C98" t="s">
        <v>662</v>
      </c>
      <c r="D98" t="s">
        <v>103</v>
      </c>
      <c r="E98" t="s">
        <v>126</v>
      </c>
      <c r="F98" t="s">
        <v>401</v>
      </c>
      <c r="G98" t="s">
        <v>402</v>
      </c>
      <c r="H98" t="s">
        <v>618</v>
      </c>
      <c r="I98" t="s">
        <v>215</v>
      </c>
      <c r="J98" t="s">
        <v>663</v>
      </c>
      <c r="K98" s="78">
        <v>4.59</v>
      </c>
      <c r="L98" t="s">
        <v>105</v>
      </c>
      <c r="M98" s="79">
        <v>2.1999999999999999E-2</v>
      </c>
      <c r="N98" s="79">
        <v>1.5599999999999999E-2</v>
      </c>
      <c r="O98" s="78">
        <v>58.75</v>
      </c>
      <c r="P98" s="78">
        <v>5210000</v>
      </c>
      <c r="Q98" s="78">
        <v>0</v>
      </c>
      <c r="R98" s="78">
        <v>3060.875</v>
      </c>
      <c r="S98" s="79">
        <v>0</v>
      </c>
      <c r="T98" s="79">
        <v>1.2999999999999999E-3</v>
      </c>
      <c r="U98" s="79">
        <v>2.0000000000000001E-4</v>
      </c>
    </row>
    <row r="99" spans="2:21">
      <c r="B99" t="s">
        <v>664</v>
      </c>
      <c r="C99" t="s">
        <v>665</v>
      </c>
      <c r="D99" t="s">
        <v>103</v>
      </c>
      <c r="E99" t="s">
        <v>126</v>
      </c>
      <c r="F99" t="s">
        <v>401</v>
      </c>
      <c r="G99" t="s">
        <v>402</v>
      </c>
      <c r="H99" t="s">
        <v>618</v>
      </c>
      <c r="I99" t="s">
        <v>215</v>
      </c>
      <c r="J99" t="s">
        <v>666</v>
      </c>
      <c r="K99" s="78">
        <v>1.72</v>
      </c>
      <c r="L99" t="s">
        <v>105</v>
      </c>
      <c r="M99" s="79">
        <v>2.8000000000000001E-2</v>
      </c>
      <c r="N99" s="79">
        <v>5.1999999999999998E-3</v>
      </c>
      <c r="O99" s="78">
        <v>257.88</v>
      </c>
      <c r="P99" s="78">
        <v>5344000</v>
      </c>
      <c r="Q99" s="78">
        <v>0</v>
      </c>
      <c r="R99" s="78">
        <v>13781.1072</v>
      </c>
      <c r="S99" s="79">
        <v>0</v>
      </c>
      <c r="T99" s="79">
        <v>5.8999999999999999E-3</v>
      </c>
      <c r="U99" s="79">
        <v>1.1000000000000001E-3</v>
      </c>
    </row>
    <row r="100" spans="2:21">
      <c r="B100" t="s">
        <v>667</v>
      </c>
      <c r="C100" t="s">
        <v>668</v>
      </c>
      <c r="D100" t="s">
        <v>103</v>
      </c>
      <c r="E100" t="s">
        <v>126</v>
      </c>
      <c r="F100" t="s">
        <v>401</v>
      </c>
      <c r="G100" t="s">
        <v>402</v>
      </c>
      <c r="H100" t="s">
        <v>618</v>
      </c>
      <c r="I100" t="s">
        <v>215</v>
      </c>
      <c r="J100" t="s">
        <v>669</v>
      </c>
      <c r="K100" s="78">
        <v>2.97</v>
      </c>
      <c r="L100" t="s">
        <v>105</v>
      </c>
      <c r="M100" s="79">
        <v>1.49E-2</v>
      </c>
      <c r="N100" s="79">
        <v>1.0999999999999999E-2</v>
      </c>
      <c r="O100" s="78">
        <v>13.94</v>
      </c>
      <c r="P100" s="78">
        <v>5148000</v>
      </c>
      <c r="Q100" s="78">
        <v>10.575559999999999</v>
      </c>
      <c r="R100" s="78">
        <v>728.20676000000003</v>
      </c>
      <c r="S100" s="79">
        <v>0</v>
      </c>
      <c r="T100" s="79">
        <v>2.9999999999999997E-4</v>
      </c>
      <c r="U100" s="79">
        <v>1E-4</v>
      </c>
    </row>
    <row r="101" spans="2:21">
      <c r="B101" t="s">
        <v>670</v>
      </c>
      <c r="C101" t="s">
        <v>671</v>
      </c>
      <c r="D101" t="s">
        <v>103</v>
      </c>
      <c r="E101" t="s">
        <v>126</v>
      </c>
      <c r="F101" t="s">
        <v>672</v>
      </c>
      <c r="G101" t="s">
        <v>457</v>
      </c>
      <c r="H101" t="s">
        <v>618</v>
      </c>
      <c r="I101" t="s">
        <v>215</v>
      </c>
      <c r="J101" t="s">
        <v>673</v>
      </c>
      <c r="K101" s="78">
        <v>2.98</v>
      </c>
      <c r="L101" t="s">
        <v>105</v>
      </c>
      <c r="M101" s="79">
        <v>3.2899999999999999E-2</v>
      </c>
      <c r="N101" s="79">
        <v>-5.9999999999999995E-4</v>
      </c>
      <c r="O101" s="78">
        <v>1.06</v>
      </c>
      <c r="P101" s="78">
        <v>113.19</v>
      </c>
      <c r="Q101" s="78">
        <v>0</v>
      </c>
      <c r="R101" s="78">
        <v>1.199814E-3</v>
      </c>
      <c r="S101" s="79">
        <v>0</v>
      </c>
      <c r="T101" s="79">
        <v>0</v>
      </c>
      <c r="U101" s="79">
        <v>0</v>
      </c>
    </row>
    <row r="102" spans="2:21">
      <c r="B102" t="s">
        <v>674</v>
      </c>
      <c r="C102" t="s">
        <v>675</v>
      </c>
      <c r="D102" t="s">
        <v>103</v>
      </c>
      <c r="E102" t="s">
        <v>126</v>
      </c>
      <c r="F102" t="s">
        <v>676</v>
      </c>
      <c r="G102" t="s">
        <v>457</v>
      </c>
      <c r="H102" t="s">
        <v>211</v>
      </c>
      <c r="I102" t="s">
        <v>153</v>
      </c>
      <c r="J102" t="s">
        <v>480</v>
      </c>
      <c r="K102" s="78">
        <v>0.01</v>
      </c>
      <c r="L102" t="s">
        <v>105</v>
      </c>
      <c r="M102" s="79">
        <v>6.5000000000000002E-2</v>
      </c>
      <c r="N102" s="79">
        <v>1.18E-2</v>
      </c>
      <c r="O102" s="78">
        <v>368668.53</v>
      </c>
      <c r="P102" s="78">
        <v>117.75</v>
      </c>
      <c r="Q102" s="78">
        <v>0</v>
      </c>
      <c r="R102" s="78">
        <v>434.107194075</v>
      </c>
      <c r="S102" s="79">
        <v>2E-3</v>
      </c>
      <c r="T102" s="79">
        <v>2.0000000000000001E-4</v>
      </c>
      <c r="U102" s="79">
        <v>0</v>
      </c>
    </row>
    <row r="103" spans="2:21">
      <c r="B103" t="s">
        <v>677</v>
      </c>
      <c r="C103" t="s">
        <v>678</v>
      </c>
      <c r="D103" t="s">
        <v>103</v>
      </c>
      <c r="E103" t="s">
        <v>126</v>
      </c>
      <c r="F103" t="s">
        <v>676</v>
      </c>
      <c r="G103" t="s">
        <v>457</v>
      </c>
      <c r="H103" t="s">
        <v>211</v>
      </c>
      <c r="I103" t="s">
        <v>153</v>
      </c>
      <c r="J103" t="s">
        <v>679</v>
      </c>
      <c r="K103" s="78">
        <v>5.67</v>
      </c>
      <c r="L103" t="s">
        <v>105</v>
      </c>
      <c r="M103" s="79">
        <v>0.04</v>
      </c>
      <c r="N103" s="79">
        <v>1.1900000000000001E-2</v>
      </c>
      <c r="O103" s="78">
        <v>3415991.78</v>
      </c>
      <c r="P103" s="78">
        <v>118.7</v>
      </c>
      <c r="Q103" s="78">
        <v>0</v>
      </c>
      <c r="R103" s="78">
        <v>4054.7822428600002</v>
      </c>
      <c r="S103" s="79">
        <v>1.1999999999999999E-3</v>
      </c>
      <c r="T103" s="79">
        <v>1.6999999999999999E-3</v>
      </c>
      <c r="U103" s="79">
        <v>2.9999999999999997E-4</v>
      </c>
    </row>
    <row r="104" spans="2:21">
      <c r="B104" t="s">
        <v>680</v>
      </c>
      <c r="C104" t="s">
        <v>681</v>
      </c>
      <c r="D104" t="s">
        <v>103</v>
      </c>
      <c r="E104" t="s">
        <v>126</v>
      </c>
      <c r="F104" t="s">
        <v>676</v>
      </c>
      <c r="G104" t="s">
        <v>457</v>
      </c>
      <c r="H104" t="s">
        <v>618</v>
      </c>
      <c r="I104" t="s">
        <v>215</v>
      </c>
      <c r="J104" t="s">
        <v>682</v>
      </c>
      <c r="K104" s="78">
        <v>5.96</v>
      </c>
      <c r="L104" t="s">
        <v>105</v>
      </c>
      <c r="M104" s="79">
        <v>2.7799999999999998E-2</v>
      </c>
      <c r="N104" s="79">
        <v>1.29E-2</v>
      </c>
      <c r="O104" s="78">
        <v>8923280.9399999995</v>
      </c>
      <c r="P104" s="78">
        <v>112.17</v>
      </c>
      <c r="Q104" s="78">
        <v>0</v>
      </c>
      <c r="R104" s="78">
        <v>10009.244230398001</v>
      </c>
      <c r="S104" s="79">
        <v>5.0000000000000001E-3</v>
      </c>
      <c r="T104" s="79">
        <v>4.3E-3</v>
      </c>
      <c r="U104" s="79">
        <v>8.0000000000000004E-4</v>
      </c>
    </row>
    <row r="105" spans="2:21">
      <c r="B105" t="s">
        <v>683</v>
      </c>
      <c r="C105" t="s">
        <v>684</v>
      </c>
      <c r="D105" t="s">
        <v>103</v>
      </c>
      <c r="E105" t="s">
        <v>126</v>
      </c>
      <c r="F105" t="s">
        <v>570</v>
      </c>
      <c r="G105" t="s">
        <v>571</v>
      </c>
      <c r="H105" t="s">
        <v>618</v>
      </c>
      <c r="I105" t="s">
        <v>215</v>
      </c>
      <c r="J105" t="s">
        <v>685</v>
      </c>
      <c r="K105" s="78">
        <v>3.45</v>
      </c>
      <c r="L105" t="s">
        <v>105</v>
      </c>
      <c r="M105" s="79">
        <v>3.85E-2</v>
      </c>
      <c r="N105" s="79">
        <v>-4.8999999999999998E-3</v>
      </c>
      <c r="O105" s="78">
        <v>2591673.62</v>
      </c>
      <c r="P105" s="78">
        <v>122.18</v>
      </c>
      <c r="Q105" s="78">
        <v>0</v>
      </c>
      <c r="R105" s="78">
        <v>3166.5068289159999</v>
      </c>
      <c r="S105" s="79">
        <v>1.0800000000000001E-2</v>
      </c>
      <c r="T105" s="79">
        <v>1.4E-3</v>
      </c>
      <c r="U105" s="79">
        <v>2.9999999999999997E-4</v>
      </c>
    </row>
    <row r="106" spans="2:21">
      <c r="B106" t="s">
        <v>686</v>
      </c>
      <c r="C106" t="s">
        <v>687</v>
      </c>
      <c r="D106" t="s">
        <v>103</v>
      </c>
      <c r="E106" t="s">
        <v>126</v>
      </c>
      <c r="F106" t="s">
        <v>570</v>
      </c>
      <c r="G106" t="s">
        <v>571</v>
      </c>
      <c r="H106" t="s">
        <v>618</v>
      </c>
      <c r="I106" t="s">
        <v>215</v>
      </c>
      <c r="J106" t="s">
        <v>685</v>
      </c>
      <c r="K106" s="78">
        <v>4.32</v>
      </c>
      <c r="L106" t="s">
        <v>105</v>
      </c>
      <c r="M106" s="79">
        <v>3.85E-2</v>
      </c>
      <c r="N106" s="79">
        <v>-2.8E-3</v>
      </c>
      <c r="O106" s="78">
        <v>2616637.79</v>
      </c>
      <c r="P106" s="78">
        <v>125.66</v>
      </c>
      <c r="Q106" s="78">
        <v>0</v>
      </c>
      <c r="R106" s="78">
        <v>3288.067046914</v>
      </c>
      <c r="S106" s="79">
        <v>1.0500000000000001E-2</v>
      </c>
      <c r="T106" s="79">
        <v>1.4E-3</v>
      </c>
      <c r="U106" s="79">
        <v>2.9999999999999997E-4</v>
      </c>
    </row>
    <row r="107" spans="2:21">
      <c r="B107" t="s">
        <v>688</v>
      </c>
      <c r="C107" t="s">
        <v>689</v>
      </c>
      <c r="D107" t="s">
        <v>103</v>
      </c>
      <c r="E107" t="s">
        <v>126</v>
      </c>
      <c r="F107" t="s">
        <v>570</v>
      </c>
      <c r="G107" t="s">
        <v>571</v>
      </c>
      <c r="H107" t="s">
        <v>618</v>
      </c>
      <c r="I107" t="s">
        <v>215</v>
      </c>
      <c r="J107" t="s">
        <v>299</v>
      </c>
      <c r="K107" s="78">
        <v>0.67</v>
      </c>
      <c r="L107" t="s">
        <v>105</v>
      </c>
      <c r="M107" s="79">
        <v>3.9E-2</v>
      </c>
      <c r="N107" s="79">
        <v>5.8999999999999999E-3</v>
      </c>
      <c r="O107" s="78">
        <v>1724987.58</v>
      </c>
      <c r="P107" s="78">
        <v>113</v>
      </c>
      <c r="Q107" s="78">
        <v>0</v>
      </c>
      <c r="R107" s="78">
        <v>1949.2359653999999</v>
      </c>
      <c r="S107" s="79">
        <v>8.6999999999999994E-3</v>
      </c>
      <c r="T107" s="79">
        <v>8.0000000000000004E-4</v>
      </c>
      <c r="U107" s="79">
        <v>2.0000000000000001E-4</v>
      </c>
    </row>
    <row r="108" spans="2:21">
      <c r="B108" t="s">
        <v>690</v>
      </c>
      <c r="C108" t="s">
        <v>691</v>
      </c>
      <c r="D108" t="s">
        <v>103</v>
      </c>
      <c r="E108" t="s">
        <v>126</v>
      </c>
      <c r="F108" t="s">
        <v>570</v>
      </c>
      <c r="G108" t="s">
        <v>571</v>
      </c>
      <c r="H108" t="s">
        <v>618</v>
      </c>
      <c r="I108" t="s">
        <v>215</v>
      </c>
      <c r="J108" t="s">
        <v>692</v>
      </c>
      <c r="K108" s="78">
        <v>1.62</v>
      </c>
      <c r="L108" t="s">
        <v>105</v>
      </c>
      <c r="M108" s="79">
        <v>3.9E-2</v>
      </c>
      <c r="N108" s="79">
        <v>-1.1999999999999999E-3</v>
      </c>
      <c r="O108" s="78">
        <v>2784443.11</v>
      </c>
      <c r="P108" s="78">
        <v>117.92</v>
      </c>
      <c r="Q108" s="78">
        <v>0</v>
      </c>
      <c r="R108" s="78">
        <v>3283.4153153120001</v>
      </c>
      <c r="S108" s="79">
        <v>7.0000000000000001E-3</v>
      </c>
      <c r="T108" s="79">
        <v>1.4E-3</v>
      </c>
      <c r="U108" s="79">
        <v>2.9999999999999997E-4</v>
      </c>
    </row>
    <row r="109" spans="2:21">
      <c r="B109" t="s">
        <v>693</v>
      </c>
      <c r="C109" t="s">
        <v>694</v>
      </c>
      <c r="D109" t="s">
        <v>103</v>
      </c>
      <c r="E109" t="s">
        <v>126</v>
      </c>
      <c r="F109" t="s">
        <v>695</v>
      </c>
      <c r="G109" t="s">
        <v>402</v>
      </c>
      <c r="H109" t="s">
        <v>618</v>
      </c>
      <c r="I109" t="s">
        <v>215</v>
      </c>
      <c r="J109" t="s">
        <v>696</v>
      </c>
      <c r="K109" s="78">
        <v>1.25</v>
      </c>
      <c r="L109" t="s">
        <v>105</v>
      </c>
      <c r="M109" s="79">
        <v>0.02</v>
      </c>
      <c r="N109" s="79">
        <v>-1E-4</v>
      </c>
      <c r="O109" s="78">
        <v>3540423.39</v>
      </c>
      <c r="P109" s="78">
        <v>106.73</v>
      </c>
      <c r="Q109" s="78">
        <v>0</v>
      </c>
      <c r="R109" s="78">
        <v>3778.6938841470001</v>
      </c>
      <c r="S109" s="79">
        <v>8.3000000000000001E-3</v>
      </c>
      <c r="T109" s="79">
        <v>1.6000000000000001E-3</v>
      </c>
      <c r="U109" s="79">
        <v>2.9999999999999997E-4</v>
      </c>
    </row>
    <row r="110" spans="2:21">
      <c r="B110" t="s">
        <v>697</v>
      </c>
      <c r="C110" t="s">
        <v>698</v>
      </c>
      <c r="D110" t="s">
        <v>103</v>
      </c>
      <c r="E110" t="s">
        <v>126</v>
      </c>
      <c r="F110" t="s">
        <v>587</v>
      </c>
      <c r="G110" t="s">
        <v>457</v>
      </c>
      <c r="H110" t="s">
        <v>618</v>
      </c>
      <c r="I110" t="s">
        <v>215</v>
      </c>
      <c r="J110" t="s">
        <v>699</v>
      </c>
      <c r="K110" s="78">
        <v>6.79</v>
      </c>
      <c r="L110" t="s">
        <v>105</v>
      </c>
      <c r="M110" s="79">
        <v>2.4E-2</v>
      </c>
      <c r="N110" s="79">
        <v>8.3000000000000001E-3</v>
      </c>
      <c r="O110" s="78">
        <v>7573093.8600000003</v>
      </c>
      <c r="P110" s="78">
        <v>113.32</v>
      </c>
      <c r="Q110" s="78">
        <v>0</v>
      </c>
      <c r="R110" s="78">
        <v>8581.829962152</v>
      </c>
      <c r="S110" s="79">
        <v>1.3899999999999999E-2</v>
      </c>
      <c r="T110" s="79">
        <v>3.7000000000000002E-3</v>
      </c>
      <c r="U110" s="79">
        <v>6.9999999999999999E-4</v>
      </c>
    </row>
    <row r="111" spans="2:21">
      <c r="B111" t="s">
        <v>700</v>
      </c>
      <c r="C111" t="s">
        <v>701</v>
      </c>
      <c r="D111" t="s">
        <v>103</v>
      </c>
      <c r="E111" t="s">
        <v>126</v>
      </c>
      <c r="F111" t="s">
        <v>587</v>
      </c>
      <c r="G111" t="s">
        <v>457</v>
      </c>
      <c r="H111" t="s">
        <v>211</v>
      </c>
      <c r="I111" t="s">
        <v>153</v>
      </c>
      <c r="J111" t="s">
        <v>313</v>
      </c>
      <c r="K111" s="78">
        <v>2.62</v>
      </c>
      <c r="L111" t="s">
        <v>105</v>
      </c>
      <c r="M111" s="79">
        <v>3.4799999999999998E-2</v>
      </c>
      <c r="N111" s="79">
        <v>1E-3</v>
      </c>
      <c r="O111" s="78">
        <v>146960.75</v>
      </c>
      <c r="P111" s="78">
        <v>110.28</v>
      </c>
      <c r="Q111" s="78">
        <v>0</v>
      </c>
      <c r="R111" s="78">
        <v>162.06831510000001</v>
      </c>
      <c r="S111" s="79">
        <v>2.9999999999999997E-4</v>
      </c>
      <c r="T111" s="79">
        <v>1E-4</v>
      </c>
      <c r="U111" s="79">
        <v>0</v>
      </c>
    </row>
    <row r="112" spans="2:21">
      <c r="B112" t="s">
        <v>702</v>
      </c>
      <c r="C112" t="s">
        <v>703</v>
      </c>
      <c r="D112" t="s">
        <v>103</v>
      </c>
      <c r="E112" t="s">
        <v>126</v>
      </c>
      <c r="F112" t="s">
        <v>704</v>
      </c>
      <c r="G112" t="s">
        <v>571</v>
      </c>
      <c r="H112" t="s">
        <v>618</v>
      </c>
      <c r="I112" t="s">
        <v>215</v>
      </c>
      <c r="J112" t="s">
        <v>705</v>
      </c>
      <c r="K112" s="78">
        <v>1.79</v>
      </c>
      <c r="L112" t="s">
        <v>105</v>
      </c>
      <c r="M112" s="79">
        <v>3.7499999999999999E-2</v>
      </c>
      <c r="N112" s="79">
        <v>-4.1000000000000003E-3</v>
      </c>
      <c r="O112" s="78">
        <v>8643099.2799999993</v>
      </c>
      <c r="P112" s="78">
        <v>117.46</v>
      </c>
      <c r="Q112" s="78">
        <v>0</v>
      </c>
      <c r="R112" s="78">
        <v>10152.184414288</v>
      </c>
      <c r="S112" s="79">
        <v>1.12E-2</v>
      </c>
      <c r="T112" s="79">
        <v>4.4000000000000003E-3</v>
      </c>
      <c r="U112" s="79">
        <v>8.0000000000000004E-4</v>
      </c>
    </row>
    <row r="113" spans="2:21">
      <c r="B113" t="s">
        <v>706</v>
      </c>
      <c r="C113" t="s">
        <v>707</v>
      </c>
      <c r="D113" t="s">
        <v>103</v>
      </c>
      <c r="E113" t="s">
        <v>126</v>
      </c>
      <c r="F113" t="s">
        <v>704</v>
      </c>
      <c r="G113" t="s">
        <v>571</v>
      </c>
      <c r="H113" t="s">
        <v>211</v>
      </c>
      <c r="I113" t="s">
        <v>153</v>
      </c>
      <c r="J113" t="s">
        <v>708</v>
      </c>
      <c r="K113" s="78">
        <v>5.49</v>
      </c>
      <c r="L113" t="s">
        <v>105</v>
      </c>
      <c r="M113" s="79">
        <v>2.4799999999999999E-2</v>
      </c>
      <c r="N113" s="79">
        <v>1.9E-3</v>
      </c>
      <c r="O113" s="78">
        <v>4556264.53</v>
      </c>
      <c r="P113" s="78">
        <v>114.83</v>
      </c>
      <c r="Q113" s="78">
        <v>0</v>
      </c>
      <c r="R113" s="78">
        <v>5231.9585597989999</v>
      </c>
      <c r="S113" s="79">
        <v>1.0800000000000001E-2</v>
      </c>
      <c r="T113" s="79">
        <v>2.2000000000000001E-3</v>
      </c>
      <c r="U113" s="79">
        <v>4.0000000000000002E-4</v>
      </c>
    </row>
    <row r="114" spans="2:21">
      <c r="B114" t="s">
        <v>709</v>
      </c>
      <c r="C114" t="s">
        <v>710</v>
      </c>
      <c r="D114" t="s">
        <v>103</v>
      </c>
      <c r="E114" t="s">
        <v>126</v>
      </c>
      <c r="F114" t="s">
        <v>711</v>
      </c>
      <c r="G114" t="s">
        <v>457</v>
      </c>
      <c r="H114" t="s">
        <v>618</v>
      </c>
      <c r="I114" t="s">
        <v>215</v>
      </c>
      <c r="J114" t="s">
        <v>712</v>
      </c>
      <c r="K114" s="78">
        <v>4.04</v>
      </c>
      <c r="L114" t="s">
        <v>105</v>
      </c>
      <c r="M114" s="79">
        <v>2.8500000000000001E-2</v>
      </c>
      <c r="N114" s="79">
        <v>-2.3999999999999998E-3</v>
      </c>
      <c r="O114" s="78">
        <v>11497099.560000001</v>
      </c>
      <c r="P114" s="78">
        <v>117.67</v>
      </c>
      <c r="Q114" s="78">
        <v>0</v>
      </c>
      <c r="R114" s="78">
        <v>13528.637052251999</v>
      </c>
      <c r="S114" s="79">
        <v>1.6799999999999999E-2</v>
      </c>
      <c r="T114" s="79">
        <v>5.7999999999999996E-3</v>
      </c>
      <c r="U114" s="79">
        <v>1.1000000000000001E-3</v>
      </c>
    </row>
    <row r="115" spans="2:21">
      <c r="B115" t="s">
        <v>713</v>
      </c>
      <c r="C115" t="s">
        <v>714</v>
      </c>
      <c r="D115" t="s">
        <v>103</v>
      </c>
      <c r="E115" t="s">
        <v>126</v>
      </c>
      <c r="F115" t="s">
        <v>715</v>
      </c>
      <c r="G115" t="s">
        <v>457</v>
      </c>
      <c r="H115" t="s">
        <v>618</v>
      </c>
      <c r="I115" t="s">
        <v>215</v>
      </c>
      <c r="J115" t="s">
        <v>716</v>
      </c>
      <c r="K115" s="78">
        <v>6.08</v>
      </c>
      <c r="L115" t="s">
        <v>105</v>
      </c>
      <c r="M115" s="79">
        <v>1.4E-2</v>
      </c>
      <c r="N115" s="79">
        <v>3.8E-3</v>
      </c>
      <c r="O115" s="78">
        <v>7535057.2000000002</v>
      </c>
      <c r="P115" s="78">
        <v>107.75</v>
      </c>
      <c r="Q115" s="78">
        <v>53.431559999999998</v>
      </c>
      <c r="R115" s="78">
        <v>8172.4556929999999</v>
      </c>
      <c r="S115" s="79">
        <v>1.66E-2</v>
      </c>
      <c r="T115" s="79">
        <v>3.5000000000000001E-3</v>
      </c>
      <c r="U115" s="79">
        <v>6.9999999999999999E-4</v>
      </c>
    </row>
    <row r="116" spans="2:21">
      <c r="B116" t="s">
        <v>717</v>
      </c>
      <c r="C116" t="s">
        <v>718</v>
      </c>
      <c r="D116" t="s">
        <v>103</v>
      </c>
      <c r="E116" t="s">
        <v>126</v>
      </c>
      <c r="F116" t="s">
        <v>414</v>
      </c>
      <c r="G116" t="s">
        <v>402</v>
      </c>
      <c r="H116" t="s">
        <v>618</v>
      </c>
      <c r="I116" t="s">
        <v>215</v>
      </c>
      <c r="J116" t="s">
        <v>719</v>
      </c>
      <c r="K116" s="78">
        <v>3.9</v>
      </c>
      <c r="L116" t="s">
        <v>105</v>
      </c>
      <c r="M116" s="79">
        <v>1.8200000000000001E-2</v>
      </c>
      <c r="N116" s="79">
        <v>1.23E-2</v>
      </c>
      <c r="O116" s="78">
        <v>150.87</v>
      </c>
      <c r="P116" s="78">
        <v>5227375</v>
      </c>
      <c r="Q116" s="78">
        <v>0</v>
      </c>
      <c r="R116" s="78">
        <v>7886.5406624999996</v>
      </c>
      <c r="S116" s="79">
        <v>0</v>
      </c>
      <c r="T116" s="79">
        <v>3.3999999999999998E-3</v>
      </c>
      <c r="U116" s="79">
        <v>5.9999999999999995E-4</v>
      </c>
    </row>
    <row r="117" spans="2:21">
      <c r="B117" t="s">
        <v>720</v>
      </c>
      <c r="C117" t="s">
        <v>721</v>
      </c>
      <c r="D117" t="s">
        <v>103</v>
      </c>
      <c r="E117" t="s">
        <v>126</v>
      </c>
      <c r="F117" t="s">
        <v>414</v>
      </c>
      <c r="G117" t="s">
        <v>402</v>
      </c>
      <c r="H117" t="s">
        <v>618</v>
      </c>
      <c r="I117" t="s">
        <v>215</v>
      </c>
      <c r="J117" t="s">
        <v>722</v>
      </c>
      <c r="K117" s="78">
        <v>3.16</v>
      </c>
      <c r="L117" t="s">
        <v>105</v>
      </c>
      <c r="M117" s="79">
        <v>1.06E-2</v>
      </c>
      <c r="N117" s="79">
        <v>1.1299999999999999E-2</v>
      </c>
      <c r="O117" s="78">
        <v>188</v>
      </c>
      <c r="P117" s="78">
        <v>5114839</v>
      </c>
      <c r="Q117" s="78">
        <v>0</v>
      </c>
      <c r="R117" s="78">
        <v>9615.89732</v>
      </c>
      <c r="S117" s="79">
        <v>0</v>
      </c>
      <c r="T117" s="79">
        <v>4.1000000000000003E-3</v>
      </c>
      <c r="U117" s="79">
        <v>8.0000000000000004E-4</v>
      </c>
    </row>
    <row r="118" spans="2:21">
      <c r="B118" t="s">
        <v>723</v>
      </c>
      <c r="C118" t="s">
        <v>724</v>
      </c>
      <c r="D118" t="s">
        <v>103</v>
      </c>
      <c r="E118" t="s">
        <v>126</v>
      </c>
      <c r="F118" t="s">
        <v>414</v>
      </c>
      <c r="G118" t="s">
        <v>402</v>
      </c>
      <c r="H118" t="s">
        <v>618</v>
      </c>
      <c r="I118" t="s">
        <v>215</v>
      </c>
      <c r="J118" t="s">
        <v>330</v>
      </c>
      <c r="K118" s="78">
        <v>5.0199999999999996</v>
      </c>
      <c r="L118" t="s">
        <v>105</v>
      </c>
      <c r="M118" s="79">
        <v>1.89E-2</v>
      </c>
      <c r="N118" s="79">
        <v>1.41E-2</v>
      </c>
      <c r="O118" s="78">
        <v>187.22</v>
      </c>
      <c r="P118" s="78">
        <v>5109996</v>
      </c>
      <c r="Q118" s="78">
        <v>0</v>
      </c>
      <c r="R118" s="78">
        <v>9566.9345111999992</v>
      </c>
      <c r="S118" s="79">
        <v>0</v>
      </c>
      <c r="T118" s="79">
        <v>4.1000000000000003E-3</v>
      </c>
      <c r="U118" s="79">
        <v>8.0000000000000004E-4</v>
      </c>
    </row>
    <row r="119" spans="2:21">
      <c r="B119" t="s">
        <v>725</v>
      </c>
      <c r="C119" t="s">
        <v>726</v>
      </c>
      <c r="D119" t="s">
        <v>103</v>
      </c>
      <c r="E119" t="s">
        <v>126</v>
      </c>
      <c r="F119" t="s">
        <v>727</v>
      </c>
      <c r="G119" t="s">
        <v>571</v>
      </c>
      <c r="H119" t="s">
        <v>211</v>
      </c>
      <c r="I119" t="s">
        <v>153</v>
      </c>
      <c r="J119" t="s">
        <v>728</v>
      </c>
      <c r="K119" s="78">
        <v>1.73</v>
      </c>
      <c r="L119" t="s">
        <v>105</v>
      </c>
      <c r="M119" s="79">
        <v>4.0500000000000001E-2</v>
      </c>
      <c r="N119" s="79">
        <v>4.0000000000000001E-3</v>
      </c>
      <c r="O119" s="78">
        <v>973411.98</v>
      </c>
      <c r="P119" s="78">
        <v>130.38999999999999</v>
      </c>
      <c r="Q119" s="78">
        <v>0</v>
      </c>
      <c r="R119" s="78">
        <v>1269.2318807219999</v>
      </c>
      <c r="S119" s="79">
        <v>8.8999999999999999E-3</v>
      </c>
      <c r="T119" s="79">
        <v>5.0000000000000001E-4</v>
      </c>
      <c r="U119" s="79">
        <v>1E-4</v>
      </c>
    </row>
    <row r="120" spans="2:21">
      <c r="B120" t="s">
        <v>729</v>
      </c>
      <c r="C120" t="s">
        <v>730</v>
      </c>
      <c r="D120" t="s">
        <v>103</v>
      </c>
      <c r="E120" t="s">
        <v>126</v>
      </c>
      <c r="F120" t="s">
        <v>731</v>
      </c>
      <c r="G120" t="s">
        <v>457</v>
      </c>
      <c r="H120" t="s">
        <v>211</v>
      </c>
      <c r="I120" t="s">
        <v>153</v>
      </c>
      <c r="J120" t="s">
        <v>732</v>
      </c>
      <c r="K120" s="78">
        <v>3.39</v>
      </c>
      <c r="L120" t="s">
        <v>105</v>
      </c>
      <c r="M120" s="79">
        <v>2.7400000000000001E-2</v>
      </c>
      <c r="N120" s="79">
        <v>8.0000000000000004E-4</v>
      </c>
      <c r="O120" s="78">
        <v>1554675.38</v>
      </c>
      <c r="P120" s="78">
        <v>111.85</v>
      </c>
      <c r="Q120" s="78">
        <v>0</v>
      </c>
      <c r="R120" s="78">
        <v>1738.9044125299999</v>
      </c>
      <c r="S120" s="79">
        <v>3.5000000000000001E-3</v>
      </c>
      <c r="T120" s="79">
        <v>6.9999999999999999E-4</v>
      </c>
      <c r="U120" s="79">
        <v>1E-4</v>
      </c>
    </row>
    <row r="121" spans="2:21">
      <c r="B121" t="s">
        <v>733</v>
      </c>
      <c r="C121" t="s">
        <v>734</v>
      </c>
      <c r="D121" t="s">
        <v>103</v>
      </c>
      <c r="E121" t="s">
        <v>126</v>
      </c>
      <c r="F121" t="s">
        <v>731</v>
      </c>
      <c r="G121" t="s">
        <v>457</v>
      </c>
      <c r="H121" t="s">
        <v>211</v>
      </c>
      <c r="I121" t="s">
        <v>153</v>
      </c>
      <c r="J121" t="s">
        <v>735</v>
      </c>
      <c r="K121" s="78">
        <v>7.46</v>
      </c>
      <c r="L121" t="s">
        <v>105</v>
      </c>
      <c r="M121" s="79">
        <v>1.9599999999999999E-2</v>
      </c>
      <c r="N121" s="79">
        <v>6.4000000000000003E-3</v>
      </c>
      <c r="O121" s="78">
        <v>5933001.54</v>
      </c>
      <c r="P121" s="78">
        <v>112.77</v>
      </c>
      <c r="Q121" s="78">
        <v>0</v>
      </c>
      <c r="R121" s="78">
        <v>6690.645836658</v>
      </c>
      <c r="S121" s="79">
        <v>8.0999999999999996E-3</v>
      </c>
      <c r="T121" s="79">
        <v>2.8999999999999998E-3</v>
      </c>
      <c r="U121" s="79">
        <v>5.0000000000000001E-4</v>
      </c>
    </row>
    <row r="122" spans="2:21">
      <c r="B122" t="s">
        <v>736</v>
      </c>
      <c r="C122" t="s">
        <v>737</v>
      </c>
      <c r="D122" t="s">
        <v>103</v>
      </c>
      <c r="E122" t="s">
        <v>126</v>
      </c>
      <c r="F122" t="s">
        <v>441</v>
      </c>
      <c r="G122" t="s">
        <v>402</v>
      </c>
      <c r="H122" t="s">
        <v>211</v>
      </c>
      <c r="I122" t="s">
        <v>153</v>
      </c>
      <c r="J122" t="s">
        <v>278</v>
      </c>
      <c r="K122" s="78">
        <v>3.51</v>
      </c>
      <c r="L122" t="s">
        <v>105</v>
      </c>
      <c r="M122" s="79">
        <v>1.4200000000000001E-2</v>
      </c>
      <c r="N122" s="79">
        <v>1.29E-2</v>
      </c>
      <c r="O122" s="78">
        <v>302.92</v>
      </c>
      <c r="P122" s="78">
        <v>5138001</v>
      </c>
      <c r="Q122" s="78">
        <v>0</v>
      </c>
      <c r="R122" s="78">
        <v>15564.032629200001</v>
      </c>
      <c r="S122" s="79">
        <v>0</v>
      </c>
      <c r="T122" s="79">
        <v>6.7000000000000002E-3</v>
      </c>
      <c r="U122" s="79">
        <v>1.2999999999999999E-3</v>
      </c>
    </row>
    <row r="123" spans="2:21">
      <c r="B123" t="s">
        <v>738</v>
      </c>
      <c r="C123" t="s">
        <v>739</v>
      </c>
      <c r="D123" t="s">
        <v>103</v>
      </c>
      <c r="E123" t="s">
        <v>126</v>
      </c>
      <c r="F123" t="s">
        <v>441</v>
      </c>
      <c r="G123" t="s">
        <v>402</v>
      </c>
      <c r="H123" t="s">
        <v>211</v>
      </c>
      <c r="I123" t="s">
        <v>153</v>
      </c>
      <c r="J123" t="s">
        <v>278</v>
      </c>
      <c r="K123" s="78">
        <v>4.1100000000000003</v>
      </c>
      <c r="L123" t="s">
        <v>105</v>
      </c>
      <c r="M123" s="79">
        <v>1.5900000000000001E-2</v>
      </c>
      <c r="N123" s="79">
        <v>1.21E-2</v>
      </c>
      <c r="O123" s="78">
        <v>220.98</v>
      </c>
      <c r="P123" s="78">
        <v>5178667</v>
      </c>
      <c r="Q123" s="78">
        <v>0</v>
      </c>
      <c r="R123" s="78">
        <v>11443.818336599999</v>
      </c>
      <c r="S123" s="79">
        <v>0</v>
      </c>
      <c r="T123" s="79">
        <v>4.8999999999999998E-3</v>
      </c>
      <c r="U123" s="79">
        <v>8.9999999999999998E-4</v>
      </c>
    </row>
    <row r="124" spans="2:21">
      <c r="B124" t="s">
        <v>740</v>
      </c>
      <c r="C124" t="s">
        <v>741</v>
      </c>
      <c r="D124" t="s">
        <v>103</v>
      </c>
      <c r="E124" t="s">
        <v>126</v>
      </c>
      <c r="F124" t="s">
        <v>742</v>
      </c>
      <c r="G124" t="s">
        <v>571</v>
      </c>
      <c r="H124" t="s">
        <v>211</v>
      </c>
      <c r="I124" t="s">
        <v>153</v>
      </c>
      <c r="J124" t="s">
        <v>299</v>
      </c>
      <c r="K124" s="78">
        <v>0.01</v>
      </c>
      <c r="L124" t="s">
        <v>105</v>
      </c>
      <c r="M124" s="79">
        <v>3.5999999999999997E-2</v>
      </c>
      <c r="N124" s="79">
        <v>6.2399999999999997E-2</v>
      </c>
      <c r="O124" s="78">
        <v>6401117.9100000001</v>
      </c>
      <c r="P124" s="78">
        <v>109.29</v>
      </c>
      <c r="Q124" s="78">
        <v>0</v>
      </c>
      <c r="R124" s="78">
        <v>6995.7817638389997</v>
      </c>
      <c r="S124" s="79">
        <v>1.55E-2</v>
      </c>
      <c r="T124" s="79">
        <v>3.0000000000000001E-3</v>
      </c>
      <c r="U124" s="79">
        <v>5.9999999999999995E-4</v>
      </c>
    </row>
    <row r="125" spans="2:21">
      <c r="B125" t="s">
        <v>743</v>
      </c>
      <c r="C125" t="s">
        <v>744</v>
      </c>
      <c r="D125" t="s">
        <v>103</v>
      </c>
      <c r="E125" t="s">
        <v>126</v>
      </c>
      <c r="F125" t="s">
        <v>742</v>
      </c>
      <c r="G125" t="s">
        <v>571</v>
      </c>
      <c r="H125" t="s">
        <v>211</v>
      </c>
      <c r="I125" t="s">
        <v>153</v>
      </c>
      <c r="J125" t="s">
        <v>745</v>
      </c>
      <c r="K125" s="78">
        <v>6.59</v>
      </c>
      <c r="L125" t="s">
        <v>105</v>
      </c>
      <c r="M125" s="79">
        <v>2.2499999999999999E-2</v>
      </c>
      <c r="N125" s="79">
        <v>2.7000000000000001E-3</v>
      </c>
      <c r="O125" s="78">
        <v>2428569.7200000002</v>
      </c>
      <c r="P125" s="78">
        <v>117.28</v>
      </c>
      <c r="Q125" s="78">
        <v>0</v>
      </c>
      <c r="R125" s="78">
        <v>2848.226567616</v>
      </c>
      <c r="S125" s="79">
        <v>5.8999999999999999E-3</v>
      </c>
      <c r="T125" s="79">
        <v>1.1999999999999999E-3</v>
      </c>
      <c r="U125" s="79">
        <v>2.0000000000000001E-4</v>
      </c>
    </row>
    <row r="126" spans="2:21">
      <c r="B126" t="s">
        <v>746</v>
      </c>
      <c r="C126" t="s">
        <v>747</v>
      </c>
      <c r="D126" t="s">
        <v>103</v>
      </c>
      <c r="E126" t="s">
        <v>126</v>
      </c>
      <c r="F126" t="s">
        <v>479</v>
      </c>
      <c r="G126" t="s">
        <v>402</v>
      </c>
      <c r="H126" t="s">
        <v>618</v>
      </c>
      <c r="I126" t="s">
        <v>215</v>
      </c>
      <c r="J126" t="s">
        <v>748</v>
      </c>
      <c r="K126" s="78">
        <v>0.55000000000000004</v>
      </c>
      <c r="L126" t="s">
        <v>105</v>
      </c>
      <c r="M126" s="79">
        <v>6.4000000000000001E-2</v>
      </c>
      <c r="N126" s="79">
        <v>9.4999999999999998E-3</v>
      </c>
      <c r="O126" s="78">
        <v>23170609.890000001</v>
      </c>
      <c r="P126" s="78">
        <v>119.03</v>
      </c>
      <c r="Q126" s="78">
        <v>0</v>
      </c>
      <c r="R126" s="78">
        <v>27579.976952067002</v>
      </c>
      <c r="S126" s="79">
        <v>1.8499999999999999E-2</v>
      </c>
      <c r="T126" s="79">
        <v>1.18E-2</v>
      </c>
      <c r="U126" s="79">
        <v>2.3E-3</v>
      </c>
    </row>
    <row r="127" spans="2:21">
      <c r="B127" t="s">
        <v>749</v>
      </c>
      <c r="C127" t="s">
        <v>750</v>
      </c>
      <c r="D127" t="s">
        <v>103</v>
      </c>
      <c r="E127" t="s">
        <v>126</v>
      </c>
      <c r="F127" t="s">
        <v>751</v>
      </c>
      <c r="G127" t="s">
        <v>130</v>
      </c>
      <c r="H127" t="s">
        <v>618</v>
      </c>
      <c r="I127" t="s">
        <v>215</v>
      </c>
      <c r="J127" t="s">
        <v>330</v>
      </c>
      <c r="K127" s="78">
        <v>1.77</v>
      </c>
      <c r="L127" t="s">
        <v>105</v>
      </c>
      <c r="M127" s="79">
        <v>2.1499999999999998E-2</v>
      </c>
      <c r="N127" s="79">
        <v>1.2999999999999999E-3</v>
      </c>
      <c r="O127" s="78">
        <v>7472189.5899999999</v>
      </c>
      <c r="P127" s="78">
        <v>105.51</v>
      </c>
      <c r="Q127" s="78">
        <v>0</v>
      </c>
      <c r="R127" s="78">
        <v>7883.9072364089998</v>
      </c>
      <c r="S127" s="79">
        <v>8.5000000000000006E-3</v>
      </c>
      <c r="T127" s="79">
        <v>3.3999999999999998E-3</v>
      </c>
      <c r="U127" s="79">
        <v>5.9999999999999995E-4</v>
      </c>
    </row>
    <row r="128" spans="2:21">
      <c r="B128" t="s">
        <v>752</v>
      </c>
      <c r="C128" t="s">
        <v>753</v>
      </c>
      <c r="D128" t="s">
        <v>103</v>
      </c>
      <c r="E128" t="s">
        <v>126</v>
      </c>
      <c r="F128" t="s">
        <v>751</v>
      </c>
      <c r="G128" t="s">
        <v>130</v>
      </c>
      <c r="H128" t="s">
        <v>618</v>
      </c>
      <c r="I128" t="s">
        <v>215</v>
      </c>
      <c r="J128" t="s">
        <v>754</v>
      </c>
      <c r="K128" s="78">
        <v>3.41</v>
      </c>
      <c r="L128" t="s">
        <v>105</v>
      </c>
      <c r="M128" s="79">
        <v>1.7999999999999999E-2</v>
      </c>
      <c r="N128" s="79">
        <v>1.5E-3</v>
      </c>
      <c r="O128" s="78">
        <v>4435647.74</v>
      </c>
      <c r="P128" s="78">
        <v>107.14</v>
      </c>
      <c r="Q128" s="78">
        <v>0</v>
      </c>
      <c r="R128" s="78">
        <v>4752.3529886360002</v>
      </c>
      <c r="S128" s="79">
        <v>5.8999999999999999E-3</v>
      </c>
      <c r="T128" s="79">
        <v>2E-3</v>
      </c>
      <c r="U128" s="79">
        <v>4.0000000000000002E-4</v>
      </c>
    </row>
    <row r="129" spans="2:21">
      <c r="B129" t="s">
        <v>755</v>
      </c>
      <c r="C129" t="s">
        <v>756</v>
      </c>
      <c r="D129" t="s">
        <v>103</v>
      </c>
      <c r="E129" t="s">
        <v>126</v>
      </c>
      <c r="F129" t="s">
        <v>757</v>
      </c>
      <c r="G129" t="s">
        <v>402</v>
      </c>
      <c r="H129" t="s">
        <v>758</v>
      </c>
      <c r="I129" t="s">
        <v>153</v>
      </c>
      <c r="J129" t="s">
        <v>759</v>
      </c>
      <c r="K129" s="78">
        <v>1.26</v>
      </c>
      <c r="L129" t="s">
        <v>105</v>
      </c>
      <c r="M129" s="79">
        <v>4.1500000000000002E-2</v>
      </c>
      <c r="N129" s="79">
        <v>-3.0000000000000001E-3</v>
      </c>
      <c r="O129" s="78">
        <v>305940.69</v>
      </c>
      <c r="P129" s="78">
        <v>111.42</v>
      </c>
      <c r="Q129" s="78">
        <v>0</v>
      </c>
      <c r="R129" s="78">
        <v>340.87911679799998</v>
      </c>
      <c r="S129" s="79">
        <v>1.5E-3</v>
      </c>
      <c r="T129" s="79">
        <v>1E-4</v>
      </c>
      <c r="U129" s="79">
        <v>0</v>
      </c>
    </row>
    <row r="130" spans="2:21">
      <c r="B130" t="s">
        <v>760</v>
      </c>
      <c r="C130" t="s">
        <v>761</v>
      </c>
      <c r="D130" t="s">
        <v>103</v>
      </c>
      <c r="E130" t="s">
        <v>126</v>
      </c>
      <c r="F130" t="s">
        <v>762</v>
      </c>
      <c r="G130" t="s">
        <v>130</v>
      </c>
      <c r="H130" t="s">
        <v>763</v>
      </c>
      <c r="I130" t="s">
        <v>215</v>
      </c>
      <c r="J130" t="s">
        <v>764</v>
      </c>
      <c r="K130" s="78">
        <v>1.56</v>
      </c>
      <c r="L130" t="s">
        <v>105</v>
      </c>
      <c r="M130" s="79">
        <v>2.8500000000000001E-2</v>
      </c>
      <c r="N130" s="79">
        <v>9.7999999999999997E-3</v>
      </c>
      <c r="O130" s="78">
        <v>2378858.7200000002</v>
      </c>
      <c r="P130" s="78">
        <v>106.09</v>
      </c>
      <c r="Q130" s="78">
        <v>0</v>
      </c>
      <c r="R130" s="78">
        <v>2523.7312160480001</v>
      </c>
      <c r="S130" s="79">
        <v>8.2000000000000007E-3</v>
      </c>
      <c r="T130" s="79">
        <v>1.1000000000000001E-3</v>
      </c>
      <c r="U130" s="79">
        <v>2.0000000000000001E-4</v>
      </c>
    </row>
    <row r="131" spans="2:21">
      <c r="B131" t="s">
        <v>765</v>
      </c>
      <c r="C131" t="s">
        <v>766</v>
      </c>
      <c r="D131" t="s">
        <v>103</v>
      </c>
      <c r="E131" t="s">
        <v>126</v>
      </c>
      <c r="F131" t="s">
        <v>762</v>
      </c>
      <c r="G131" t="s">
        <v>130</v>
      </c>
      <c r="H131" t="s">
        <v>763</v>
      </c>
      <c r="I131" t="s">
        <v>215</v>
      </c>
      <c r="J131" t="s">
        <v>310</v>
      </c>
      <c r="K131" s="78">
        <v>2.44</v>
      </c>
      <c r="L131" t="s">
        <v>105</v>
      </c>
      <c r="M131" s="79">
        <v>3.15E-2</v>
      </c>
      <c r="N131" s="79">
        <v>1.1599999999999999E-2</v>
      </c>
      <c r="O131" s="78">
        <v>3826778.31</v>
      </c>
      <c r="P131" s="78">
        <v>105.49</v>
      </c>
      <c r="Q131" s="78">
        <v>60.634309999999999</v>
      </c>
      <c r="R131" s="78">
        <v>4097.5027492190002</v>
      </c>
      <c r="S131" s="79">
        <v>8.0999999999999996E-3</v>
      </c>
      <c r="T131" s="79">
        <v>1.8E-3</v>
      </c>
      <c r="U131" s="79">
        <v>2.9999999999999997E-4</v>
      </c>
    </row>
    <row r="132" spans="2:21">
      <c r="B132" t="s">
        <v>767</v>
      </c>
      <c r="C132" t="s">
        <v>768</v>
      </c>
      <c r="D132" t="s">
        <v>103</v>
      </c>
      <c r="E132" t="s">
        <v>126</v>
      </c>
      <c r="F132" t="s">
        <v>769</v>
      </c>
      <c r="G132" t="s">
        <v>457</v>
      </c>
      <c r="H132" t="s">
        <v>758</v>
      </c>
      <c r="I132" t="s">
        <v>153</v>
      </c>
      <c r="J132" t="s">
        <v>770</v>
      </c>
      <c r="K132" s="78">
        <v>4.82</v>
      </c>
      <c r="L132" t="s">
        <v>105</v>
      </c>
      <c r="M132" s="79">
        <v>2.5000000000000001E-2</v>
      </c>
      <c r="N132" s="79">
        <v>7.9000000000000008E-3</v>
      </c>
      <c r="O132" s="78">
        <v>2019882.31</v>
      </c>
      <c r="P132" s="78">
        <v>111.31</v>
      </c>
      <c r="Q132" s="78">
        <v>0</v>
      </c>
      <c r="R132" s="78">
        <v>2248.3309992610002</v>
      </c>
      <c r="S132" s="79">
        <v>8.3999999999999995E-3</v>
      </c>
      <c r="T132" s="79">
        <v>1E-3</v>
      </c>
      <c r="U132" s="79">
        <v>2.0000000000000001E-4</v>
      </c>
    </row>
    <row r="133" spans="2:21">
      <c r="B133" t="s">
        <v>771</v>
      </c>
      <c r="C133" t="s">
        <v>772</v>
      </c>
      <c r="D133" t="s">
        <v>103</v>
      </c>
      <c r="E133" t="s">
        <v>126</v>
      </c>
      <c r="F133" t="s">
        <v>769</v>
      </c>
      <c r="G133" t="s">
        <v>457</v>
      </c>
      <c r="H133" t="s">
        <v>758</v>
      </c>
      <c r="I133" t="s">
        <v>153</v>
      </c>
      <c r="J133" t="s">
        <v>722</v>
      </c>
      <c r="K133" s="78">
        <v>6.96</v>
      </c>
      <c r="L133" t="s">
        <v>105</v>
      </c>
      <c r="M133" s="79">
        <v>1.9E-2</v>
      </c>
      <c r="N133" s="79">
        <v>1.5100000000000001E-2</v>
      </c>
      <c r="O133" s="78">
        <v>4522755.17</v>
      </c>
      <c r="P133" s="78">
        <v>104.67</v>
      </c>
      <c r="Q133" s="78">
        <v>0</v>
      </c>
      <c r="R133" s="78">
        <v>4733.9678364390002</v>
      </c>
      <c r="S133" s="79">
        <v>1.83E-2</v>
      </c>
      <c r="T133" s="79">
        <v>2E-3</v>
      </c>
      <c r="U133" s="79">
        <v>4.0000000000000002E-4</v>
      </c>
    </row>
    <row r="134" spans="2:21">
      <c r="B134" t="s">
        <v>773</v>
      </c>
      <c r="C134" t="s">
        <v>774</v>
      </c>
      <c r="D134" t="s">
        <v>103</v>
      </c>
      <c r="E134" t="s">
        <v>126</v>
      </c>
      <c r="F134" t="s">
        <v>775</v>
      </c>
      <c r="G134" t="s">
        <v>457</v>
      </c>
      <c r="H134" t="s">
        <v>758</v>
      </c>
      <c r="I134" t="s">
        <v>153</v>
      </c>
      <c r="J134" t="s">
        <v>299</v>
      </c>
      <c r="K134" s="78">
        <v>1.27</v>
      </c>
      <c r="L134" t="s">
        <v>105</v>
      </c>
      <c r="M134" s="79">
        <v>4.5999999999999999E-2</v>
      </c>
      <c r="N134" s="79">
        <v>-2.3999999999999998E-3</v>
      </c>
      <c r="O134" s="78">
        <v>1057170.31</v>
      </c>
      <c r="P134" s="78">
        <v>130.22999999999999</v>
      </c>
      <c r="Q134" s="78">
        <v>0</v>
      </c>
      <c r="R134" s="78">
        <v>1376.7528947129999</v>
      </c>
      <c r="S134" s="79">
        <v>5.4999999999999997E-3</v>
      </c>
      <c r="T134" s="79">
        <v>5.9999999999999995E-4</v>
      </c>
      <c r="U134" s="79">
        <v>1E-4</v>
      </c>
    </row>
    <row r="135" spans="2:21">
      <c r="B135" t="s">
        <v>776</v>
      </c>
      <c r="C135" t="s">
        <v>777</v>
      </c>
      <c r="D135" t="s">
        <v>103</v>
      </c>
      <c r="E135" t="s">
        <v>126</v>
      </c>
      <c r="F135" t="s">
        <v>778</v>
      </c>
      <c r="G135" t="s">
        <v>457</v>
      </c>
      <c r="H135" t="s">
        <v>758</v>
      </c>
      <c r="I135" t="s">
        <v>153</v>
      </c>
      <c r="J135" t="s">
        <v>779</v>
      </c>
      <c r="K135" s="78">
        <v>6.59</v>
      </c>
      <c r="L135" t="s">
        <v>105</v>
      </c>
      <c r="M135" s="79">
        <v>2.5999999999999999E-2</v>
      </c>
      <c r="N135" s="79">
        <v>8.5000000000000006E-3</v>
      </c>
      <c r="O135" s="78">
        <v>7191263.1100000003</v>
      </c>
      <c r="P135" s="78">
        <v>114.12</v>
      </c>
      <c r="Q135" s="78">
        <v>0</v>
      </c>
      <c r="R135" s="78">
        <v>8206.6694611319999</v>
      </c>
      <c r="S135" s="79">
        <v>1.2200000000000001E-2</v>
      </c>
      <c r="T135" s="79">
        <v>3.5000000000000001E-3</v>
      </c>
      <c r="U135" s="79">
        <v>6.9999999999999999E-4</v>
      </c>
    </row>
    <row r="136" spans="2:21">
      <c r="B136" t="s">
        <v>780</v>
      </c>
      <c r="C136" t="s">
        <v>781</v>
      </c>
      <c r="D136" t="s">
        <v>103</v>
      </c>
      <c r="E136" t="s">
        <v>126</v>
      </c>
      <c r="F136" t="s">
        <v>778</v>
      </c>
      <c r="G136" t="s">
        <v>457</v>
      </c>
      <c r="H136" t="s">
        <v>763</v>
      </c>
      <c r="I136" t="s">
        <v>215</v>
      </c>
      <c r="J136" t="s">
        <v>782</v>
      </c>
      <c r="K136" s="78">
        <v>3.49</v>
      </c>
      <c r="L136" t="s">
        <v>105</v>
      </c>
      <c r="M136" s="79">
        <v>4.3999999999999997E-2</v>
      </c>
      <c r="N136" s="79">
        <v>1.8E-3</v>
      </c>
      <c r="O136" s="78">
        <v>136275.69</v>
      </c>
      <c r="P136" s="78">
        <v>117.54</v>
      </c>
      <c r="Q136" s="78">
        <v>0</v>
      </c>
      <c r="R136" s="78">
        <v>160.17844602599999</v>
      </c>
      <c r="S136" s="79">
        <v>5.0000000000000001E-4</v>
      </c>
      <c r="T136" s="79">
        <v>1E-4</v>
      </c>
      <c r="U136" s="79">
        <v>0</v>
      </c>
    </row>
    <row r="137" spans="2:21">
      <c r="B137" t="s">
        <v>783</v>
      </c>
      <c r="C137" t="s">
        <v>784</v>
      </c>
      <c r="D137" t="s">
        <v>103</v>
      </c>
      <c r="E137" t="s">
        <v>126</v>
      </c>
      <c r="F137" t="s">
        <v>711</v>
      </c>
      <c r="G137" t="s">
        <v>457</v>
      </c>
      <c r="H137" t="s">
        <v>763</v>
      </c>
      <c r="I137" t="s">
        <v>215</v>
      </c>
      <c r="J137" t="s">
        <v>785</v>
      </c>
      <c r="K137" s="78">
        <v>6.42</v>
      </c>
      <c r="L137" t="s">
        <v>105</v>
      </c>
      <c r="M137" s="79">
        <v>2.81E-2</v>
      </c>
      <c r="N137" s="79">
        <v>9.4999999999999998E-3</v>
      </c>
      <c r="O137" s="78">
        <v>629938.31000000006</v>
      </c>
      <c r="P137" s="78">
        <v>115.36</v>
      </c>
      <c r="Q137" s="78">
        <v>0</v>
      </c>
      <c r="R137" s="78">
        <v>726.696834416</v>
      </c>
      <c r="S137" s="79">
        <v>1.1999999999999999E-3</v>
      </c>
      <c r="T137" s="79">
        <v>2.9999999999999997E-4</v>
      </c>
      <c r="U137" s="79">
        <v>1E-4</v>
      </c>
    </row>
    <row r="138" spans="2:21">
      <c r="B138" t="s">
        <v>786</v>
      </c>
      <c r="C138" t="s">
        <v>787</v>
      </c>
      <c r="D138" t="s">
        <v>103</v>
      </c>
      <c r="E138" t="s">
        <v>126</v>
      </c>
      <c r="F138" t="s">
        <v>711</v>
      </c>
      <c r="G138" t="s">
        <v>457</v>
      </c>
      <c r="H138" t="s">
        <v>763</v>
      </c>
      <c r="I138" t="s">
        <v>215</v>
      </c>
      <c r="J138" t="s">
        <v>788</v>
      </c>
      <c r="K138" s="78">
        <v>4.67</v>
      </c>
      <c r="L138" t="s">
        <v>105</v>
      </c>
      <c r="M138" s="79">
        <v>3.6999999999999998E-2</v>
      </c>
      <c r="N138" s="79">
        <v>5.4000000000000003E-3</v>
      </c>
      <c r="O138" s="78">
        <v>1662028.32</v>
      </c>
      <c r="P138" s="78">
        <v>117.42</v>
      </c>
      <c r="Q138" s="78">
        <v>0</v>
      </c>
      <c r="R138" s="78">
        <v>1951.5536533439999</v>
      </c>
      <c r="S138" s="79">
        <v>2.5999999999999999E-3</v>
      </c>
      <c r="T138" s="79">
        <v>8.0000000000000004E-4</v>
      </c>
      <c r="U138" s="79">
        <v>2.0000000000000001E-4</v>
      </c>
    </row>
    <row r="139" spans="2:21">
      <c r="B139" t="s">
        <v>789</v>
      </c>
      <c r="C139" t="s">
        <v>790</v>
      </c>
      <c r="D139" t="s">
        <v>103</v>
      </c>
      <c r="E139" t="s">
        <v>126</v>
      </c>
      <c r="F139" t="s">
        <v>791</v>
      </c>
      <c r="G139" t="s">
        <v>402</v>
      </c>
      <c r="H139" t="s">
        <v>763</v>
      </c>
      <c r="I139" t="s">
        <v>215</v>
      </c>
      <c r="J139" t="s">
        <v>299</v>
      </c>
      <c r="K139" s="78">
        <v>2.1800000000000002</v>
      </c>
      <c r="L139" t="s">
        <v>105</v>
      </c>
      <c r="M139" s="79">
        <v>4.4999999999999998E-2</v>
      </c>
      <c r="N139" s="79">
        <v>-4.0000000000000002E-4</v>
      </c>
      <c r="O139" s="78">
        <v>18247319.219999999</v>
      </c>
      <c r="P139" s="78">
        <v>133.97</v>
      </c>
      <c r="Q139" s="78">
        <v>249.49594999999999</v>
      </c>
      <c r="R139" s="78">
        <v>24695.429509033998</v>
      </c>
      <c r="S139" s="79">
        <v>1.0699999999999999E-2</v>
      </c>
      <c r="T139" s="79">
        <v>1.06E-2</v>
      </c>
      <c r="U139" s="79">
        <v>2E-3</v>
      </c>
    </row>
    <row r="140" spans="2:21">
      <c r="B140" t="s">
        <v>792</v>
      </c>
      <c r="C140" t="s">
        <v>793</v>
      </c>
      <c r="D140" t="s">
        <v>103</v>
      </c>
      <c r="E140" t="s">
        <v>126</v>
      </c>
      <c r="F140" t="s">
        <v>794</v>
      </c>
      <c r="G140" t="s">
        <v>457</v>
      </c>
      <c r="H140" t="s">
        <v>758</v>
      </c>
      <c r="I140" t="s">
        <v>153</v>
      </c>
      <c r="J140" t="s">
        <v>299</v>
      </c>
      <c r="K140" s="78">
        <v>0.75</v>
      </c>
      <c r="L140" t="s">
        <v>105</v>
      </c>
      <c r="M140" s="79">
        <v>4.4999999999999998E-2</v>
      </c>
      <c r="N140" s="79">
        <v>-8.0000000000000004E-4</v>
      </c>
      <c r="O140" s="78">
        <v>1342799.09</v>
      </c>
      <c r="P140" s="78">
        <v>113.73</v>
      </c>
      <c r="Q140" s="78">
        <v>0</v>
      </c>
      <c r="R140" s="78">
        <v>1527.165405057</v>
      </c>
      <c r="S140" s="79">
        <v>7.7000000000000002E-3</v>
      </c>
      <c r="T140" s="79">
        <v>6.9999999999999999E-4</v>
      </c>
      <c r="U140" s="79">
        <v>1E-4</v>
      </c>
    </row>
    <row r="141" spans="2:21">
      <c r="B141" t="s">
        <v>795</v>
      </c>
      <c r="C141" t="s">
        <v>796</v>
      </c>
      <c r="D141" t="s">
        <v>103</v>
      </c>
      <c r="E141" t="s">
        <v>126</v>
      </c>
      <c r="F141" t="s">
        <v>794</v>
      </c>
      <c r="G141" t="s">
        <v>457</v>
      </c>
      <c r="H141" t="s">
        <v>758</v>
      </c>
      <c r="I141" t="s">
        <v>153</v>
      </c>
      <c r="J141" t="s">
        <v>797</v>
      </c>
      <c r="K141" s="78">
        <v>2.71</v>
      </c>
      <c r="L141" t="s">
        <v>105</v>
      </c>
      <c r="M141" s="79">
        <v>3.3000000000000002E-2</v>
      </c>
      <c r="N141" s="79">
        <v>1.4E-3</v>
      </c>
      <c r="O141" s="78">
        <v>0.06</v>
      </c>
      <c r="P141" s="78">
        <v>110.61</v>
      </c>
      <c r="Q141" s="78">
        <v>0</v>
      </c>
      <c r="R141" s="78">
        <v>6.6365999999999994E-5</v>
      </c>
      <c r="S141" s="79">
        <v>0</v>
      </c>
      <c r="T141" s="79">
        <v>0</v>
      </c>
      <c r="U141" s="79">
        <v>0</v>
      </c>
    </row>
    <row r="142" spans="2:21">
      <c r="B142" t="s">
        <v>798</v>
      </c>
      <c r="C142" t="s">
        <v>799</v>
      </c>
      <c r="D142" t="s">
        <v>103</v>
      </c>
      <c r="E142" t="s">
        <v>126</v>
      </c>
      <c r="F142" t="s">
        <v>794</v>
      </c>
      <c r="G142" t="s">
        <v>457</v>
      </c>
      <c r="H142" t="s">
        <v>758</v>
      </c>
      <c r="I142" t="s">
        <v>153</v>
      </c>
      <c r="J142" t="s">
        <v>800</v>
      </c>
      <c r="K142" s="78">
        <v>4.66</v>
      </c>
      <c r="L142" t="s">
        <v>105</v>
      </c>
      <c r="M142" s="79">
        <v>1.6E-2</v>
      </c>
      <c r="N142" s="79">
        <v>-2.8999999999999998E-3</v>
      </c>
      <c r="O142" s="78">
        <v>893453.81</v>
      </c>
      <c r="P142" s="78">
        <v>112.08</v>
      </c>
      <c r="Q142" s="78">
        <v>0</v>
      </c>
      <c r="R142" s="78">
        <v>1001.383030248</v>
      </c>
      <c r="S142" s="79">
        <v>5.4999999999999997E-3</v>
      </c>
      <c r="T142" s="79">
        <v>4.0000000000000002E-4</v>
      </c>
      <c r="U142" s="79">
        <v>1E-4</v>
      </c>
    </row>
    <row r="143" spans="2:21">
      <c r="B143" t="s">
        <v>801</v>
      </c>
      <c r="C143" t="s">
        <v>802</v>
      </c>
      <c r="D143" t="s">
        <v>103</v>
      </c>
      <c r="E143" t="s">
        <v>126</v>
      </c>
      <c r="F143" t="s">
        <v>757</v>
      </c>
      <c r="G143" t="s">
        <v>402</v>
      </c>
      <c r="H143" t="s">
        <v>803</v>
      </c>
      <c r="I143" t="s">
        <v>153</v>
      </c>
      <c r="J143" t="s">
        <v>804</v>
      </c>
      <c r="K143" s="78">
        <v>0.94</v>
      </c>
      <c r="L143" t="s">
        <v>105</v>
      </c>
      <c r="M143" s="79">
        <v>5.2999999999999999E-2</v>
      </c>
      <c r="N143" s="79">
        <v>5.4000000000000003E-3</v>
      </c>
      <c r="O143" s="78">
        <v>3139277.61</v>
      </c>
      <c r="P143" s="78">
        <v>115.16</v>
      </c>
      <c r="Q143" s="78">
        <v>0</v>
      </c>
      <c r="R143" s="78">
        <v>3615.192095676</v>
      </c>
      <c r="S143" s="79">
        <v>1.21E-2</v>
      </c>
      <c r="T143" s="79">
        <v>1.6000000000000001E-3</v>
      </c>
      <c r="U143" s="79">
        <v>2.9999999999999997E-4</v>
      </c>
    </row>
    <row r="144" spans="2:21">
      <c r="B144" t="s">
        <v>805</v>
      </c>
      <c r="C144" t="s">
        <v>806</v>
      </c>
      <c r="D144" t="s">
        <v>103</v>
      </c>
      <c r="E144" t="s">
        <v>126</v>
      </c>
      <c r="F144" t="s">
        <v>807</v>
      </c>
      <c r="G144" t="s">
        <v>457</v>
      </c>
      <c r="H144" t="s">
        <v>803</v>
      </c>
      <c r="I144" t="s">
        <v>153</v>
      </c>
      <c r="J144" t="s">
        <v>808</v>
      </c>
      <c r="K144" s="78">
        <v>1.24</v>
      </c>
      <c r="L144" t="s">
        <v>105</v>
      </c>
      <c r="M144" s="79">
        <v>5.3499999999999999E-2</v>
      </c>
      <c r="N144" s="79">
        <v>5.3E-3</v>
      </c>
      <c r="O144" s="78">
        <v>26.47</v>
      </c>
      <c r="P144" s="78">
        <v>110.11</v>
      </c>
      <c r="Q144" s="78">
        <v>0</v>
      </c>
      <c r="R144" s="78">
        <v>2.9146116999999999E-2</v>
      </c>
      <c r="S144" s="79">
        <v>0</v>
      </c>
      <c r="T144" s="79">
        <v>0</v>
      </c>
      <c r="U144" s="79">
        <v>0</v>
      </c>
    </row>
    <row r="145" spans="2:21">
      <c r="B145" t="s">
        <v>809</v>
      </c>
      <c r="C145" t="s">
        <v>810</v>
      </c>
      <c r="D145" t="s">
        <v>103</v>
      </c>
      <c r="E145" t="s">
        <v>126</v>
      </c>
      <c r="F145" t="s">
        <v>811</v>
      </c>
      <c r="G145" t="s">
        <v>457</v>
      </c>
      <c r="H145" t="s">
        <v>812</v>
      </c>
      <c r="I145" t="s">
        <v>215</v>
      </c>
      <c r="J145" t="s">
        <v>813</v>
      </c>
      <c r="K145" s="78">
        <v>3.47</v>
      </c>
      <c r="L145" t="s">
        <v>105</v>
      </c>
      <c r="M145" s="79">
        <v>4.3400000000000001E-2</v>
      </c>
      <c r="N145" s="79">
        <v>8.9999999999999993E-3</v>
      </c>
      <c r="O145" s="78">
        <v>0.08</v>
      </c>
      <c r="P145" s="78">
        <v>113.14</v>
      </c>
      <c r="Q145" s="78">
        <v>0</v>
      </c>
      <c r="R145" s="78">
        <v>9.0512000000000003E-5</v>
      </c>
      <c r="S145" s="79">
        <v>0</v>
      </c>
      <c r="T145" s="79">
        <v>0</v>
      </c>
      <c r="U145" s="79">
        <v>0</v>
      </c>
    </row>
    <row r="146" spans="2:21">
      <c r="B146" t="s">
        <v>814</v>
      </c>
      <c r="C146" t="s">
        <v>815</v>
      </c>
      <c r="D146" t="s">
        <v>103</v>
      </c>
      <c r="E146" t="s">
        <v>126</v>
      </c>
      <c r="F146" t="s">
        <v>816</v>
      </c>
      <c r="G146" t="s">
        <v>457</v>
      </c>
      <c r="H146" t="s">
        <v>812</v>
      </c>
      <c r="I146" t="s">
        <v>215</v>
      </c>
      <c r="J146" t="s">
        <v>817</v>
      </c>
      <c r="K146" s="78">
        <v>0.67</v>
      </c>
      <c r="L146" t="s">
        <v>105</v>
      </c>
      <c r="M146" s="79">
        <v>4.8500000000000001E-2</v>
      </c>
      <c r="N146" s="79">
        <v>6.7000000000000002E-3</v>
      </c>
      <c r="O146" s="78">
        <v>61265.34</v>
      </c>
      <c r="P146" s="78">
        <v>127.42</v>
      </c>
      <c r="Q146" s="78">
        <v>0</v>
      </c>
      <c r="R146" s="78">
        <v>78.064296228000003</v>
      </c>
      <c r="S146" s="79">
        <v>8.9999999999999998E-4</v>
      </c>
      <c r="T146" s="79">
        <v>0</v>
      </c>
      <c r="U146" s="79">
        <v>0</v>
      </c>
    </row>
    <row r="147" spans="2:21">
      <c r="B147" t="s">
        <v>818</v>
      </c>
      <c r="C147" t="s">
        <v>819</v>
      </c>
      <c r="D147" t="s">
        <v>103</v>
      </c>
      <c r="E147" t="s">
        <v>126</v>
      </c>
      <c r="F147" t="s">
        <v>820</v>
      </c>
      <c r="G147" t="s">
        <v>457</v>
      </c>
      <c r="H147" t="s">
        <v>812</v>
      </c>
      <c r="I147" t="s">
        <v>215</v>
      </c>
      <c r="J147" t="s">
        <v>299</v>
      </c>
      <c r="K147" s="78">
        <v>1</v>
      </c>
      <c r="L147" t="s">
        <v>105</v>
      </c>
      <c r="M147" s="79">
        <v>4.2500000000000003E-2</v>
      </c>
      <c r="N147" s="79">
        <v>6.6E-3</v>
      </c>
      <c r="O147" s="78">
        <v>38375.449999999997</v>
      </c>
      <c r="P147" s="78">
        <v>113.47</v>
      </c>
      <c r="Q147" s="78">
        <v>0</v>
      </c>
      <c r="R147" s="78">
        <v>43.544623115</v>
      </c>
      <c r="S147" s="79">
        <v>4.0000000000000002E-4</v>
      </c>
      <c r="T147" s="79">
        <v>0</v>
      </c>
      <c r="U147" s="79">
        <v>0</v>
      </c>
    </row>
    <row r="148" spans="2:21">
      <c r="B148" t="s">
        <v>821</v>
      </c>
      <c r="C148" t="s">
        <v>822</v>
      </c>
      <c r="D148" t="s">
        <v>103</v>
      </c>
      <c r="E148" t="s">
        <v>126</v>
      </c>
      <c r="F148" t="s">
        <v>823</v>
      </c>
      <c r="G148" t="s">
        <v>576</v>
      </c>
      <c r="H148" t="s">
        <v>812</v>
      </c>
      <c r="I148" t="s">
        <v>215</v>
      </c>
      <c r="J148" t="s">
        <v>824</v>
      </c>
      <c r="K148" s="78">
        <v>0.51</v>
      </c>
      <c r="L148" t="s">
        <v>105</v>
      </c>
      <c r="M148" s="79">
        <v>4.8000000000000001E-2</v>
      </c>
      <c r="N148" s="79">
        <v>5.9999999999999995E-4</v>
      </c>
      <c r="O148" s="78">
        <v>1420997.33</v>
      </c>
      <c r="P148" s="78">
        <v>123.18</v>
      </c>
      <c r="Q148" s="78">
        <v>0</v>
      </c>
      <c r="R148" s="78">
        <v>1750.3845110939999</v>
      </c>
      <c r="S148" s="79">
        <v>6.8999999999999999E-3</v>
      </c>
      <c r="T148" s="79">
        <v>8.0000000000000004E-4</v>
      </c>
      <c r="U148" s="79">
        <v>1E-4</v>
      </c>
    </row>
    <row r="149" spans="2:21">
      <c r="B149" t="s">
        <v>825</v>
      </c>
      <c r="C149" t="s">
        <v>826</v>
      </c>
      <c r="D149" t="s">
        <v>103</v>
      </c>
      <c r="E149" t="s">
        <v>126</v>
      </c>
      <c r="F149" t="s">
        <v>488</v>
      </c>
      <c r="G149" t="s">
        <v>402</v>
      </c>
      <c r="H149" t="s">
        <v>812</v>
      </c>
      <c r="I149" t="s">
        <v>215</v>
      </c>
      <c r="J149" t="s">
        <v>827</v>
      </c>
      <c r="K149" s="78">
        <v>2.16</v>
      </c>
      <c r="L149" t="s">
        <v>105</v>
      </c>
      <c r="M149" s="79">
        <v>5.0999999999999997E-2</v>
      </c>
      <c r="N149" s="79">
        <v>1E-3</v>
      </c>
      <c r="O149" s="78">
        <v>17138123.039999999</v>
      </c>
      <c r="P149" s="78">
        <v>135.44</v>
      </c>
      <c r="Q149" s="78">
        <v>266.09010999999998</v>
      </c>
      <c r="R149" s="78">
        <v>23477.963955375999</v>
      </c>
      <c r="S149" s="79">
        <v>1.49E-2</v>
      </c>
      <c r="T149" s="79">
        <v>1.01E-2</v>
      </c>
      <c r="U149" s="79">
        <v>1.9E-3</v>
      </c>
    </row>
    <row r="150" spans="2:21">
      <c r="B150" t="s">
        <v>828</v>
      </c>
      <c r="C150" t="s">
        <v>829</v>
      </c>
      <c r="D150" t="s">
        <v>103</v>
      </c>
      <c r="E150" t="s">
        <v>126</v>
      </c>
      <c r="F150" t="s">
        <v>830</v>
      </c>
      <c r="G150" t="s">
        <v>831</v>
      </c>
      <c r="H150" t="s">
        <v>812</v>
      </c>
      <c r="I150" t="s">
        <v>215</v>
      </c>
      <c r="J150" t="s">
        <v>817</v>
      </c>
      <c r="K150" s="78">
        <v>1.21</v>
      </c>
      <c r="L150" t="s">
        <v>105</v>
      </c>
      <c r="M150" s="79">
        <v>4.5999999999999999E-2</v>
      </c>
      <c r="N150" s="79">
        <v>4.0899999999999999E-2</v>
      </c>
      <c r="O150" s="78">
        <v>0.02</v>
      </c>
      <c r="P150" s="78">
        <v>123.17</v>
      </c>
      <c r="Q150" s="78">
        <v>2.0000000000000002E-5</v>
      </c>
      <c r="R150" s="78">
        <v>2.0000000000000002E-5</v>
      </c>
      <c r="S150" s="79">
        <v>0</v>
      </c>
      <c r="T150" s="79">
        <v>0</v>
      </c>
      <c r="U150" s="79">
        <v>0</v>
      </c>
    </row>
    <row r="151" spans="2:21">
      <c r="B151" t="s">
        <v>832</v>
      </c>
      <c r="C151" t="s">
        <v>833</v>
      </c>
      <c r="D151" t="s">
        <v>103</v>
      </c>
      <c r="E151" t="s">
        <v>126</v>
      </c>
      <c r="F151" t="s">
        <v>834</v>
      </c>
      <c r="G151" t="s">
        <v>457</v>
      </c>
      <c r="H151" t="s">
        <v>812</v>
      </c>
      <c r="I151" t="s">
        <v>215</v>
      </c>
      <c r="J151" t="s">
        <v>299</v>
      </c>
      <c r="K151" s="78">
        <v>0.04</v>
      </c>
      <c r="L151" t="s">
        <v>105</v>
      </c>
      <c r="M151" s="79">
        <v>5.3999999999999999E-2</v>
      </c>
      <c r="N151" s="79">
        <v>0.15479999999999999</v>
      </c>
      <c r="O151" s="78">
        <v>1010320.76</v>
      </c>
      <c r="P151" s="78">
        <v>127.72</v>
      </c>
      <c r="Q151" s="78">
        <v>0</v>
      </c>
      <c r="R151" s="78">
        <v>1290.3816746719999</v>
      </c>
      <c r="S151" s="79">
        <v>9.9000000000000008E-3</v>
      </c>
      <c r="T151" s="79">
        <v>5.9999999999999995E-4</v>
      </c>
      <c r="U151" s="79">
        <v>1E-4</v>
      </c>
    </row>
    <row r="152" spans="2:21">
      <c r="B152" t="s">
        <v>835</v>
      </c>
      <c r="C152" t="s">
        <v>836</v>
      </c>
      <c r="D152" t="s">
        <v>103</v>
      </c>
      <c r="E152" t="s">
        <v>126</v>
      </c>
      <c r="F152" t="s">
        <v>704</v>
      </c>
      <c r="G152" t="s">
        <v>571</v>
      </c>
      <c r="H152" t="s">
        <v>803</v>
      </c>
      <c r="I152" t="s">
        <v>153</v>
      </c>
      <c r="J152" t="s">
        <v>837</v>
      </c>
      <c r="K152" s="78">
        <v>1.17</v>
      </c>
      <c r="L152" t="s">
        <v>105</v>
      </c>
      <c r="M152" s="79">
        <v>4.8899999999999999E-2</v>
      </c>
      <c r="N152" s="79">
        <v>6.9999999999999999E-4</v>
      </c>
      <c r="O152" s="78">
        <v>66929.56</v>
      </c>
      <c r="P152" s="78">
        <v>128.69999999999999</v>
      </c>
      <c r="Q152" s="78">
        <v>0</v>
      </c>
      <c r="R152" s="78">
        <v>86.138343719999995</v>
      </c>
      <c r="S152" s="79">
        <v>1.8E-3</v>
      </c>
      <c r="T152" s="79">
        <v>0</v>
      </c>
      <c r="U152" s="79">
        <v>0</v>
      </c>
    </row>
    <row r="153" spans="2:21">
      <c r="B153" t="s">
        <v>838</v>
      </c>
      <c r="C153" t="s">
        <v>839</v>
      </c>
      <c r="D153" t="s">
        <v>103</v>
      </c>
      <c r="E153" t="s">
        <v>126</v>
      </c>
      <c r="F153" t="s">
        <v>715</v>
      </c>
      <c r="G153" t="s">
        <v>457</v>
      </c>
      <c r="H153" t="s">
        <v>812</v>
      </c>
      <c r="I153" t="s">
        <v>215</v>
      </c>
      <c r="J153" t="s">
        <v>840</v>
      </c>
      <c r="K153" s="78">
        <v>4.37</v>
      </c>
      <c r="L153" t="s">
        <v>105</v>
      </c>
      <c r="M153" s="79">
        <v>2.0500000000000001E-2</v>
      </c>
      <c r="N153" s="79">
        <v>3.8E-3</v>
      </c>
      <c r="O153" s="78">
        <v>308092.7</v>
      </c>
      <c r="P153" s="78">
        <v>110.28</v>
      </c>
      <c r="Q153" s="78">
        <v>0</v>
      </c>
      <c r="R153" s="78">
        <v>339.76462956</v>
      </c>
      <c r="S153" s="79">
        <v>5.0000000000000001E-4</v>
      </c>
      <c r="T153" s="79">
        <v>1E-4</v>
      </c>
      <c r="U153" s="79">
        <v>0</v>
      </c>
    </row>
    <row r="154" spans="2:21">
      <c r="B154" t="s">
        <v>841</v>
      </c>
      <c r="C154" t="s">
        <v>842</v>
      </c>
      <c r="D154" t="s">
        <v>103</v>
      </c>
      <c r="E154" t="s">
        <v>126</v>
      </c>
      <c r="F154" t="s">
        <v>715</v>
      </c>
      <c r="G154" t="s">
        <v>457</v>
      </c>
      <c r="H154" t="s">
        <v>812</v>
      </c>
      <c r="I154" t="s">
        <v>215</v>
      </c>
      <c r="J154" t="s">
        <v>313</v>
      </c>
      <c r="K154" s="78">
        <v>5.27</v>
      </c>
      <c r="L154" t="s">
        <v>105</v>
      </c>
      <c r="M154" s="79">
        <v>2.0500000000000001E-2</v>
      </c>
      <c r="N154" s="79">
        <v>6.1999999999999998E-3</v>
      </c>
      <c r="O154" s="78">
        <v>3740819.15</v>
      </c>
      <c r="P154" s="78">
        <v>110.18</v>
      </c>
      <c r="Q154" s="78">
        <v>0</v>
      </c>
      <c r="R154" s="78">
        <v>4121.6345394700002</v>
      </c>
      <c r="S154" s="79">
        <v>7.4999999999999997E-3</v>
      </c>
      <c r="T154" s="79">
        <v>1.8E-3</v>
      </c>
      <c r="U154" s="79">
        <v>2.9999999999999997E-4</v>
      </c>
    </row>
    <row r="155" spans="2:21">
      <c r="B155" t="s">
        <v>843</v>
      </c>
      <c r="C155" t="s">
        <v>844</v>
      </c>
      <c r="D155" t="s">
        <v>103</v>
      </c>
      <c r="E155" t="s">
        <v>126</v>
      </c>
      <c r="F155" t="s">
        <v>845</v>
      </c>
      <c r="G155" t="s">
        <v>457</v>
      </c>
      <c r="H155" t="s">
        <v>803</v>
      </c>
      <c r="I155" t="s">
        <v>153</v>
      </c>
      <c r="J155" t="s">
        <v>299</v>
      </c>
      <c r="K155" s="78">
        <v>2.1800000000000002</v>
      </c>
      <c r="L155" t="s">
        <v>105</v>
      </c>
      <c r="M155" s="79">
        <v>4.9500000000000002E-2</v>
      </c>
      <c r="N155" s="79">
        <v>6.8999999999999999E-3</v>
      </c>
      <c r="O155" s="78">
        <v>0.06</v>
      </c>
      <c r="P155" s="78">
        <v>113.58</v>
      </c>
      <c r="Q155" s="78">
        <v>0</v>
      </c>
      <c r="R155" s="78">
        <v>6.8147999999999999E-5</v>
      </c>
      <c r="S155" s="79">
        <v>0</v>
      </c>
      <c r="T155" s="79">
        <v>0</v>
      </c>
      <c r="U155" s="79">
        <v>0</v>
      </c>
    </row>
    <row r="156" spans="2:21">
      <c r="B156" t="s">
        <v>846</v>
      </c>
      <c r="C156" t="s">
        <v>847</v>
      </c>
      <c r="D156" t="s">
        <v>103</v>
      </c>
      <c r="E156" t="s">
        <v>126</v>
      </c>
      <c r="F156" t="s">
        <v>848</v>
      </c>
      <c r="G156" t="s">
        <v>135</v>
      </c>
      <c r="H156" t="s">
        <v>812</v>
      </c>
      <c r="I156" t="s">
        <v>215</v>
      </c>
      <c r="J156" t="s">
        <v>849</v>
      </c>
      <c r="K156" s="78">
        <v>0.27</v>
      </c>
      <c r="L156" t="s">
        <v>105</v>
      </c>
      <c r="M156" s="79">
        <v>4.5999999999999999E-2</v>
      </c>
      <c r="N156" s="79">
        <v>5.8900000000000001E-2</v>
      </c>
      <c r="O156" s="78">
        <v>264197.5</v>
      </c>
      <c r="P156" s="78">
        <v>104.83</v>
      </c>
      <c r="Q156" s="78">
        <v>0</v>
      </c>
      <c r="R156" s="78">
        <v>276.95823925000002</v>
      </c>
      <c r="S156" s="79">
        <v>1.1999999999999999E-3</v>
      </c>
      <c r="T156" s="79">
        <v>1E-4</v>
      </c>
      <c r="U156" s="79">
        <v>0</v>
      </c>
    </row>
    <row r="157" spans="2:21">
      <c r="B157" t="s">
        <v>850</v>
      </c>
      <c r="C157" t="s">
        <v>851</v>
      </c>
      <c r="D157" t="s">
        <v>103</v>
      </c>
      <c r="E157" t="s">
        <v>126</v>
      </c>
      <c r="F157" t="s">
        <v>848</v>
      </c>
      <c r="G157" t="s">
        <v>135</v>
      </c>
      <c r="H157" t="s">
        <v>812</v>
      </c>
      <c r="I157" t="s">
        <v>215</v>
      </c>
      <c r="J157" t="s">
        <v>852</v>
      </c>
      <c r="K157" s="78">
        <v>2.74</v>
      </c>
      <c r="L157" t="s">
        <v>105</v>
      </c>
      <c r="M157" s="79">
        <v>1.9800000000000002E-2</v>
      </c>
      <c r="N157" s="79">
        <v>4.5100000000000001E-2</v>
      </c>
      <c r="O157" s="78">
        <v>7651062.6900000004</v>
      </c>
      <c r="P157" s="78">
        <v>94.75</v>
      </c>
      <c r="Q157" s="78">
        <v>0</v>
      </c>
      <c r="R157" s="78">
        <v>7249.3818987750001</v>
      </c>
      <c r="S157" s="79">
        <v>1.06E-2</v>
      </c>
      <c r="T157" s="79">
        <v>3.0999999999999999E-3</v>
      </c>
      <c r="U157" s="79">
        <v>5.9999999999999995E-4</v>
      </c>
    </row>
    <row r="158" spans="2:21">
      <c r="B158" t="s">
        <v>853</v>
      </c>
      <c r="C158" t="s">
        <v>854</v>
      </c>
      <c r="D158" t="s">
        <v>103</v>
      </c>
      <c r="E158" t="s">
        <v>126</v>
      </c>
      <c r="F158" t="s">
        <v>855</v>
      </c>
      <c r="G158" t="s">
        <v>457</v>
      </c>
      <c r="H158" t="s">
        <v>856</v>
      </c>
      <c r="I158" t="s">
        <v>153</v>
      </c>
      <c r="J158" t="s">
        <v>299</v>
      </c>
      <c r="K158" s="78">
        <v>0.26</v>
      </c>
      <c r="L158" t="s">
        <v>105</v>
      </c>
      <c r="M158" s="79">
        <v>5.6000000000000001E-2</v>
      </c>
      <c r="N158" s="79">
        <v>-3.8999999999999998E-3</v>
      </c>
      <c r="O158" s="78">
        <v>690869.82</v>
      </c>
      <c r="P158" s="78">
        <v>109.85</v>
      </c>
      <c r="Q158" s="78">
        <v>0</v>
      </c>
      <c r="R158" s="78">
        <v>758.92049727000006</v>
      </c>
      <c r="S158" s="79">
        <v>1.09E-2</v>
      </c>
      <c r="T158" s="79">
        <v>2.9999999999999997E-4</v>
      </c>
      <c r="U158" s="79">
        <v>1E-4</v>
      </c>
    </row>
    <row r="159" spans="2:21">
      <c r="B159" t="s">
        <v>857</v>
      </c>
      <c r="C159" t="s">
        <v>858</v>
      </c>
      <c r="D159" t="s">
        <v>103</v>
      </c>
      <c r="E159" t="s">
        <v>126</v>
      </c>
      <c r="F159" t="s">
        <v>855</v>
      </c>
      <c r="G159" t="s">
        <v>457</v>
      </c>
      <c r="H159" t="s">
        <v>856</v>
      </c>
      <c r="I159" t="s">
        <v>153</v>
      </c>
      <c r="J159" t="s">
        <v>313</v>
      </c>
      <c r="K159" s="78">
        <v>3.5</v>
      </c>
      <c r="L159" t="s">
        <v>105</v>
      </c>
      <c r="M159" s="79">
        <v>4.65E-2</v>
      </c>
      <c r="N159" s="79">
        <v>1.18E-2</v>
      </c>
      <c r="O159" s="78">
        <v>0.09</v>
      </c>
      <c r="P159" s="78">
        <v>115.3</v>
      </c>
      <c r="Q159" s="78">
        <v>0</v>
      </c>
      <c r="R159" s="78">
        <v>1.0377E-4</v>
      </c>
      <c r="S159" s="79">
        <v>0</v>
      </c>
      <c r="T159" s="79">
        <v>0</v>
      </c>
      <c r="U159" s="79">
        <v>0</v>
      </c>
    </row>
    <row r="160" spans="2:21">
      <c r="B160" t="s">
        <v>859</v>
      </c>
      <c r="C160" t="s">
        <v>860</v>
      </c>
      <c r="D160" t="s">
        <v>103</v>
      </c>
      <c r="E160" t="s">
        <v>126</v>
      </c>
      <c r="F160" t="s">
        <v>861</v>
      </c>
      <c r="G160" t="s">
        <v>457</v>
      </c>
      <c r="H160" t="s">
        <v>856</v>
      </c>
      <c r="I160" t="s">
        <v>153</v>
      </c>
      <c r="J160" t="s">
        <v>862</v>
      </c>
      <c r="K160" s="78">
        <v>0.82</v>
      </c>
      <c r="L160" t="s">
        <v>105</v>
      </c>
      <c r="M160" s="79">
        <v>4.8000000000000001E-2</v>
      </c>
      <c r="N160" s="79">
        <v>-1E-4</v>
      </c>
      <c r="O160" s="78">
        <v>1138475.67</v>
      </c>
      <c r="P160" s="78">
        <v>105.9</v>
      </c>
      <c r="Q160" s="78">
        <v>0</v>
      </c>
      <c r="R160" s="78">
        <v>1205.64573453</v>
      </c>
      <c r="S160" s="79">
        <v>8.0999999999999996E-3</v>
      </c>
      <c r="T160" s="79">
        <v>5.0000000000000001E-4</v>
      </c>
      <c r="U160" s="79">
        <v>1E-4</v>
      </c>
    </row>
    <row r="161" spans="2:21">
      <c r="B161" t="s">
        <v>863</v>
      </c>
      <c r="C161" t="s">
        <v>864</v>
      </c>
      <c r="D161" t="s">
        <v>103</v>
      </c>
      <c r="E161" t="s">
        <v>126</v>
      </c>
      <c r="F161" t="s">
        <v>865</v>
      </c>
      <c r="G161" t="s">
        <v>457</v>
      </c>
      <c r="H161" t="s">
        <v>866</v>
      </c>
      <c r="I161" t="s">
        <v>215</v>
      </c>
      <c r="J161" t="s">
        <v>299</v>
      </c>
      <c r="K161" s="78">
        <v>0.89</v>
      </c>
      <c r="L161" t="s">
        <v>105</v>
      </c>
      <c r="M161" s="79">
        <v>5.3999999999999999E-2</v>
      </c>
      <c r="N161" s="79">
        <v>0.03</v>
      </c>
      <c r="O161" s="78">
        <v>523259.54</v>
      </c>
      <c r="P161" s="78">
        <v>104.39</v>
      </c>
      <c r="Q161" s="78">
        <v>0</v>
      </c>
      <c r="R161" s="78">
        <v>546.23063380600001</v>
      </c>
      <c r="S161" s="79">
        <v>1.4500000000000001E-2</v>
      </c>
      <c r="T161" s="79">
        <v>2.0000000000000001E-4</v>
      </c>
      <c r="U161" s="79">
        <v>0</v>
      </c>
    </row>
    <row r="162" spans="2:21">
      <c r="B162" t="s">
        <v>867</v>
      </c>
      <c r="C162" t="s">
        <v>868</v>
      </c>
      <c r="D162" t="s">
        <v>103</v>
      </c>
      <c r="E162" t="s">
        <v>126</v>
      </c>
      <c r="F162" t="s">
        <v>865</v>
      </c>
      <c r="G162" t="s">
        <v>457</v>
      </c>
      <c r="H162" t="s">
        <v>866</v>
      </c>
      <c r="I162" t="s">
        <v>215</v>
      </c>
      <c r="J162" t="s">
        <v>869</v>
      </c>
      <c r="K162" s="78">
        <v>1.99</v>
      </c>
      <c r="L162" t="s">
        <v>105</v>
      </c>
      <c r="M162" s="79">
        <v>2.5000000000000001E-2</v>
      </c>
      <c r="N162" s="79">
        <v>5.0599999999999999E-2</v>
      </c>
      <c r="O162" s="78">
        <v>1804337.19</v>
      </c>
      <c r="P162" s="78">
        <v>97.23</v>
      </c>
      <c r="Q162" s="78">
        <v>0</v>
      </c>
      <c r="R162" s="78">
        <v>1754.357049837</v>
      </c>
      <c r="S162" s="79">
        <v>4.5999999999999999E-3</v>
      </c>
      <c r="T162" s="79">
        <v>8.0000000000000004E-4</v>
      </c>
      <c r="U162" s="79">
        <v>1E-4</v>
      </c>
    </row>
    <row r="163" spans="2:21">
      <c r="B163" t="s">
        <v>870</v>
      </c>
      <c r="C163" t="s">
        <v>871</v>
      </c>
      <c r="D163" t="s">
        <v>103</v>
      </c>
      <c r="E163" t="s">
        <v>126</v>
      </c>
      <c r="F163" t="s">
        <v>695</v>
      </c>
      <c r="G163" t="s">
        <v>402</v>
      </c>
      <c r="H163" t="s">
        <v>866</v>
      </c>
      <c r="I163" t="s">
        <v>215</v>
      </c>
      <c r="J163" t="s">
        <v>872</v>
      </c>
      <c r="K163" s="78">
        <v>1.24</v>
      </c>
      <c r="L163" t="s">
        <v>105</v>
      </c>
      <c r="M163" s="79">
        <v>2.4E-2</v>
      </c>
      <c r="N163" s="79">
        <v>2.3E-3</v>
      </c>
      <c r="O163" s="78">
        <v>809202.99</v>
      </c>
      <c r="P163" s="78">
        <v>106</v>
      </c>
      <c r="Q163" s="78">
        <v>0</v>
      </c>
      <c r="R163" s="78">
        <v>857.7551694</v>
      </c>
      <c r="S163" s="79">
        <v>9.2999999999999992E-3</v>
      </c>
      <c r="T163" s="79">
        <v>4.0000000000000002E-4</v>
      </c>
      <c r="U163" s="79">
        <v>1E-4</v>
      </c>
    </row>
    <row r="164" spans="2:21">
      <c r="B164" t="s">
        <v>873</v>
      </c>
      <c r="C164" t="s">
        <v>874</v>
      </c>
      <c r="D164" t="s">
        <v>103</v>
      </c>
      <c r="E164" t="s">
        <v>126</v>
      </c>
      <c r="F164" t="s">
        <v>875</v>
      </c>
      <c r="G164" t="s">
        <v>457</v>
      </c>
      <c r="H164" t="s">
        <v>876</v>
      </c>
      <c r="I164" t="s">
        <v>215</v>
      </c>
      <c r="J164" t="s">
        <v>877</v>
      </c>
      <c r="K164" s="78">
        <v>0.99</v>
      </c>
      <c r="L164" t="s">
        <v>105</v>
      </c>
      <c r="M164" s="79">
        <v>0.05</v>
      </c>
      <c r="N164" s="79">
        <v>1.5900000000000001E-2</v>
      </c>
      <c r="O164" s="78">
        <v>0.04</v>
      </c>
      <c r="P164" s="78">
        <v>104.08</v>
      </c>
      <c r="Q164" s="78">
        <v>0</v>
      </c>
      <c r="R164" s="78">
        <v>4.1631999999999997E-5</v>
      </c>
      <c r="S164" s="79">
        <v>0</v>
      </c>
      <c r="T164" s="79">
        <v>0</v>
      </c>
      <c r="U164" s="79">
        <v>0</v>
      </c>
    </row>
    <row r="165" spans="2:21">
      <c r="B165" t="s">
        <v>878</v>
      </c>
      <c r="C165" t="s">
        <v>879</v>
      </c>
      <c r="D165" t="s">
        <v>103</v>
      </c>
      <c r="E165" t="s">
        <v>126</v>
      </c>
      <c r="F165" t="s">
        <v>880</v>
      </c>
      <c r="G165" t="s">
        <v>457</v>
      </c>
      <c r="H165" t="s">
        <v>256</v>
      </c>
      <c r="I165" t="s">
        <v>257</v>
      </c>
      <c r="J165" t="s">
        <v>881</v>
      </c>
      <c r="K165" s="78">
        <v>1.89</v>
      </c>
      <c r="L165" t="s">
        <v>105</v>
      </c>
      <c r="M165" s="79">
        <v>7.4999999999999997E-2</v>
      </c>
      <c r="N165" s="79">
        <v>0.47120000000000001</v>
      </c>
      <c r="O165" s="78">
        <v>1.46</v>
      </c>
      <c r="P165" s="78">
        <v>58.43</v>
      </c>
      <c r="Q165" s="78">
        <v>1.0000000000000001E-5</v>
      </c>
      <c r="R165" s="78">
        <v>8.6307799999999998E-4</v>
      </c>
      <c r="S165" s="79">
        <v>0</v>
      </c>
      <c r="T165" s="79">
        <v>0</v>
      </c>
      <c r="U165" s="79">
        <v>0</v>
      </c>
    </row>
    <row r="166" spans="2:21">
      <c r="B166" t="s">
        <v>882</v>
      </c>
      <c r="C166" t="s">
        <v>883</v>
      </c>
      <c r="D166" t="s">
        <v>103</v>
      </c>
      <c r="E166" t="s">
        <v>126</v>
      </c>
      <c r="F166" t="s">
        <v>884</v>
      </c>
      <c r="G166" t="s">
        <v>457</v>
      </c>
      <c r="H166" t="s">
        <v>256</v>
      </c>
      <c r="I166" t="s">
        <v>257</v>
      </c>
      <c r="J166" t="s">
        <v>885</v>
      </c>
      <c r="K166" s="78">
        <v>0.81</v>
      </c>
      <c r="L166" t="s">
        <v>105</v>
      </c>
      <c r="M166" s="79">
        <v>6.9000000000000006E-2</v>
      </c>
      <c r="N166" s="79">
        <v>1E-4</v>
      </c>
      <c r="O166" s="78">
        <v>0.81</v>
      </c>
      <c r="P166" s="78">
        <v>20.43</v>
      </c>
      <c r="Q166" s="78">
        <v>0</v>
      </c>
      <c r="R166" s="78">
        <v>1.6548299999999999E-4</v>
      </c>
      <c r="S166" s="79">
        <v>0</v>
      </c>
      <c r="T166" s="79">
        <v>0</v>
      </c>
      <c r="U166" s="79">
        <v>0</v>
      </c>
    </row>
    <row r="167" spans="2:21">
      <c r="B167" t="s">
        <v>886</v>
      </c>
      <c r="C167" t="s">
        <v>887</v>
      </c>
      <c r="D167" t="s">
        <v>103</v>
      </c>
      <c r="E167" t="s">
        <v>126</v>
      </c>
      <c r="F167" t="s">
        <v>888</v>
      </c>
      <c r="G167" t="s">
        <v>831</v>
      </c>
      <c r="H167" t="s">
        <v>256</v>
      </c>
      <c r="I167" t="s">
        <v>257</v>
      </c>
      <c r="J167" t="s">
        <v>889</v>
      </c>
      <c r="K167" s="78">
        <v>0.94</v>
      </c>
      <c r="L167" t="s">
        <v>105</v>
      </c>
      <c r="M167" s="79">
        <v>6.7799999999999999E-2</v>
      </c>
      <c r="N167" s="79">
        <v>1E-4</v>
      </c>
      <c r="O167" s="78">
        <v>2804687.04</v>
      </c>
      <c r="P167" s="78">
        <v>20.82</v>
      </c>
      <c r="Q167" s="78">
        <v>0</v>
      </c>
      <c r="R167" s="78">
        <v>583.93584172800001</v>
      </c>
      <c r="S167" s="79">
        <v>3.8999999999999998E-3</v>
      </c>
      <c r="T167" s="79">
        <v>2.9999999999999997E-4</v>
      </c>
      <c r="U167" s="79">
        <v>0</v>
      </c>
    </row>
    <row r="168" spans="2:21">
      <c r="B168" s="80" t="s">
        <v>306</v>
      </c>
      <c r="C168" s="16"/>
      <c r="D168" s="16"/>
      <c r="E168" s="16"/>
      <c r="F168" s="16"/>
      <c r="K168" s="82">
        <v>4.33</v>
      </c>
      <c r="N168" s="81">
        <v>1.8499999999999999E-2</v>
      </c>
      <c r="O168" s="82">
        <v>292525819.35000002</v>
      </c>
      <c r="Q168" s="82">
        <v>2379.4023200000001</v>
      </c>
      <c r="R168" s="82">
        <v>320668.15395942965</v>
      </c>
      <c r="T168" s="81">
        <v>0.13750000000000001</v>
      </c>
      <c r="U168" s="81">
        <v>2.6200000000000001E-2</v>
      </c>
    </row>
    <row r="169" spans="2:21">
      <c r="B169" t="s">
        <v>890</v>
      </c>
      <c r="C169" t="s">
        <v>891</v>
      </c>
      <c r="D169" t="s">
        <v>103</v>
      </c>
      <c r="E169" t="s">
        <v>126</v>
      </c>
      <c r="F169" t="s">
        <v>401</v>
      </c>
      <c r="G169" t="s">
        <v>402</v>
      </c>
      <c r="H169" t="s">
        <v>214</v>
      </c>
      <c r="I169" t="s">
        <v>215</v>
      </c>
      <c r="J169" t="s">
        <v>892</v>
      </c>
      <c r="K169" s="78">
        <v>0.79</v>
      </c>
      <c r="L169" t="s">
        <v>105</v>
      </c>
      <c r="M169" s="79">
        <v>1.95E-2</v>
      </c>
      <c r="N169" s="79">
        <v>4.0000000000000001E-3</v>
      </c>
      <c r="O169" s="78">
        <v>2700164.4</v>
      </c>
      <c r="P169" s="78">
        <v>102.6</v>
      </c>
      <c r="Q169" s="78">
        <v>0</v>
      </c>
      <c r="R169" s="78">
        <v>2770.3686744000001</v>
      </c>
      <c r="S169" s="79">
        <v>5.8999999999999999E-3</v>
      </c>
      <c r="T169" s="79">
        <v>1.1999999999999999E-3</v>
      </c>
      <c r="U169" s="79">
        <v>2.0000000000000001E-4</v>
      </c>
    </row>
    <row r="170" spans="2:21">
      <c r="B170" t="s">
        <v>893</v>
      </c>
      <c r="C170" t="s">
        <v>894</v>
      </c>
      <c r="D170" t="s">
        <v>103</v>
      </c>
      <c r="E170" t="s">
        <v>126</v>
      </c>
      <c r="F170" t="s">
        <v>479</v>
      </c>
      <c r="G170" t="s">
        <v>402</v>
      </c>
      <c r="H170" t="s">
        <v>214</v>
      </c>
      <c r="I170" t="s">
        <v>215</v>
      </c>
      <c r="J170" t="s">
        <v>313</v>
      </c>
      <c r="K170" s="78">
        <v>2.62</v>
      </c>
      <c r="L170" t="s">
        <v>105</v>
      </c>
      <c r="M170" s="79">
        <v>1.8700000000000001E-2</v>
      </c>
      <c r="N170" s="79">
        <v>6.4999999999999997E-3</v>
      </c>
      <c r="O170" s="78">
        <v>3897293.72</v>
      </c>
      <c r="P170" s="78">
        <v>104.65</v>
      </c>
      <c r="Q170" s="78">
        <v>0</v>
      </c>
      <c r="R170" s="78">
        <v>4078.5178779799999</v>
      </c>
      <c r="S170" s="79">
        <v>5.4000000000000003E-3</v>
      </c>
      <c r="T170" s="79">
        <v>1.6999999999999999E-3</v>
      </c>
      <c r="U170" s="79">
        <v>2.9999999999999997E-4</v>
      </c>
    </row>
    <row r="171" spans="2:21">
      <c r="B171" t="s">
        <v>895</v>
      </c>
      <c r="C171" t="s">
        <v>896</v>
      </c>
      <c r="D171" t="s">
        <v>103</v>
      </c>
      <c r="E171" t="s">
        <v>126</v>
      </c>
      <c r="F171" t="s">
        <v>479</v>
      </c>
      <c r="G171" t="s">
        <v>402</v>
      </c>
      <c r="H171" t="s">
        <v>214</v>
      </c>
      <c r="I171" t="s">
        <v>215</v>
      </c>
      <c r="J171" t="s">
        <v>313</v>
      </c>
      <c r="K171" s="78">
        <v>5.32</v>
      </c>
      <c r="L171" t="s">
        <v>105</v>
      </c>
      <c r="M171" s="79">
        <v>2.6800000000000001E-2</v>
      </c>
      <c r="N171" s="79">
        <v>9.5999999999999992E-3</v>
      </c>
      <c r="O171" s="78">
        <v>5839047.1500000004</v>
      </c>
      <c r="P171" s="78">
        <v>111.41</v>
      </c>
      <c r="Q171" s="78">
        <v>0</v>
      </c>
      <c r="R171" s="78">
        <v>6505.2824298149999</v>
      </c>
      <c r="S171" s="79">
        <v>7.6E-3</v>
      </c>
      <c r="T171" s="79">
        <v>2.8E-3</v>
      </c>
      <c r="U171" s="79">
        <v>5.0000000000000001E-4</v>
      </c>
    </row>
    <row r="172" spans="2:21">
      <c r="B172" t="s">
        <v>897</v>
      </c>
      <c r="C172" t="s">
        <v>898</v>
      </c>
      <c r="D172" t="s">
        <v>103</v>
      </c>
      <c r="E172" t="s">
        <v>126</v>
      </c>
      <c r="F172" t="s">
        <v>414</v>
      </c>
      <c r="G172" t="s">
        <v>402</v>
      </c>
      <c r="H172" t="s">
        <v>214</v>
      </c>
      <c r="I172" t="s">
        <v>215</v>
      </c>
      <c r="J172" t="s">
        <v>899</v>
      </c>
      <c r="K172" s="78">
        <v>2.63</v>
      </c>
      <c r="L172" t="s">
        <v>105</v>
      </c>
      <c r="M172" s="79">
        <v>2.47E-2</v>
      </c>
      <c r="N172" s="79">
        <v>7.3000000000000001E-3</v>
      </c>
      <c r="O172" s="78">
        <v>7618485.7999999998</v>
      </c>
      <c r="P172" s="78">
        <v>105.38</v>
      </c>
      <c r="Q172" s="78">
        <v>0</v>
      </c>
      <c r="R172" s="78">
        <v>8028.3603360400002</v>
      </c>
      <c r="S172" s="79">
        <v>2.3E-3</v>
      </c>
      <c r="T172" s="79">
        <v>3.3999999999999998E-3</v>
      </c>
      <c r="U172" s="79">
        <v>6.9999999999999999E-4</v>
      </c>
    </row>
    <row r="173" spans="2:21">
      <c r="B173" t="s">
        <v>900</v>
      </c>
      <c r="C173" t="s">
        <v>901</v>
      </c>
      <c r="D173" t="s">
        <v>103</v>
      </c>
      <c r="E173" t="s">
        <v>126</v>
      </c>
      <c r="F173" t="s">
        <v>414</v>
      </c>
      <c r="G173" t="s">
        <v>402</v>
      </c>
      <c r="H173" t="s">
        <v>214</v>
      </c>
      <c r="I173" t="s">
        <v>215</v>
      </c>
      <c r="J173" t="s">
        <v>902</v>
      </c>
      <c r="K173" s="78">
        <v>5.31</v>
      </c>
      <c r="L173" t="s">
        <v>105</v>
      </c>
      <c r="M173" s="79">
        <v>2.98E-2</v>
      </c>
      <c r="N173" s="79">
        <v>1.0500000000000001E-2</v>
      </c>
      <c r="O173" s="78">
        <v>6321576.6299999999</v>
      </c>
      <c r="P173" s="78">
        <v>111.51</v>
      </c>
      <c r="Q173" s="78">
        <v>0</v>
      </c>
      <c r="R173" s="78">
        <v>7049.190100113</v>
      </c>
      <c r="S173" s="79">
        <v>2.5000000000000001E-3</v>
      </c>
      <c r="T173" s="79">
        <v>3.0000000000000001E-3</v>
      </c>
      <c r="U173" s="79">
        <v>5.9999999999999995E-4</v>
      </c>
    </row>
    <row r="174" spans="2:21">
      <c r="B174" t="s">
        <v>903</v>
      </c>
      <c r="C174" t="s">
        <v>904</v>
      </c>
      <c r="D174" t="s">
        <v>103</v>
      </c>
      <c r="E174" t="s">
        <v>126</v>
      </c>
      <c r="F174" t="s">
        <v>905</v>
      </c>
      <c r="G174" t="s">
        <v>457</v>
      </c>
      <c r="H174" t="s">
        <v>214</v>
      </c>
      <c r="I174" t="s">
        <v>215</v>
      </c>
      <c r="J174" t="s">
        <v>906</v>
      </c>
      <c r="K174" s="78">
        <v>4.38</v>
      </c>
      <c r="L174" t="s">
        <v>105</v>
      </c>
      <c r="M174" s="79">
        <v>1.44E-2</v>
      </c>
      <c r="N174" s="79">
        <v>8.0000000000000002E-3</v>
      </c>
      <c r="O174" s="78">
        <v>5669675.3399999999</v>
      </c>
      <c r="P174" s="78">
        <v>102.79</v>
      </c>
      <c r="Q174" s="78">
        <v>376.73325999999997</v>
      </c>
      <c r="R174" s="78">
        <v>6204.5925419859996</v>
      </c>
      <c r="S174" s="79">
        <v>6.7000000000000002E-3</v>
      </c>
      <c r="T174" s="79">
        <v>2.7000000000000001E-3</v>
      </c>
      <c r="U174" s="79">
        <v>5.0000000000000001E-4</v>
      </c>
    </row>
    <row r="175" spans="2:21">
      <c r="B175" t="s">
        <v>907</v>
      </c>
      <c r="C175" t="s">
        <v>908</v>
      </c>
      <c r="D175" t="s">
        <v>103</v>
      </c>
      <c r="E175" t="s">
        <v>126</v>
      </c>
      <c r="F175" t="s">
        <v>909</v>
      </c>
      <c r="G175" t="s">
        <v>910</v>
      </c>
      <c r="H175" t="s">
        <v>458</v>
      </c>
      <c r="I175" t="s">
        <v>215</v>
      </c>
      <c r="J175" t="s">
        <v>911</v>
      </c>
      <c r="K175" s="78">
        <v>5.13</v>
      </c>
      <c r="L175" t="s">
        <v>105</v>
      </c>
      <c r="M175" s="79">
        <v>2.6100000000000002E-2</v>
      </c>
      <c r="N175" s="79">
        <v>9.4000000000000004E-3</v>
      </c>
      <c r="O175" s="78">
        <v>4793555.6900000004</v>
      </c>
      <c r="P175" s="78">
        <v>109.49</v>
      </c>
      <c r="Q175" s="78">
        <v>0</v>
      </c>
      <c r="R175" s="78">
        <v>5248.4641249810002</v>
      </c>
      <c r="S175" s="79">
        <v>7.9000000000000008E-3</v>
      </c>
      <c r="T175" s="79">
        <v>2.3E-3</v>
      </c>
      <c r="U175" s="79">
        <v>4.0000000000000002E-4</v>
      </c>
    </row>
    <row r="176" spans="2:21">
      <c r="B176" t="s">
        <v>912</v>
      </c>
      <c r="C176" t="s">
        <v>913</v>
      </c>
      <c r="D176" t="s">
        <v>103</v>
      </c>
      <c r="E176" t="s">
        <v>126</v>
      </c>
      <c r="F176" t="s">
        <v>914</v>
      </c>
      <c r="G176" t="s">
        <v>915</v>
      </c>
      <c r="H176" t="s">
        <v>462</v>
      </c>
      <c r="I176" t="s">
        <v>153</v>
      </c>
      <c r="J176" t="s">
        <v>916</v>
      </c>
      <c r="K176" s="78">
        <v>0.75</v>
      </c>
      <c r="L176" t="s">
        <v>105</v>
      </c>
      <c r="M176" s="79">
        <v>4.8399999999999999E-2</v>
      </c>
      <c r="N176" s="79">
        <v>2.8E-3</v>
      </c>
      <c r="O176" s="78">
        <v>501608.49</v>
      </c>
      <c r="P176" s="78">
        <v>104.62</v>
      </c>
      <c r="Q176" s="78">
        <v>0</v>
      </c>
      <c r="R176" s="78">
        <v>524.78280223800004</v>
      </c>
      <c r="S176" s="79">
        <v>2.3999999999999998E-3</v>
      </c>
      <c r="T176" s="79">
        <v>2.0000000000000001E-4</v>
      </c>
      <c r="U176" s="79">
        <v>0</v>
      </c>
    </row>
    <row r="177" spans="2:21">
      <c r="B177" t="s">
        <v>917</v>
      </c>
      <c r="C177" t="s">
        <v>918</v>
      </c>
      <c r="D177" t="s">
        <v>103</v>
      </c>
      <c r="E177" t="s">
        <v>126</v>
      </c>
      <c r="F177" t="s">
        <v>488</v>
      </c>
      <c r="G177" t="s">
        <v>402</v>
      </c>
      <c r="H177" t="s">
        <v>458</v>
      </c>
      <c r="I177" t="s">
        <v>215</v>
      </c>
      <c r="J177" t="s">
        <v>473</v>
      </c>
      <c r="K177" s="78">
        <v>1.63</v>
      </c>
      <c r="L177" t="s">
        <v>105</v>
      </c>
      <c r="M177" s="79">
        <v>6.4000000000000001E-2</v>
      </c>
      <c r="N177" s="79">
        <v>5.8999999999999999E-3</v>
      </c>
      <c r="O177" s="78">
        <v>2457940.7599999998</v>
      </c>
      <c r="P177" s="78">
        <v>111.72</v>
      </c>
      <c r="Q177" s="78">
        <v>0</v>
      </c>
      <c r="R177" s="78">
        <v>2746.0114170719999</v>
      </c>
      <c r="S177" s="79">
        <v>1.01E-2</v>
      </c>
      <c r="T177" s="79">
        <v>1.1999999999999999E-3</v>
      </c>
      <c r="U177" s="79">
        <v>2.0000000000000001E-4</v>
      </c>
    </row>
    <row r="178" spans="2:21">
      <c r="B178" t="s">
        <v>919</v>
      </c>
      <c r="C178" t="s">
        <v>920</v>
      </c>
      <c r="D178" t="s">
        <v>103</v>
      </c>
      <c r="E178" t="s">
        <v>126</v>
      </c>
      <c r="F178" t="s">
        <v>921</v>
      </c>
      <c r="G178" t="s">
        <v>402</v>
      </c>
      <c r="H178" t="s">
        <v>458</v>
      </c>
      <c r="I178" t="s">
        <v>215</v>
      </c>
      <c r="J178" t="s">
        <v>922</v>
      </c>
      <c r="K178" s="78">
        <v>2.4500000000000002</v>
      </c>
      <c r="L178" t="s">
        <v>105</v>
      </c>
      <c r="M178" s="79">
        <v>2.07E-2</v>
      </c>
      <c r="N178" s="79">
        <v>6.7999999999999996E-3</v>
      </c>
      <c r="O178" s="78">
        <v>2353652.0699999998</v>
      </c>
      <c r="P178" s="78">
        <v>104.45</v>
      </c>
      <c r="Q178" s="78">
        <v>0</v>
      </c>
      <c r="R178" s="78">
        <v>2458.3895871149998</v>
      </c>
      <c r="S178" s="79">
        <v>9.2999999999999992E-3</v>
      </c>
      <c r="T178" s="79">
        <v>1.1000000000000001E-3</v>
      </c>
      <c r="U178" s="79">
        <v>2.0000000000000001E-4</v>
      </c>
    </row>
    <row r="179" spans="2:21">
      <c r="B179" t="s">
        <v>923</v>
      </c>
      <c r="C179" t="s">
        <v>924</v>
      </c>
      <c r="D179" t="s">
        <v>103</v>
      </c>
      <c r="E179" t="s">
        <v>126</v>
      </c>
      <c r="F179" t="s">
        <v>494</v>
      </c>
      <c r="G179" t="s">
        <v>457</v>
      </c>
      <c r="H179" t="s">
        <v>462</v>
      </c>
      <c r="I179" t="s">
        <v>153</v>
      </c>
      <c r="J179" t="s">
        <v>495</v>
      </c>
      <c r="K179" s="78">
        <v>3.66</v>
      </c>
      <c r="L179" t="s">
        <v>105</v>
      </c>
      <c r="M179" s="79">
        <v>1.6299999999999999E-2</v>
      </c>
      <c r="N179" s="79">
        <v>7.7999999999999996E-3</v>
      </c>
      <c r="O179" s="78">
        <v>5867434.7400000002</v>
      </c>
      <c r="P179" s="78">
        <v>103.55</v>
      </c>
      <c r="Q179" s="78">
        <v>0</v>
      </c>
      <c r="R179" s="78">
        <v>6075.7286732700004</v>
      </c>
      <c r="S179" s="79">
        <v>1.0800000000000001E-2</v>
      </c>
      <c r="T179" s="79">
        <v>2.5999999999999999E-3</v>
      </c>
      <c r="U179" s="79">
        <v>5.0000000000000001E-4</v>
      </c>
    </row>
    <row r="180" spans="2:21">
      <c r="B180" t="s">
        <v>925</v>
      </c>
      <c r="C180" t="s">
        <v>926</v>
      </c>
      <c r="D180" t="s">
        <v>103</v>
      </c>
      <c r="E180" t="s">
        <v>126</v>
      </c>
      <c r="F180" t="s">
        <v>441</v>
      </c>
      <c r="G180" t="s">
        <v>402</v>
      </c>
      <c r="H180" t="s">
        <v>458</v>
      </c>
      <c r="I180" t="s">
        <v>215</v>
      </c>
      <c r="J180" t="s">
        <v>927</v>
      </c>
      <c r="K180" s="78">
        <v>0.99</v>
      </c>
      <c r="L180" t="s">
        <v>105</v>
      </c>
      <c r="M180" s="79">
        <v>6.0999999999999999E-2</v>
      </c>
      <c r="N180" s="79">
        <v>3.0999999999999999E-3</v>
      </c>
      <c r="O180" s="78">
        <v>3956943.85</v>
      </c>
      <c r="P180" s="78">
        <v>108.82</v>
      </c>
      <c r="Q180" s="78">
        <v>0</v>
      </c>
      <c r="R180" s="78">
        <v>4305.9462975699998</v>
      </c>
      <c r="S180" s="79">
        <v>5.7999999999999996E-3</v>
      </c>
      <c r="T180" s="79">
        <v>1.8E-3</v>
      </c>
      <c r="U180" s="79">
        <v>4.0000000000000002E-4</v>
      </c>
    </row>
    <row r="181" spans="2:21">
      <c r="B181" t="s">
        <v>928</v>
      </c>
      <c r="C181" t="s">
        <v>929</v>
      </c>
      <c r="D181" t="s">
        <v>103</v>
      </c>
      <c r="E181" t="s">
        <v>126</v>
      </c>
      <c r="F181" t="s">
        <v>516</v>
      </c>
      <c r="G181" t="s">
        <v>457</v>
      </c>
      <c r="H181" t="s">
        <v>512</v>
      </c>
      <c r="I181" t="s">
        <v>215</v>
      </c>
      <c r="J181" t="s">
        <v>930</v>
      </c>
      <c r="K181" s="78">
        <v>3.9</v>
      </c>
      <c r="L181" t="s">
        <v>105</v>
      </c>
      <c r="M181" s="79">
        <v>3.39E-2</v>
      </c>
      <c r="N181" s="79">
        <v>1.11E-2</v>
      </c>
      <c r="O181" s="78">
        <v>7121216.21</v>
      </c>
      <c r="P181" s="78">
        <v>111.66</v>
      </c>
      <c r="Q181" s="78">
        <v>0</v>
      </c>
      <c r="R181" s="78">
        <v>7951.5500200859997</v>
      </c>
      <c r="S181" s="79">
        <v>6.6E-3</v>
      </c>
      <c r="T181" s="79">
        <v>3.3999999999999998E-3</v>
      </c>
      <c r="U181" s="79">
        <v>5.9999999999999995E-4</v>
      </c>
    </row>
    <row r="182" spans="2:21">
      <c r="B182" t="s">
        <v>931</v>
      </c>
      <c r="C182" t="s">
        <v>932</v>
      </c>
      <c r="D182" t="s">
        <v>103</v>
      </c>
      <c r="E182" t="s">
        <v>126</v>
      </c>
      <c r="F182" t="s">
        <v>530</v>
      </c>
      <c r="G182" t="s">
        <v>457</v>
      </c>
      <c r="H182" t="s">
        <v>512</v>
      </c>
      <c r="I182" t="s">
        <v>215</v>
      </c>
      <c r="J182" t="s">
        <v>933</v>
      </c>
      <c r="K182" s="78">
        <v>6.82</v>
      </c>
      <c r="L182" t="s">
        <v>105</v>
      </c>
      <c r="M182" s="79">
        <v>2.5499999999999998E-2</v>
      </c>
      <c r="N182" s="79">
        <v>1.7899999999999999E-2</v>
      </c>
      <c r="O182" s="78">
        <v>15165593.029999999</v>
      </c>
      <c r="P182" s="78">
        <v>105.9</v>
      </c>
      <c r="Q182" s="78">
        <v>0</v>
      </c>
      <c r="R182" s="78">
        <v>16060.36301877</v>
      </c>
      <c r="S182" s="79">
        <v>1.8200000000000001E-2</v>
      </c>
      <c r="T182" s="79">
        <v>6.8999999999999999E-3</v>
      </c>
      <c r="U182" s="79">
        <v>1.2999999999999999E-3</v>
      </c>
    </row>
    <row r="183" spans="2:21">
      <c r="B183" t="s">
        <v>934</v>
      </c>
      <c r="C183" t="s">
        <v>935</v>
      </c>
      <c r="D183" t="s">
        <v>103</v>
      </c>
      <c r="E183" t="s">
        <v>126</v>
      </c>
      <c r="F183" t="s">
        <v>408</v>
      </c>
      <c r="G183" t="s">
        <v>402</v>
      </c>
      <c r="H183" t="s">
        <v>512</v>
      </c>
      <c r="I183" t="s">
        <v>215</v>
      </c>
      <c r="J183" t="s">
        <v>299</v>
      </c>
      <c r="K183" s="78">
        <v>1.34</v>
      </c>
      <c r="L183" t="s">
        <v>105</v>
      </c>
      <c r="M183" s="79">
        <v>3.6400000000000002E-2</v>
      </c>
      <c r="N183" s="79">
        <v>7.4999999999999997E-3</v>
      </c>
      <c r="O183" s="78">
        <v>10156995.130000001</v>
      </c>
      <c r="P183" s="78">
        <v>101.39</v>
      </c>
      <c r="Q183" s="78">
        <v>0</v>
      </c>
      <c r="R183" s="78">
        <v>10298.177362307</v>
      </c>
      <c r="S183" s="79">
        <v>1.2500000000000001E-2</v>
      </c>
      <c r="T183" s="79">
        <v>4.4000000000000003E-3</v>
      </c>
      <c r="U183" s="79">
        <v>8.0000000000000004E-4</v>
      </c>
    </row>
    <row r="184" spans="2:21">
      <c r="B184" t="s">
        <v>936</v>
      </c>
      <c r="C184" t="s">
        <v>937</v>
      </c>
      <c r="D184" t="s">
        <v>103</v>
      </c>
      <c r="E184" t="s">
        <v>126</v>
      </c>
      <c r="F184" t="s">
        <v>938</v>
      </c>
      <c r="G184" t="s">
        <v>457</v>
      </c>
      <c r="H184" t="s">
        <v>512</v>
      </c>
      <c r="I184" t="s">
        <v>215</v>
      </c>
      <c r="J184" t="s">
        <v>939</v>
      </c>
      <c r="K184" s="78">
        <v>4.16</v>
      </c>
      <c r="L184" t="s">
        <v>105</v>
      </c>
      <c r="M184" s="79">
        <v>3.15E-2</v>
      </c>
      <c r="N184" s="79">
        <v>3.44E-2</v>
      </c>
      <c r="O184" s="78">
        <v>0.06</v>
      </c>
      <c r="P184" s="78">
        <v>99.21</v>
      </c>
      <c r="Q184" s="78">
        <v>0</v>
      </c>
      <c r="R184" s="78">
        <v>5.9525999999999999E-5</v>
      </c>
      <c r="S184" s="79">
        <v>0</v>
      </c>
      <c r="T184" s="79">
        <v>0</v>
      </c>
      <c r="U184" s="79">
        <v>0</v>
      </c>
    </row>
    <row r="185" spans="2:21">
      <c r="B185" t="s">
        <v>940</v>
      </c>
      <c r="C185" t="s">
        <v>941</v>
      </c>
      <c r="D185" t="s">
        <v>103</v>
      </c>
      <c r="E185" t="s">
        <v>126</v>
      </c>
      <c r="F185" t="s">
        <v>575</v>
      </c>
      <c r="G185" t="s">
        <v>576</v>
      </c>
      <c r="H185" t="s">
        <v>577</v>
      </c>
      <c r="I185" t="s">
        <v>153</v>
      </c>
      <c r="J185" t="s">
        <v>581</v>
      </c>
      <c r="K185" s="78">
        <v>2.74</v>
      </c>
      <c r="L185" t="s">
        <v>105</v>
      </c>
      <c r="M185" s="79">
        <v>4.8000000000000001E-2</v>
      </c>
      <c r="N185" s="79">
        <v>7.1000000000000004E-3</v>
      </c>
      <c r="O185" s="78">
        <v>11387301.300000001</v>
      </c>
      <c r="P185" s="78">
        <v>114.04</v>
      </c>
      <c r="Q185" s="78">
        <v>0</v>
      </c>
      <c r="R185" s="78">
        <v>12986.078402519999</v>
      </c>
      <c r="S185" s="79">
        <v>5.4999999999999997E-3</v>
      </c>
      <c r="T185" s="79">
        <v>5.5999999999999999E-3</v>
      </c>
      <c r="U185" s="79">
        <v>1.1000000000000001E-3</v>
      </c>
    </row>
    <row r="186" spans="2:21">
      <c r="B186" t="s">
        <v>942</v>
      </c>
      <c r="C186" t="s">
        <v>943</v>
      </c>
      <c r="D186" t="s">
        <v>103</v>
      </c>
      <c r="E186" t="s">
        <v>126</v>
      </c>
      <c r="F186" t="s">
        <v>575</v>
      </c>
      <c r="G186" t="s">
        <v>576</v>
      </c>
      <c r="H186" t="s">
        <v>577</v>
      </c>
      <c r="I186" t="s">
        <v>153</v>
      </c>
      <c r="J186" t="s">
        <v>313</v>
      </c>
      <c r="K186" s="78">
        <v>1.39</v>
      </c>
      <c r="L186" t="s">
        <v>105</v>
      </c>
      <c r="M186" s="79">
        <v>4.4999999999999998E-2</v>
      </c>
      <c r="N186" s="79">
        <v>5.4999999999999997E-3</v>
      </c>
      <c r="O186" s="78">
        <v>309497.87</v>
      </c>
      <c r="P186" s="78">
        <v>105.94</v>
      </c>
      <c r="Q186" s="78">
        <v>0</v>
      </c>
      <c r="R186" s="78">
        <v>327.88204347800001</v>
      </c>
      <c r="S186" s="79">
        <v>5.0000000000000001E-4</v>
      </c>
      <c r="T186" s="79">
        <v>1E-4</v>
      </c>
      <c r="U186" s="79">
        <v>0</v>
      </c>
    </row>
    <row r="187" spans="2:21">
      <c r="B187" t="s">
        <v>944</v>
      </c>
      <c r="C187" t="s">
        <v>945</v>
      </c>
      <c r="D187" t="s">
        <v>103</v>
      </c>
      <c r="E187" t="s">
        <v>126</v>
      </c>
      <c r="F187" t="s">
        <v>946</v>
      </c>
      <c r="G187" t="s">
        <v>131</v>
      </c>
      <c r="H187" t="s">
        <v>577</v>
      </c>
      <c r="I187" t="s">
        <v>153</v>
      </c>
      <c r="J187" t="s">
        <v>327</v>
      </c>
      <c r="K187" s="78">
        <v>2.62</v>
      </c>
      <c r="L187" t="s">
        <v>105</v>
      </c>
      <c r="M187" s="79">
        <v>1.49E-2</v>
      </c>
      <c r="N187" s="79">
        <v>7.3000000000000001E-3</v>
      </c>
      <c r="O187" s="78">
        <v>4379762.13</v>
      </c>
      <c r="P187" s="78">
        <v>102.67</v>
      </c>
      <c r="Q187" s="78">
        <v>0</v>
      </c>
      <c r="R187" s="78">
        <v>4496.701778871</v>
      </c>
      <c r="S187" s="79">
        <v>4.1000000000000003E-3</v>
      </c>
      <c r="T187" s="79">
        <v>1.9E-3</v>
      </c>
      <c r="U187" s="79">
        <v>4.0000000000000002E-4</v>
      </c>
    </row>
    <row r="188" spans="2:21">
      <c r="B188" t="s">
        <v>947</v>
      </c>
      <c r="C188" t="s">
        <v>948</v>
      </c>
      <c r="D188" t="s">
        <v>103</v>
      </c>
      <c r="E188" t="s">
        <v>126</v>
      </c>
      <c r="F188" t="s">
        <v>949</v>
      </c>
      <c r="G188" t="s">
        <v>635</v>
      </c>
      <c r="H188" t="s">
        <v>512</v>
      </c>
      <c r="I188" t="s">
        <v>215</v>
      </c>
      <c r="J188" t="s">
        <v>631</v>
      </c>
      <c r="K188" s="78">
        <v>2.93</v>
      </c>
      <c r="L188" t="s">
        <v>105</v>
      </c>
      <c r="M188" s="79">
        <v>2.4500000000000001E-2</v>
      </c>
      <c r="N188" s="79">
        <v>8.8000000000000005E-3</v>
      </c>
      <c r="O188" s="78">
        <v>46266.15</v>
      </c>
      <c r="P188" s="78">
        <v>104.63</v>
      </c>
      <c r="Q188" s="78">
        <v>0.56676000000000004</v>
      </c>
      <c r="R188" s="78">
        <v>48.975032745</v>
      </c>
      <c r="S188" s="79">
        <v>0</v>
      </c>
      <c r="T188" s="79">
        <v>0</v>
      </c>
      <c r="U188" s="79">
        <v>0</v>
      </c>
    </row>
    <row r="189" spans="2:21">
      <c r="B189" t="s">
        <v>950</v>
      </c>
      <c r="C189" t="s">
        <v>951</v>
      </c>
      <c r="D189" t="s">
        <v>103</v>
      </c>
      <c r="E189" t="s">
        <v>126</v>
      </c>
      <c r="F189" t="s">
        <v>408</v>
      </c>
      <c r="G189" t="s">
        <v>402</v>
      </c>
      <c r="H189" t="s">
        <v>512</v>
      </c>
      <c r="I189" t="s">
        <v>215</v>
      </c>
      <c r="J189" t="s">
        <v>952</v>
      </c>
      <c r="K189" s="78">
        <v>1.3</v>
      </c>
      <c r="L189" t="s">
        <v>105</v>
      </c>
      <c r="M189" s="79">
        <v>3.2500000000000001E-2</v>
      </c>
      <c r="N189" s="79">
        <v>1.4500000000000001E-2</v>
      </c>
      <c r="O189" s="78">
        <v>15.43</v>
      </c>
      <c r="P189" s="78">
        <v>5115500</v>
      </c>
      <c r="Q189" s="78">
        <v>6.2691999999999997</v>
      </c>
      <c r="R189" s="78">
        <v>795.59085000000005</v>
      </c>
      <c r="S189" s="79">
        <v>0</v>
      </c>
      <c r="T189" s="79">
        <v>2.9999999999999997E-4</v>
      </c>
      <c r="U189" s="79">
        <v>1E-4</v>
      </c>
    </row>
    <row r="190" spans="2:21">
      <c r="B190" t="s">
        <v>953</v>
      </c>
      <c r="C190" t="s">
        <v>954</v>
      </c>
      <c r="D190" t="s">
        <v>103</v>
      </c>
      <c r="E190" t="s">
        <v>126</v>
      </c>
      <c r="F190" t="s">
        <v>408</v>
      </c>
      <c r="G190" t="s">
        <v>402</v>
      </c>
      <c r="H190" t="s">
        <v>512</v>
      </c>
      <c r="I190" t="s">
        <v>215</v>
      </c>
      <c r="J190" t="s">
        <v>491</v>
      </c>
      <c r="K190" s="78">
        <v>0.86</v>
      </c>
      <c r="L190" t="s">
        <v>105</v>
      </c>
      <c r="M190" s="79">
        <v>2.2499999999999999E-2</v>
      </c>
      <c r="N190" s="79">
        <v>4.3E-3</v>
      </c>
      <c r="O190" s="78">
        <v>739377.22</v>
      </c>
      <c r="P190" s="78">
        <v>101.84</v>
      </c>
      <c r="Q190" s="78">
        <v>0</v>
      </c>
      <c r="R190" s="78">
        <v>752.98176084800002</v>
      </c>
      <c r="S190" s="79">
        <v>6.9999999999999999E-4</v>
      </c>
      <c r="T190" s="79">
        <v>2.9999999999999997E-4</v>
      </c>
      <c r="U190" s="79">
        <v>1E-4</v>
      </c>
    </row>
    <row r="191" spans="2:21">
      <c r="B191" t="s">
        <v>955</v>
      </c>
      <c r="C191" t="s">
        <v>956</v>
      </c>
      <c r="D191" t="s">
        <v>103</v>
      </c>
      <c r="E191" t="s">
        <v>126</v>
      </c>
      <c r="F191" t="s">
        <v>602</v>
      </c>
      <c r="G191" t="s">
        <v>402</v>
      </c>
      <c r="H191" t="s">
        <v>512</v>
      </c>
      <c r="I191" t="s">
        <v>215</v>
      </c>
      <c r="J191" t="s">
        <v>606</v>
      </c>
      <c r="K191" s="78">
        <v>0.51</v>
      </c>
      <c r="L191" t="s">
        <v>105</v>
      </c>
      <c r="M191" s="79">
        <v>1.2E-2</v>
      </c>
      <c r="N191" s="79">
        <v>3.5000000000000001E-3</v>
      </c>
      <c r="O191" s="78">
        <v>1555452.76</v>
      </c>
      <c r="P191" s="78">
        <v>100.42</v>
      </c>
      <c r="Q191" s="78">
        <v>4.7047800000000004</v>
      </c>
      <c r="R191" s="78">
        <v>1566.6904415920001</v>
      </c>
      <c r="S191" s="79">
        <v>5.1999999999999998E-3</v>
      </c>
      <c r="T191" s="79">
        <v>6.9999999999999999E-4</v>
      </c>
      <c r="U191" s="79">
        <v>1E-4</v>
      </c>
    </row>
    <row r="192" spans="2:21">
      <c r="B192" t="s">
        <v>957</v>
      </c>
      <c r="C192" t="s">
        <v>958</v>
      </c>
      <c r="D192" t="s">
        <v>103</v>
      </c>
      <c r="E192" t="s">
        <v>126</v>
      </c>
      <c r="F192" t="s">
        <v>959</v>
      </c>
      <c r="G192" t="s">
        <v>457</v>
      </c>
      <c r="H192" t="s">
        <v>512</v>
      </c>
      <c r="I192" t="s">
        <v>215</v>
      </c>
      <c r="J192" t="s">
        <v>960</v>
      </c>
      <c r="K192" s="78">
        <v>3.54</v>
      </c>
      <c r="L192" t="s">
        <v>105</v>
      </c>
      <c r="M192" s="79">
        <v>3.3799999999999997E-2</v>
      </c>
      <c r="N192" s="79">
        <v>2.4199999999999999E-2</v>
      </c>
      <c r="O192" s="78">
        <v>3128821.44</v>
      </c>
      <c r="P192" s="78">
        <v>104.28</v>
      </c>
      <c r="Q192" s="78">
        <v>0</v>
      </c>
      <c r="R192" s="78">
        <v>3262.7349976320002</v>
      </c>
      <c r="S192" s="79">
        <v>3.8E-3</v>
      </c>
      <c r="T192" s="79">
        <v>1.4E-3</v>
      </c>
      <c r="U192" s="79">
        <v>2.9999999999999997E-4</v>
      </c>
    </row>
    <row r="193" spans="2:21">
      <c r="B193" t="s">
        <v>961</v>
      </c>
      <c r="C193" t="s">
        <v>962</v>
      </c>
      <c r="D193" t="s">
        <v>103</v>
      </c>
      <c r="E193" t="s">
        <v>126</v>
      </c>
      <c r="F193" t="s">
        <v>742</v>
      </c>
      <c r="G193" t="s">
        <v>571</v>
      </c>
      <c r="H193" t="s">
        <v>577</v>
      </c>
      <c r="I193" t="s">
        <v>153</v>
      </c>
      <c r="J193" t="s">
        <v>327</v>
      </c>
      <c r="K193" s="78">
        <v>4.04</v>
      </c>
      <c r="L193" t="s">
        <v>105</v>
      </c>
      <c r="M193" s="79">
        <v>3.85E-2</v>
      </c>
      <c r="N193" s="79">
        <v>1.14E-2</v>
      </c>
      <c r="O193" s="78">
        <v>668011.17000000004</v>
      </c>
      <c r="P193" s="78">
        <v>112.07</v>
      </c>
      <c r="Q193" s="78">
        <v>0</v>
      </c>
      <c r="R193" s="78">
        <v>748.64011821899999</v>
      </c>
      <c r="S193" s="79">
        <v>1.6999999999999999E-3</v>
      </c>
      <c r="T193" s="79">
        <v>2.9999999999999997E-4</v>
      </c>
      <c r="U193" s="79">
        <v>1E-4</v>
      </c>
    </row>
    <row r="194" spans="2:21">
      <c r="B194" t="s">
        <v>963</v>
      </c>
      <c r="C194" t="s">
        <v>964</v>
      </c>
      <c r="D194" t="s">
        <v>103</v>
      </c>
      <c r="E194" t="s">
        <v>126</v>
      </c>
      <c r="F194" t="s">
        <v>614</v>
      </c>
      <c r="G194" t="s">
        <v>615</v>
      </c>
      <c r="H194" t="s">
        <v>512</v>
      </c>
      <c r="I194" t="s">
        <v>215</v>
      </c>
      <c r="J194" t="s">
        <v>840</v>
      </c>
      <c r="K194" s="78">
        <v>5.0999999999999996</v>
      </c>
      <c r="L194" t="s">
        <v>105</v>
      </c>
      <c r="M194" s="79">
        <v>5.0900000000000001E-2</v>
      </c>
      <c r="N194" s="79">
        <v>1.2800000000000001E-2</v>
      </c>
      <c r="O194" s="78">
        <v>4398954.57</v>
      </c>
      <c r="P194" s="78">
        <v>119.85</v>
      </c>
      <c r="Q194" s="78">
        <v>686.19291999999996</v>
      </c>
      <c r="R194" s="78">
        <v>5958.3399721449996</v>
      </c>
      <c r="S194" s="79">
        <v>4.3E-3</v>
      </c>
      <c r="T194" s="79">
        <v>2.5999999999999999E-3</v>
      </c>
      <c r="U194" s="79">
        <v>5.0000000000000001E-4</v>
      </c>
    </row>
    <row r="195" spans="2:21">
      <c r="B195" t="s">
        <v>965</v>
      </c>
      <c r="C195" t="s">
        <v>966</v>
      </c>
      <c r="D195" t="s">
        <v>103</v>
      </c>
      <c r="E195" t="s">
        <v>126</v>
      </c>
      <c r="F195" t="s">
        <v>967</v>
      </c>
      <c r="G195" t="s">
        <v>915</v>
      </c>
      <c r="H195" t="s">
        <v>512</v>
      </c>
      <c r="I195" t="s">
        <v>215</v>
      </c>
      <c r="J195" t="s">
        <v>313</v>
      </c>
      <c r="K195" s="78">
        <v>0.76</v>
      </c>
      <c r="L195" t="s">
        <v>105</v>
      </c>
      <c r="M195" s="79">
        <v>4.1000000000000002E-2</v>
      </c>
      <c r="N195" s="79">
        <v>3.2000000000000002E-3</v>
      </c>
      <c r="O195" s="78">
        <v>22444.92</v>
      </c>
      <c r="P195" s="78">
        <v>103.85</v>
      </c>
      <c r="Q195" s="78">
        <v>0</v>
      </c>
      <c r="R195" s="78">
        <v>23.309049420000001</v>
      </c>
      <c r="S195" s="79">
        <v>0</v>
      </c>
      <c r="T195" s="79">
        <v>0</v>
      </c>
      <c r="U195" s="79">
        <v>0</v>
      </c>
    </row>
    <row r="196" spans="2:21">
      <c r="B196" t="s">
        <v>968</v>
      </c>
      <c r="C196" t="s">
        <v>969</v>
      </c>
      <c r="D196" t="s">
        <v>103</v>
      </c>
      <c r="E196" t="s">
        <v>126</v>
      </c>
      <c r="F196" t="s">
        <v>967</v>
      </c>
      <c r="G196" t="s">
        <v>915</v>
      </c>
      <c r="H196" t="s">
        <v>512</v>
      </c>
      <c r="I196" t="s">
        <v>215</v>
      </c>
      <c r="J196" t="s">
        <v>970</v>
      </c>
      <c r="K196" s="78">
        <v>3.12</v>
      </c>
      <c r="L196" t="s">
        <v>105</v>
      </c>
      <c r="M196" s="79">
        <v>1.2E-2</v>
      </c>
      <c r="N196" s="79">
        <v>1.01E-2</v>
      </c>
      <c r="O196" s="78">
        <v>1105163</v>
      </c>
      <c r="P196" s="78">
        <v>100.97</v>
      </c>
      <c r="Q196" s="78">
        <v>0</v>
      </c>
      <c r="R196" s="78">
        <v>1115.8830811</v>
      </c>
      <c r="S196" s="79">
        <v>2.3999999999999998E-3</v>
      </c>
      <c r="T196" s="79">
        <v>5.0000000000000001E-4</v>
      </c>
      <c r="U196" s="79">
        <v>1E-4</v>
      </c>
    </row>
    <row r="197" spans="2:21">
      <c r="B197" t="s">
        <v>971</v>
      </c>
      <c r="C197" t="s">
        <v>972</v>
      </c>
      <c r="D197" t="s">
        <v>103</v>
      </c>
      <c r="E197" t="s">
        <v>126</v>
      </c>
      <c r="F197" t="s">
        <v>627</v>
      </c>
      <c r="G197" t="s">
        <v>576</v>
      </c>
      <c r="H197" t="s">
        <v>618</v>
      </c>
      <c r="I197" t="s">
        <v>215</v>
      </c>
      <c r="J197" t="s">
        <v>628</v>
      </c>
      <c r="K197" s="78">
        <v>3.03</v>
      </c>
      <c r="L197" t="s">
        <v>105</v>
      </c>
      <c r="M197" s="79">
        <v>2.9499999999999998E-2</v>
      </c>
      <c r="N197" s="79">
        <v>1.0200000000000001E-2</v>
      </c>
      <c r="O197" s="78">
        <v>2180899.81</v>
      </c>
      <c r="P197" s="78">
        <v>107.02</v>
      </c>
      <c r="Q197" s="78">
        <v>0</v>
      </c>
      <c r="R197" s="78">
        <v>2333.9989766620001</v>
      </c>
      <c r="S197" s="79">
        <v>5.3E-3</v>
      </c>
      <c r="T197" s="79">
        <v>1E-3</v>
      </c>
      <c r="U197" s="79">
        <v>2.0000000000000001E-4</v>
      </c>
    </row>
    <row r="198" spans="2:21">
      <c r="B198" t="s">
        <v>973</v>
      </c>
      <c r="C198" t="s">
        <v>974</v>
      </c>
      <c r="D198" t="s">
        <v>103</v>
      </c>
      <c r="E198" t="s">
        <v>126</v>
      </c>
      <c r="F198" t="s">
        <v>627</v>
      </c>
      <c r="G198" t="s">
        <v>576</v>
      </c>
      <c r="H198" t="s">
        <v>618</v>
      </c>
      <c r="I198" t="s">
        <v>215</v>
      </c>
      <c r="J198" t="s">
        <v>975</v>
      </c>
      <c r="K198" s="78">
        <v>4.4800000000000004</v>
      </c>
      <c r="L198" t="s">
        <v>105</v>
      </c>
      <c r="M198" s="79">
        <v>1.9E-2</v>
      </c>
      <c r="N198" s="79">
        <v>1.47E-2</v>
      </c>
      <c r="O198" s="78">
        <v>14836211.82</v>
      </c>
      <c r="P198" s="78">
        <v>102.11</v>
      </c>
      <c r="Q198" s="78">
        <v>0</v>
      </c>
      <c r="R198" s="78">
        <v>15149.255889402</v>
      </c>
      <c r="S198" s="79">
        <v>1.03E-2</v>
      </c>
      <c r="T198" s="79">
        <v>6.4999999999999997E-3</v>
      </c>
      <c r="U198" s="79">
        <v>1.1999999999999999E-3</v>
      </c>
    </row>
    <row r="199" spans="2:21">
      <c r="B199" t="s">
        <v>976</v>
      </c>
      <c r="C199" t="s">
        <v>977</v>
      </c>
      <c r="D199" t="s">
        <v>103</v>
      </c>
      <c r="E199" t="s">
        <v>126</v>
      </c>
      <c r="F199" t="s">
        <v>639</v>
      </c>
      <c r="G199" t="s">
        <v>135</v>
      </c>
      <c r="H199" t="s">
        <v>618</v>
      </c>
      <c r="I199" t="s">
        <v>215</v>
      </c>
      <c r="J199" t="s">
        <v>640</v>
      </c>
      <c r="K199" s="78">
        <v>4.57</v>
      </c>
      <c r="L199" t="s">
        <v>105</v>
      </c>
      <c r="M199" s="79">
        <v>3.6499999999999998E-2</v>
      </c>
      <c r="N199" s="79">
        <v>2.1000000000000001E-2</v>
      </c>
      <c r="O199" s="78">
        <v>11997954.550000001</v>
      </c>
      <c r="P199" s="78">
        <v>108.49</v>
      </c>
      <c r="Q199" s="78">
        <v>0</v>
      </c>
      <c r="R199" s="78">
        <v>13016.580891295</v>
      </c>
      <c r="S199" s="79">
        <v>5.5999999999999999E-3</v>
      </c>
      <c r="T199" s="79">
        <v>5.5999999999999999E-3</v>
      </c>
      <c r="U199" s="79">
        <v>1.1000000000000001E-3</v>
      </c>
    </row>
    <row r="200" spans="2:21">
      <c r="B200" t="s">
        <v>978</v>
      </c>
      <c r="C200" t="s">
        <v>979</v>
      </c>
      <c r="D200" t="s">
        <v>103</v>
      </c>
      <c r="E200" t="s">
        <v>126</v>
      </c>
      <c r="F200" t="s">
        <v>561</v>
      </c>
      <c r="G200" t="s">
        <v>457</v>
      </c>
      <c r="H200" t="s">
        <v>618</v>
      </c>
      <c r="I200" t="s">
        <v>215</v>
      </c>
      <c r="J200" t="s">
        <v>980</v>
      </c>
      <c r="K200" s="78">
        <v>3.2</v>
      </c>
      <c r="L200" t="s">
        <v>105</v>
      </c>
      <c r="M200" s="79">
        <v>3.5000000000000003E-2</v>
      </c>
      <c r="N200" s="79">
        <v>9.7000000000000003E-3</v>
      </c>
      <c r="O200" s="78">
        <v>1776286.17</v>
      </c>
      <c r="P200" s="78">
        <v>109.18</v>
      </c>
      <c r="Q200" s="78">
        <v>0</v>
      </c>
      <c r="R200" s="78">
        <v>1939.349240406</v>
      </c>
      <c r="S200" s="79">
        <v>1.2500000000000001E-2</v>
      </c>
      <c r="T200" s="79">
        <v>8.0000000000000004E-4</v>
      </c>
      <c r="U200" s="79">
        <v>2.0000000000000001E-4</v>
      </c>
    </row>
    <row r="201" spans="2:21">
      <c r="B201" t="s">
        <v>981</v>
      </c>
      <c r="C201" t="s">
        <v>982</v>
      </c>
      <c r="D201" t="s">
        <v>103</v>
      </c>
      <c r="E201" t="s">
        <v>126</v>
      </c>
      <c r="F201" t="s">
        <v>938</v>
      </c>
      <c r="G201" t="s">
        <v>457</v>
      </c>
      <c r="H201" t="s">
        <v>211</v>
      </c>
      <c r="I201" t="s">
        <v>153</v>
      </c>
      <c r="J201" t="s">
        <v>983</v>
      </c>
      <c r="K201" s="78">
        <v>3.47</v>
      </c>
      <c r="L201" t="s">
        <v>105</v>
      </c>
      <c r="M201" s="79">
        <v>4.3499999999999997E-2</v>
      </c>
      <c r="N201" s="79">
        <v>7.8200000000000006E-2</v>
      </c>
      <c r="O201" s="78">
        <v>5447515.9900000002</v>
      </c>
      <c r="P201" s="78">
        <v>90.54</v>
      </c>
      <c r="Q201" s="78">
        <v>0</v>
      </c>
      <c r="R201" s="78">
        <v>4932.180977346</v>
      </c>
      <c r="S201" s="79">
        <v>3.0999999999999999E-3</v>
      </c>
      <c r="T201" s="79">
        <v>2.0999999999999999E-3</v>
      </c>
      <c r="U201" s="79">
        <v>4.0000000000000002E-4</v>
      </c>
    </row>
    <row r="202" spans="2:21">
      <c r="B202" t="s">
        <v>984</v>
      </c>
      <c r="C202" t="s">
        <v>985</v>
      </c>
      <c r="D202" t="s">
        <v>103</v>
      </c>
      <c r="E202" t="s">
        <v>126</v>
      </c>
      <c r="F202" t="s">
        <v>570</v>
      </c>
      <c r="G202" t="s">
        <v>571</v>
      </c>
      <c r="H202" t="s">
        <v>618</v>
      </c>
      <c r="I202" t="s">
        <v>215</v>
      </c>
      <c r="J202" t="s">
        <v>986</v>
      </c>
      <c r="K202" s="78">
        <v>10.32</v>
      </c>
      <c r="L202" t="s">
        <v>105</v>
      </c>
      <c r="M202" s="79">
        <v>3.0499999999999999E-2</v>
      </c>
      <c r="N202" s="79">
        <v>2.5700000000000001E-2</v>
      </c>
      <c r="O202" s="78">
        <v>4661260.2</v>
      </c>
      <c r="P202" s="78">
        <v>105.96</v>
      </c>
      <c r="Q202" s="78">
        <v>0</v>
      </c>
      <c r="R202" s="78">
        <v>4939.0713079200004</v>
      </c>
      <c r="S202" s="79">
        <v>1.47E-2</v>
      </c>
      <c r="T202" s="79">
        <v>2.0999999999999999E-3</v>
      </c>
      <c r="U202" s="79">
        <v>4.0000000000000002E-4</v>
      </c>
    </row>
    <row r="203" spans="2:21">
      <c r="B203" t="s">
        <v>987</v>
      </c>
      <c r="C203" t="s">
        <v>988</v>
      </c>
      <c r="D203" t="s">
        <v>103</v>
      </c>
      <c r="E203" t="s">
        <v>126</v>
      </c>
      <c r="F203" t="s">
        <v>570</v>
      </c>
      <c r="G203" t="s">
        <v>571</v>
      </c>
      <c r="H203" t="s">
        <v>618</v>
      </c>
      <c r="I203" t="s">
        <v>215</v>
      </c>
      <c r="J203" t="s">
        <v>310</v>
      </c>
      <c r="K203" s="78">
        <v>6.14</v>
      </c>
      <c r="L203" t="s">
        <v>105</v>
      </c>
      <c r="M203" s="79">
        <v>2.9100000000000001E-2</v>
      </c>
      <c r="N203" s="79">
        <v>1.7299999999999999E-2</v>
      </c>
      <c r="O203" s="78">
        <v>4483072.49</v>
      </c>
      <c r="P203" s="78">
        <v>108.81</v>
      </c>
      <c r="Q203" s="78">
        <v>0</v>
      </c>
      <c r="R203" s="78">
        <v>4878.0311763689997</v>
      </c>
      <c r="S203" s="79">
        <v>7.4999999999999997E-3</v>
      </c>
      <c r="T203" s="79">
        <v>2.0999999999999999E-3</v>
      </c>
      <c r="U203" s="79">
        <v>4.0000000000000002E-4</v>
      </c>
    </row>
    <row r="204" spans="2:21">
      <c r="B204" t="s">
        <v>989</v>
      </c>
      <c r="C204" t="s">
        <v>990</v>
      </c>
      <c r="D204" t="s">
        <v>103</v>
      </c>
      <c r="E204" t="s">
        <v>126</v>
      </c>
      <c r="F204" t="s">
        <v>570</v>
      </c>
      <c r="G204" t="s">
        <v>571</v>
      </c>
      <c r="H204" t="s">
        <v>618</v>
      </c>
      <c r="I204" t="s">
        <v>215</v>
      </c>
      <c r="J204" t="s">
        <v>986</v>
      </c>
      <c r="K204" s="78">
        <v>9.6199999999999992</v>
      </c>
      <c r="L204" t="s">
        <v>105</v>
      </c>
      <c r="M204" s="79">
        <v>3.0499999999999999E-2</v>
      </c>
      <c r="N204" s="79">
        <v>2.4199999999999999E-2</v>
      </c>
      <c r="O204" s="78">
        <v>3861161.3</v>
      </c>
      <c r="P204" s="78">
        <v>107.03</v>
      </c>
      <c r="Q204" s="78">
        <v>0</v>
      </c>
      <c r="R204" s="78">
        <v>4132.6009393900003</v>
      </c>
      <c r="S204" s="79">
        <v>1.2200000000000001E-2</v>
      </c>
      <c r="T204" s="79">
        <v>1.8E-3</v>
      </c>
      <c r="U204" s="79">
        <v>2.9999999999999997E-4</v>
      </c>
    </row>
    <row r="205" spans="2:21">
      <c r="B205" t="s">
        <v>991</v>
      </c>
      <c r="C205" t="s">
        <v>992</v>
      </c>
      <c r="D205" t="s">
        <v>103</v>
      </c>
      <c r="E205" t="s">
        <v>126</v>
      </c>
      <c r="F205" t="s">
        <v>570</v>
      </c>
      <c r="G205" t="s">
        <v>571</v>
      </c>
      <c r="H205" t="s">
        <v>618</v>
      </c>
      <c r="I205" t="s">
        <v>215</v>
      </c>
      <c r="J205" t="s">
        <v>993</v>
      </c>
      <c r="K205" s="78">
        <v>7.92</v>
      </c>
      <c r="L205" t="s">
        <v>105</v>
      </c>
      <c r="M205" s="79">
        <v>3.95E-2</v>
      </c>
      <c r="N205" s="79">
        <v>1.95E-2</v>
      </c>
      <c r="O205" s="78">
        <v>2855070.76</v>
      </c>
      <c r="P205" s="78">
        <v>117.87</v>
      </c>
      <c r="Q205" s="78">
        <v>0</v>
      </c>
      <c r="R205" s="78">
        <v>3365.2719048119998</v>
      </c>
      <c r="S205" s="79">
        <v>1.1900000000000001E-2</v>
      </c>
      <c r="T205" s="79">
        <v>1.4E-3</v>
      </c>
      <c r="U205" s="79">
        <v>2.9999999999999997E-4</v>
      </c>
    </row>
    <row r="206" spans="2:21">
      <c r="B206" t="s">
        <v>994</v>
      </c>
      <c r="C206" t="s">
        <v>995</v>
      </c>
      <c r="D206" t="s">
        <v>103</v>
      </c>
      <c r="E206" t="s">
        <v>126</v>
      </c>
      <c r="F206" t="s">
        <v>570</v>
      </c>
      <c r="G206" t="s">
        <v>571</v>
      </c>
      <c r="H206" t="s">
        <v>618</v>
      </c>
      <c r="I206" t="s">
        <v>215</v>
      </c>
      <c r="J206" t="s">
        <v>993</v>
      </c>
      <c r="K206" s="78">
        <v>8.6300000000000008</v>
      </c>
      <c r="L206" t="s">
        <v>105</v>
      </c>
      <c r="M206" s="79">
        <v>3.95E-2</v>
      </c>
      <c r="N206" s="79">
        <v>2.1000000000000001E-2</v>
      </c>
      <c r="O206" s="78">
        <v>701993.14</v>
      </c>
      <c r="P206" s="78">
        <v>118.06</v>
      </c>
      <c r="Q206" s="78">
        <v>0</v>
      </c>
      <c r="R206" s="78">
        <v>828.77310108400002</v>
      </c>
      <c r="S206" s="79">
        <v>2.8999999999999998E-3</v>
      </c>
      <c r="T206" s="79">
        <v>4.0000000000000002E-4</v>
      </c>
      <c r="U206" s="79">
        <v>1E-4</v>
      </c>
    </row>
    <row r="207" spans="2:21">
      <c r="B207" t="s">
        <v>996</v>
      </c>
      <c r="C207" t="s">
        <v>997</v>
      </c>
      <c r="D207" t="s">
        <v>103</v>
      </c>
      <c r="E207" t="s">
        <v>126</v>
      </c>
      <c r="F207" t="s">
        <v>998</v>
      </c>
      <c r="G207" t="s">
        <v>457</v>
      </c>
      <c r="H207" t="s">
        <v>618</v>
      </c>
      <c r="I207" t="s">
        <v>215</v>
      </c>
      <c r="J207" t="s">
        <v>527</v>
      </c>
      <c r="K207" s="78">
        <v>3.1</v>
      </c>
      <c r="L207" t="s">
        <v>105</v>
      </c>
      <c r="M207" s="79">
        <v>3.9E-2</v>
      </c>
      <c r="N207" s="79">
        <v>4.3400000000000001E-2</v>
      </c>
      <c r="O207" s="78">
        <v>653390.93999999994</v>
      </c>
      <c r="P207" s="78">
        <v>99.13</v>
      </c>
      <c r="Q207" s="78">
        <v>0</v>
      </c>
      <c r="R207" s="78">
        <v>647.706438822</v>
      </c>
      <c r="S207" s="79">
        <v>1E-3</v>
      </c>
      <c r="T207" s="79">
        <v>2.9999999999999997E-4</v>
      </c>
      <c r="U207" s="79">
        <v>1E-4</v>
      </c>
    </row>
    <row r="208" spans="2:21">
      <c r="B208" t="s">
        <v>999</v>
      </c>
      <c r="C208" t="s">
        <v>1000</v>
      </c>
      <c r="D208" t="s">
        <v>103</v>
      </c>
      <c r="E208" t="s">
        <v>126</v>
      </c>
      <c r="F208" t="s">
        <v>587</v>
      </c>
      <c r="G208" t="s">
        <v>457</v>
      </c>
      <c r="H208" t="s">
        <v>211</v>
      </c>
      <c r="I208" t="s">
        <v>153</v>
      </c>
      <c r="J208" t="s">
        <v>1001</v>
      </c>
      <c r="K208" s="78">
        <v>3.68</v>
      </c>
      <c r="L208" t="s">
        <v>105</v>
      </c>
      <c r="M208" s="79">
        <v>5.0500000000000003E-2</v>
      </c>
      <c r="N208" s="79">
        <v>1.37E-2</v>
      </c>
      <c r="O208" s="78">
        <v>1136611.77</v>
      </c>
      <c r="P208" s="78">
        <v>114.28</v>
      </c>
      <c r="Q208" s="78">
        <v>0</v>
      </c>
      <c r="R208" s="78">
        <v>1298.919930756</v>
      </c>
      <c r="S208" s="79">
        <v>1.5E-3</v>
      </c>
      <c r="T208" s="79">
        <v>5.9999999999999995E-4</v>
      </c>
      <c r="U208" s="79">
        <v>1E-4</v>
      </c>
    </row>
    <row r="209" spans="2:21">
      <c r="B209" t="s">
        <v>1002</v>
      </c>
      <c r="C209" t="s">
        <v>1003</v>
      </c>
      <c r="D209" t="s">
        <v>103</v>
      </c>
      <c r="E209" t="s">
        <v>126</v>
      </c>
      <c r="F209" t="s">
        <v>704</v>
      </c>
      <c r="G209" t="s">
        <v>571</v>
      </c>
      <c r="H209" t="s">
        <v>211</v>
      </c>
      <c r="I209" t="s">
        <v>153</v>
      </c>
      <c r="J209" t="s">
        <v>708</v>
      </c>
      <c r="K209" s="78">
        <v>4.46</v>
      </c>
      <c r="L209" t="s">
        <v>105</v>
      </c>
      <c r="M209" s="79">
        <v>3.9199999999999999E-2</v>
      </c>
      <c r="N209" s="79">
        <v>1.29E-2</v>
      </c>
      <c r="O209" s="78">
        <v>4977601.1100000003</v>
      </c>
      <c r="P209" s="78">
        <v>112.96</v>
      </c>
      <c r="Q209" s="78">
        <v>0</v>
      </c>
      <c r="R209" s="78">
        <v>5622.6982138559997</v>
      </c>
      <c r="S209" s="79">
        <v>5.1999999999999998E-3</v>
      </c>
      <c r="T209" s="79">
        <v>2.3999999999999998E-3</v>
      </c>
      <c r="U209" s="79">
        <v>5.0000000000000001E-4</v>
      </c>
    </row>
    <row r="210" spans="2:21">
      <c r="B210" t="s">
        <v>1004</v>
      </c>
      <c r="C210" t="s">
        <v>1005</v>
      </c>
      <c r="D210" t="s">
        <v>103</v>
      </c>
      <c r="E210" t="s">
        <v>126</v>
      </c>
      <c r="F210" t="s">
        <v>704</v>
      </c>
      <c r="G210" t="s">
        <v>571</v>
      </c>
      <c r="H210" t="s">
        <v>211</v>
      </c>
      <c r="I210" t="s">
        <v>153</v>
      </c>
      <c r="J210" t="s">
        <v>339</v>
      </c>
      <c r="K210" s="78">
        <v>9.26</v>
      </c>
      <c r="L210" t="s">
        <v>105</v>
      </c>
      <c r="M210" s="79">
        <v>2.64E-2</v>
      </c>
      <c r="N210" s="79">
        <v>2.53E-2</v>
      </c>
      <c r="O210" s="78">
        <v>6968173.46</v>
      </c>
      <c r="P210" s="78">
        <v>101.13</v>
      </c>
      <c r="Q210" s="78">
        <v>0</v>
      </c>
      <c r="R210" s="78">
        <v>7046.9138200979996</v>
      </c>
      <c r="S210" s="79">
        <v>8.3999999999999995E-3</v>
      </c>
      <c r="T210" s="79">
        <v>3.0000000000000001E-3</v>
      </c>
      <c r="U210" s="79">
        <v>5.9999999999999995E-4</v>
      </c>
    </row>
    <row r="211" spans="2:21">
      <c r="B211" t="s">
        <v>1006</v>
      </c>
      <c r="C211" t="s">
        <v>1007</v>
      </c>
      <c r="D211" t="s">
        <v>103</v>
      </c>
      <c r="E211" t="s">
        <v>126</v>
      </c>
      <c r="F211" t="s">
        <v>727</v>
      </c>
      <c r="G211" t="s">
        <v>571</v>
      </c>
      <c r="H211" t="s">
        <v>211</v>
      </c>
      <c r="I211" t="s">
        <v>153</v>
      </c>
      <c r="J211" t="s">
        <v>327</v>
      </c>
      <c r="K211" s="78">
        <v>4.37</v>
      </c>
      <c r="L211" t="s">
        <v>105</v>
      </c>
      <c r="M211" s="79">
        <v>4.1000000000000002E-2</v>
      </c>
      <c r="N211" s="79">
        <v>1.11E-2</v>
      </c>
      <c r="O211" s="78">
        <v>1795593.19</v>
      </c>
      <c r="P211" s="78">
        <v>114.84</v>
      </c>
      <c r="Q211" s="78">
        <v>0</v>
      </c>
      <c r="R211" s="78">
        <v>2062.0592193960001</v>
      </c>
      <c r="S211" s="79">
        <v>6.0000000000000001E-3</v>
      </c>
      <c r="T211" s="79">
        <v>8.9999999999999998E-4</v>
      </c>
      <c r="U211" s="79">
        <v>2.0000000000000001E-4</v>
      </c>
    </row>
    <row r="212" spans="2:21">
      <c r="B212" t="s">
        <v>1008</v>
      </c>
      <c r="C212" t="s">
        <v>1009</v>
      </c>
      <c r="D212" t="s">
        <v>103</v>
      </c>
      <c r="E212" t="s">
        <v>126</v>
      </c>
      <c r="F212" t="s">
        <v>742</v>
      </c>
      <c r="G212" t="s">
        <v>571</v>
      </c>
      <c r="H212" t="s">
        <v>211</v>
      </c>
      <c r="I212" t="s">
        <v>153</v>
      </c>
      <c r="J212" t="s">
        <v>545</v>
      </c>
      <c r="K212" s="78">
        <v>5.34</v>
      </c>
      <c r="L212" t="s">
        <v>105</v>
      </c>
      <c r="M212" s="79">
        <v>3.61E-2</v>
      </c>
      <c r="N212" s="79">
        <v>1.2999999999999999E-2</v>
      </c>
      <c r="O212" s="78">
        <v>9815228.4000000004</v>
      </c>
      <c r="P212" s="78">
        <v>113.57</v>
      </c>
      <c r="Q212" s="78">
        <v>0</v>
      </c>
      <c r="R212" s="78">
        <v>11147.154893880001</v>
      </c>
      <c r="S212" s="79">
        <v>1.2800000000000001E-2</v>
      </c>
      <c r="T212" s="79">
        <v>4.7999999999999996E-3</v>
      </c>
      <c r="U212" s="79">
        <v>8.9999999999999998E-4</v>
      </c>
    </row>
    <row r="213" spans="2:21">
      <c r="B213" t="s">
        <v>1010</v>
      </c>
      <c r="C213" t="s">
        <v>1011</v>
      </c>
      <c r="D213" t="s">
        <v>103</v>
      </c>
      <c r="E213" t="s">
        <v>126</v>
      </c>
      <c r="F213" t="s">
        <v>742</v>
      </c>
      <c r="G213" t="s">
        <v>571</v>
      </c>
      <c r="H213" t="s">
        <v>211</v>
      </c>
      <c r="I213" t="s">
        <v>153</v>
      </c>
      <c r="J213" t="s">
        <v>1012</v>
      </c>
      <c r="K213" s="78">
        <v>6.28</v>
      </c>
      <c r="L213" t="s">
        <v>105</v>
      </c>
      <c r="M213" s="79">
        <v>3.3000000000000002E-2</v>
      </c>
      <c r="N213" s="79">
        <v>1.7899999999999999E-2</v>
      </c>
      <c r="O213" s="78">
        <v>3409033.11</v>
      </c>
      <c r="P213" s="78">
        <v>110.1</v>
      </c>
      <c r="Q213" s="78">
        <v>0</v>
      </c>
      <c r="R213" s="78">
        <v>3753.34545411</v>
      </c>
      <c r="S213" s="79">
        <v>1.11E-2</v>
      </c>
      <c r="T213" s="79">
        <v>1.6000000000000001E-3</v>
      </c>
      <c r="U213" s="79">
        <v>2.9999999999999997E-4</v>
      </c>
    </row>
    <row r="214" spans="2:21">
      <c r="B214" t="s">
        <v>1013</v>
      </c>
      <c r="C214" t="s">
        <v>1014</v>
      </c>
      <c r="D214" t="s">
        <v>103</v>
      </c>
      <c r="E214" t="s">
        <v>126</v>
      </c>
      <c r="F214" t="s">
        <v>742</v>
      </c>
      <c r="G214" t="s">
        <v>571</v>
      </c>
      <c r="H214" t="s">
        <v>211</v>
      </c>
      <c r="I214" t="s">
        <v>153</v>
      </c>
      <c r="J214" t="s">
        <v>333</v>
      </c>
      <c r="K214" s="78">
        <v>8.5299999999999994</v>
      </c>
      <c r="L214" t="s">
        <v>105</v>
      </c>
      <c r="M214" s="79">
        <v>2.6200000000000001E-2</v>
      </c>
      <c r="N214" s="79">
        <v>2.1899999999999999E-2</v>
      </c>
      <c r="O214" s="78">
        <v>5309269.8</v>
      </c>
      <c r="P214" s="78">
        <v>104.3</v>
      </c>
      <c r="Q214" s="78">
        <v>0</v>
      </c>
      <c r="R214" s="78">
        <v>5537.5684013999999</v>
      </c>
      <c r="S214" s="79">
        <v>1.77E-2</v>
      </c>
      <c r="T214" s="79">
        <v>2.3999999999999998E-3</v>
      </c>
      <c r="U214" s="79">
        <v>5.0000000000000001E-4</v>
      </c>
    </row>
    <row r="215" spans="2:21">
      <c r="B215" t="s">
        <v>1015</v>
      </c>
      <c r="C215" t="s">
        <v>1016</v>
      </c>
      <c r="D215" t="s">
        <v>103</v>
      </c>
      <c r="E215" t="s">
        <v>126</v>
      </c>
      <c r="F215" t="s">
        <v>1017</v>
      </c>
      <c r="G215" t="s">
        <v>615</v>
      </c>
      <c r="H215" t="s">
        <v>211</v>
      </c>
      <c r="I215" t="s">
        <v>153</v>
      </c>
      <c r="J215" t="s">
        <v>1018</v>
      </c>
      <c r="K215" s="78">
        <v>4.57</v>
      </c>
      <c r="L215" t="s">
        <v>105</v>
      </c>
      <c r="M215" s="79">
        <v>2.3E-2</v>
      </c>
      <c r="N215" s="79">
        <v>1.5699999999999999E-2</v>
      </c>
      <c r="O215" s="78">
        <v>5538750.3499999996</v>
      </c>
      <c r="P215" s="78">
        <v>103.52</v>
      </c>
      <c r="Q215" s="78">
        <v>0</v>
      </c>
      <c r="R215" s="78">
        <v>5733.71436232</v>
      </c>
      <c r="S215" s="79">
        <v>1.83E-2</v>
      </c>
      <c r="T215" s="79">
        <v>2.5000000000000001E-3</v>
      </c>
      <c r="U215" s="79">
        <v>5.0000000000000001E-4</v>
      </c>
    </row>
    <row r="216" spans="2:21">
      <c r="B216" t="s">
        <v>1019</v>
      </c>
      <c r="C216" t="s">
        <v>1020</v>
      </c>
      <c r="D216" t="s">
        <v>103</v>
      </c>
      <c r="E216" t="s">
        <v>126</v>
      </c>
      <c r="F216" t="s">
        <v>1017</v>
      </c>
      <c r="G216" t="s">
        <v>615</v>
      </c>
      <c r="H216" t="s">
        <v>211</v>
      </c>
      <c r="I216" t="s">
        <v>153</v>
      </c>
      <c r="J216" t="s">
        <v>1021</v>
      </c>
      <c r="K216" s="78">
        <v>3.53</v>
      </c>
      <c r="L216" t="s">
        <v>105</v>
      </c>
      <c r="M216" s="79">
        <v>2.75E-2</v>
      </c>
      <c r="N216" s="79">
        <v>1.2999999999999999E-2</v>
      </c>
      <c r="O216" s="78">
        <v>2991625.37</v>
      </c>
      <c r="P216" s="78">
        <v>105.37</v>
      </c>
      <c r="Q216" s="78">
        <v>0</v>
      </c>
      <c r="R216" s="78">
        <v>3152.275652369</v>
      </c>
      <c r="S216" s="79">
        <v>6.8999999999999999E-3</v>
      </c>
      <c r="T216" s="79">
        <v>1.4E-3</v>
      </c>
      <c r="U216" s="79">
        <v>2.9999999999999997E-4</v>
      </c>
    </row>
    <row r="217" spans="2:21">
      <c r="B217" t="s">
        <v>1022</v>
      </c>
      <c r="C217" t="s">
        <v>1023</v>
      </c>
      <c r="D217" t="s">
        <v>103</v>
      </c>
      <c r="E217" t="s">
        <v>126</v>
      </c>
      <c r="F217" t="s">
        <v>757</v>
      </c>
      <c r="G217" t="s">
        <v>402</v>
      </c>
      <c r="H217" t="s">
        <v>758</v>
      </c>
      <c r="I217" t="s">
        <v>153</v>
      </c>
      <c r="J217" t="s">
        <v>299</v>
      </c>
      <c r="K217" s="78">
        <v>0.18</v>
      </c>
      <c r="L217" t="s">
        <v>105</v>
      </c>
      <c r="M217" s="79">
        <v>1.6500000000000001E-2</v>
      </c>
      <c r="N217" s="79">
        <v>7.9000000000000008E-3</v>
      </c>
      <c r="O217" s="78">
        <v>2623162.89</v>
      </c>
      <c r="P217" s="78">
        <v>100.25</v>
      </c>
      <c r="Q217" s="78">
        <v>0</v>
      </c>
      <c r="R217" s="78">
        <v>2629.7207972249998</v>
      </c>
      <c r="S217" s="79">
        <v>5.1000000000000004E-3</v>
      </c>
      <c r="T217" s="79">
        <v>1.1000000000000001E-3</v>
      </c>
      <c r="U217" s="79">
        <v>2.0000000000000001E-4</v>
      </c>
    </row>
    <row r="218" spans="2:21">
      <c r="B218" t="s">
        <v>1024</v>
      </c>
      <c r="C218" t="s">
        <v>1025</v>
      </c>
      <c r="D218" t="s">
        <v>103</v>
      </c>
      <c r="E218" t="s">
        <v>126</v>
      </c>
      <c r="F218" t="s">
        <v>1026</v>
      </c>
      <c r="G218" t="s">
        <v>831</v>
      </c>
      <c r="H218" t="s">
        <v>763</v>
      </c>
      <c r="I218" t="s">
        <v>215</v>
      </c>
      <c r="J218" t="s">
        <v>313</v>
      </c>
      <c r="K218" s="78">
        <v>3.54</v>
      </c>
      <c r="L218" t="s">
        <v>105</v>
      </c>
      <c r="M218" s="79">
        <v>3.7499999999999999E-2</v>
      </c>
      <c r="N218" s="79">
        <v>1.3100000000000001E-2</v>
      </c>
      <c r="O218" s="78">
        <v>104742.95</v>
      </c>
      <c r="P218" s="78">
        <v>109.78</v>
      </c>
      <c r="Q218" s="78">
        <v>0</v>
      </c>
      <c r="R218" s="78">
        <v>114.98681051</v>
      </c>
      <c r="S218" s="79">
        <v>2.0000000000000001E-4</v>
      </c>
      <c r="T218" s="79">
        <v>0</v>
      </c>
      <c r="U218" s="79">
        <v>0</v>
      </c>
    </row>
    <row r="219" spans="2:21">
      <c r="B219" t="s">
        <v>1027</v>
      </c>
      <c r="C219" t="s">
        <v>1028</v>
      </c>
      <c r="D219" t="s">
        <v>103</v>
      </c>
      <c r="E219" t="s">
        <v>126</v>
      </c>
      <c r="F219" t="s">
        <v>1026</v>
      </c>
      <c r="G219" t="s">
        <v>831</v>
      </c>
      <c r="H219" t="s">
        <v>763</v>
      </c>
      <c r="I219" t="s">
        <v>215</v>
      </c>
      <c r="J219" t="s">
        <v>1029</v>
      </c>
      <c r="K219" s="78">
        <v>6.45</v>
      </c>
      <c r="L219" t="s">
        <v>105</v>
      </c>
      <c r="M219" s="79">
        <v>3.7499999999999999E-2</v>
      </c>
      <c r="N219" s="79">
        <v>2.06E-2</v>
      </c>
      <c r="O219" s="78">
        <v>2918736.73</v>
      </c>
      <c r="P219" s="78">
        <v>112.15</v>
      </c>
      <c r="Q219" s="78">
        <v>0</v>
      </c>
      <c r="R219" s="78">
        <v>3273.3632426949998</v>
      </c>
      <c r="S219" s="79">
        <v>1.3299999999999999E-2</v>
      </c>
      <c r="T219" s="79">
        <v>1.4E-3</v>
      </c>
      <c r="U219" s="79">
        <v>2.9999999999999997E-4</v>
      </c>
    </row>
    <row r="220" spans="2:21">
      <c r="B220" t="s">
        <v>1030</v>
      </c>
      <c r="C220" t="s">
        <v>1031</v>
      </c>
      <c r="D220" t="s">
        <v>103</v>
      </c>
      <c r="E220" t="s">
        <v>126</v>
      </c>
      <c r="F220" t="s">
        <v>1032</v>
      </c>
      <c r="G220" t="s">
        <v>130</v>
      </c>
      <c r="H220" t="s">
        <v>763</v>
      </c>
      <c r="I220" t="s">
        <v>215</v>
      </c>
      <c r="J220" t="s">
        <v>980</v>
      </c>
      <c r="K220" s="78">
        <v>1.1200000000000001</v>
      </c>
      <c r="L220" t="s">
        <v>105</v>
      </c>
      <c r="M220" s="79">
        <v>3.3000000000000002E-2</v>
      </c>
      <c r="N220" s="79">
        <v>1.6799999999999999E-2</v>
      </c>
      <c r="O220" s="78">
        <v>1067181.58</v>
      </c>
      <c r="P220" s="78">
        <v>102.2</v>
      </c>
      <c r="Q220" s="78">
        <v>0</v>
      </c>
      <c r="R220" s="78">
        <v>1090.6595747599999</v>
      </c>
      <c r="S220" s="79">
        <v>3.0999999999999999E-3</v>
      </c>
      <c r="T220" s="79">
        <v>5.0000000000000001E-4</v>
      </c>
      <c r="U220" s="79">
        <v>1E-4</v>
      </c>
    </row>
    <row r="221" spans="2:21">
      <c r="B221" t="s">
        <v>1033</v>
      </c>
      <c r="C221" t="s">
        <v>1034</v>
      </c>
      <c r="D221" t="s">
        <v>103</v>
      </c>
      <c r="E221" t="s">
        <v>126</v>
      </c>
      <c r="F221" t="s">
        <v>762</v>
      </c>
      <c r="G221" t="s">
        <v>130</v>
      </c>
      <c r="H221" t="s">
        <v>763</v>
      </c>
      <c r="I221" t="s">
        <v>215</v>
      </c>
      <c r="J221" t="s">
        <v>1035</v>
      </c>
      <c r="K221" s="78">
        <v>0.91</v>
      </c>
      <c r="L221" t="s">
        <v>105</v>
      </c>
      <c r="M221" s="79">
        <v>4.2999999999999997E-2</v>
      </c>
      <c r="N221" s="79">
        <v>1.72E-2</v>
      </c>
      <c r="O221" s="78">
        <v>1720638.99</v>
      </c>
      <c r="P221" s="78">
        <v>102.68</v>
      </c>
      <c r="Q221" s="78">
        <v>0</v>
      </c>
      <c r="R221" s="78">
        <v>1766.752114932</v>
      </c>
      <c r="S221" s="79">
        <v>7.9000000000000008E-3</v>
      </c>
      <c r="T221" s="79">
        <v>8.0000000000000004E-4</v>
      </c>
      <c r="U221" s="79">
        <v>1E-4</v>
      </c>
    </row>
    <row r="222" spans="2:21">
      <c r="B222" t="s">
        <v>1036</v>
      </c>
      <c r="C222" t="s">
        <v>1037</v>
      </c>
      <c r="D222" t="s">
        <v>103</v>
      </c>
      <c r="E222" t="s">
        <v>126</v>
      </c>
      <c r="F222" t="s">
        <v>762</v>
      </c>
      <c r="G222" t="s">
        <v>130</v>
      </c>
      <c r="H222" t="s">
        <v>763</v>
      </c>
      <c r="I222" t="s">
        <v>215</v>
      </c>
      <c r="J222" t="s">
        <v>1038</v>
      </c>
      <c r="K222" s="78">
        <v>1.62</v>
      </c>
      <c r="L222" t="s">
        <v>105</v>
      </c>
      <c r="M222" s="79">
        <v>4.2500000000000003E-2</v>
      </c>
      <c r="N222" s="79">
        <v>1.9099999999999999E-2</v>
      </c>
      <c r="O222" s="78">
        <v>1473369.52</v>
      </c>
      <c r="P222" s="78">
        <v>105.53</v>
      </c>
      <c r="Q222" s="78">
        <v>0</v>
      </c>
      <c r="R222" s="78">
        <v>1554.8468544560001</v>
      </c>
      <c r="S222" s="79">
        <v>3.8999999999999998E-3</v>
      </c>
      <c r="T222" s="79">
        <v>6.9999999999999999E-4</v>
      </c>
      <c r="U222" s="79">
        <v>1E-4</v>
      </c>
    </row>
    <row r="223" spans="2:21">
      <c r="B223" t="s">
        <v>1039</v>
      </c>
      <c r="C223" t="s">
        <v>1040</v>
      </c>
      <c r="D223" t="s">
        <v>103</v>
      </c>
      <c r="E223" t="s">
        <v>126</v>
      </c>
      <c r="F223" t="s">
        <v>762</v>
      </c>
      <c r="G223" t="s">
        <v>130</v>
      </c>
      <c r="H223" t="s">
        <v>763</v>
      </c>
      <c r="I223" t="s">
        <v>215</v>
      </c>
      <c r="J223" t="s">
        <v>1041</v>
      </c>
      <c r="K223" s="78">
        <v>1.54</v>
      </c>
      <c r="L223" t="s">
        <v>105</v>
      </c>
      <c r="M223" s="79">
        <v>3.6999999999999998E-2</v>
      </c>
      <c r="N223" s="79">
        <v>1.95E-2</v>
      </c>
      <c r="O223" s="78">
        <v>3565344.69</v>
      </c>
      <c r="P223" s="78">
        <v>104.22</v>
      </c>
      <c r="Q223" s="78">
        <v>0</v>
      </c>
      <c r="R223" s="78">
        <v>3715.802235918</v>
      </c>
      <c r="S223" s="79">
        <v>1.35E-2</v>
      </c>
      <c r="T223" s="79">
        <v>1.6000000000000001E-3</v>
      </c>
      <c r="U223" s="79">
        <v>2.9999999999999997E-4</v>
      </c>
    </row>
    <row r="224" spans="2:21">
      <c r="B224" t="s">
        <v>1042</v>
      </c>
      <c r="C224" t="s">
        <v>1043</v>
      </c>
      <c r="D224" t="s">
        <v>103</v>
      </c>
      <c r="E224" t="s">
        <v>126</v>
      </c>
      <c r="F224" t="s">
        <v>488</v>
      </c>
      <c r="G224" t="s">
        <v>402</v>
      </c>
      <c r="H224" t="s">
        <v>763</v>
      </c>
      <c r="I224" t="s">
        <v>215</v>
      </c>
      <c r="J224" t="s">
        <v>1044</v>
      </c>
      <c r="K224" s="78">
        <v>2.19</v>
      </c>
      <c r="L224" t="s">
        <v>105</v>
      </c>
      <c r="M224" s="79">
        <v>3.5999999999999997E-2</v>
      </c>
      <c r="N224" s="79">
        <v>1.5599999999999999E-2</v>
      </c>
      <c r="O224" s="78">
        <v>174.92</v>
      </c>
      <c r="P224" s="78">
        <v>5354910</v>
      </c>
      <c r="Q224" s="78">
        <v>0</v>
      </c>
      <c r="R224" s="78">
        <v>9366.8085719999999</v>
      </c>
      <c r="S224" s="79">
        <v>0</v>
      </c>
      <c r="T224" s="79">
        <v>4.0000000000000001E-3</v>
      </c>
      <c r="U224" s="79">
        <v>8.0000000000000004E-4</v>
      </c>
    </row>
    <row r="225" spans="2:21">
      <c r="B225" t="s">
        <v>1045</v>
      </c>
      <c r="C225" t="s">
        <v>1046</v>
      </c>
      <c r="D225" t="s">
        <v>103</v>
      </c>
      <c r="E225" t="s">
        <v>126</v>
      </c>
      <c r="F225" t="s">
        <v>1047</v>
      </c>
      <c r="G225" t="s">
        <v>910</v>
      </c>
      <c r="H225" t="s">
        <v>758</v>
      </c>
      <c r="I225" t="s">
        <v>153</v>
      </c>
      <c r="J225" t="s">
        <v>299</v>
      </c>
      <c r="K225" s="78">
        <v>0.42</v>
      </c>
      <c r="L225" t="s">
        <v>105</v>
      </c>
      <c r="M225" s="79">
        <v>5.5500000000000001E-2</v>
      </c>
      <c r="N225" s="79">
        <v>1.14E-2</v>
      </c>
      <c r="O225" s="78">
        <v>54560.52</v>
      </c>
      <c r="P225" s="78">
        <v>102.28</v>
      </c>
      <c r="Q225" s="78">
        <v>0</v>
      </c>
      <c r="R225" s="78">
        <v>55.804499856</v>
      </c>
      <c r="S225" s="79">
        <v>4.4999999999999997E-3</v>
      </c>
      <c r="T225" s="79">
        <v>0</v>
      </c>
      <c r="U225" s="79">
        <v>0</v>
      </c>
    </row>
    <row r="226" spans="2:21">
      <c r="B226" t="s">
        <v>1048</v>
      </c>
      <c r="C226" t="s">
        <v>1049</v>
      </c>
      <c r="D226" t="s">
        <v>103</v>
      </c>
      <c r="E226" t="s">
        <v>126</v>
      </c>
      <c r="F226" t="s">
        <v>1050</v>
      </c>
      <c r="G226" t="s">
        <v>615</v>
      </c>
      <c r="H226" t="s">
        <v>763</v>
      </c>
      <c r="I226" t="s">
        <v>215</v>
      </c>
      <c r="J226" t="s">
        <v>1051</v>
      </c>
      <c r="K226" s="78">
        <v>1.93</v>
      </c>
      <c r="L226" t="s">
        <v>105</v>
      </c>
      <c r="M226" s="79">
        <v>3.4000000000000002E-2</v>
      </c>
      <c r="N226" s="79">
        <v>1.55E-2</v>
      </c>
      <c r="O226" s="78">
        <v>275143.09000000003</v>
      </c>
      <c r="P226" s="78">
        <v>104.06</v>
      </c>
      <c r="Q226" s="78">
        <v>0</v>
      </c>
      <c r="R226" s="78">
        <v>286.31389945400002</v>
      </c>
      <c r="S226" s="79">
        <v>5.0000000000000001E-4</v>
      </c>
      <c r="T226" s="79">
        <v>1E-4</v>
      </c>
      <c r="U226" s="79">
        <v>0</v>
      </c>
    </row>
    <row r="227" spans="2:21">
      <c r="B227" t="s">
        <v>1052</v>
      </c>
      <c r="C227" t="s">
        <v>1053</v>
      </c>
      <c r="D227" t="s">
        <v>103</v>
      </c>
      <c r="E227" t="s">
        <v>126</v>
      </c>
      <c r="F227" t="s">
        <v>778</v>
      </c>
      <c r="G227" t="s">
        <v>457</v>
      </c>
      <c r="H227" t="s">
        <v>758</v>
      </c>
      <c r="I227" t="s">
        <v>153</v>
      </c>
      <c r="J227" t="s">
        <v>327</v>
      </c>
      <c r="K227" s="78">
        <v>5.58</v>
      </c>
      <c r="L227" t="s">
        <v>105</v>
      </c>
      <c r="M227" s="79">
        <v>2.4E-2</v>
      </c>
      <c r="N227" s="79">
        <v>2.5999999999999999E-3</v>
      </c>
      <c r="O227" s="78">
        <v>1064988.31</v>
      </c>
      <c r="P227" s="78">
        <v>114</v>
      </c>
      <c r="Q227" s="78">
        <v>71.710859999999997</v>
      </c>
      <c r="R227" s="78">
        <v>1285.7975334</v>
      </c>
      <c r="S227" s="79">
        <v>2.2000000000000001E-3</v>
      </c>
      <c r="T227" s="79">
        <v>5.9999999999999995E-4</v>
      </c>
      <c r="U227" s="79">
        <v>1E-4</v>
      </c>
    </row>
    <row r="228" spans="2:21">
      <c r="B228" t="s">
        <v>1054</v>
      </c>
      <c r="C228" t="s">
        <v>1055</v>
      </c>
      <c r="D228" t="s">
        <v>103</v>
      </c>
      <c r="E228" t="s">
        <v>126</v>
      </c>
      <c r="F228" t="s">
        <v>1056</v>
      </c>
      <c r="G228" t="s">
        <v>457</v>
      </c>
      <c r="H228" t="s">
        <v>763</v>
      </c>
      <c r="I228" t="s">
        <v>215</v>
      </c>
      <c r="J228" t="s">
        <v>1057</v>
      </c>
      <c r="K228" s="78">
        <v>2.46</v>
      </c>
      <c r="L228" t="s">
        <v>105</v>
      </c>
      <c r="M228" s="79">
        <v>6.0499999999999998E-2</v>
      </c>
      <c r="N228" s="79">
        <v>3.1699999999999999E-2</v>
      </c>
      <c r="O228" s="78">
        <v>7616.32</v>
      </c>
      <c r="P228" s="78">
        <v>109.84</v>
      </c>
      <c r="Q228" s="78">
        <v>0</v>
      </c>
      <c r="R228" s="78">
        <v>8.3657658880000003</v>
      </c>
      <c r="S228" s="79">
        <v>0</v>
      </c>
      <c r="T228" s="79">
        <v>0</v>
      </c>
      <c r="U228" s="79">
        <v>0</v>
      </c>
    </row>
    <row r="229" spans="2:21">
      <c r="B229" t="s">
        <v>1058</v>
      </c>
      <c r="C229" t="s">
        <v>1059</v>
      </c>
      <c r="D229" t="s">
        <v>103</v>
      </c>
      <c r="E229" t="s">
        <v>126</v>
      </c>
      <c r="F229" t="s">
        <v>711</v>
      </c>
      <c r="G229" t="s">
        <v>457</v>
      </c>
      <c r="H229" t="s">
        <v>763</v>
      </c>
      <c r="I229" t="s">
        <v>215</v>
      </c>
      <c r="J229" t="s">
        <v>313</v>
      </c>
      <c r="K229" s="78">
        <v>4.47</v>
      </c>
      <c r="L229" t="s">
        <v>105</v>
      </c>
      <c r="M229" s="79">
        <v>5.6500000000000002E-2</v>
      </c>
      <c r="N229" s="79">
        <v>1.8100000000000002E-2</v>
      </c>
      <c r="O229" s="78">
        <v>190781.78</v>
      </c>
      <c r="P229" s="78">
        <v>119.47</v>
      </c>
      <c r="Q229" s="78">
        <v>0</v>
      </c>
      <c r="R229" s="78">
        <v>227.926992566</v>
      </c>
      <c r="S229" s="79">
        <v>2.2000000000000001E-3</v>
      </c>
      <c r="T229" s="79">
        <v>1E-4</v>
      </c>
      <c r="U229" s="79">
        <v>0</v>
      </c>
    </row>
    <row r="230" spans="2:21">
      <c r="B230" t="s">
        <v>1060</v>
      </c>
      <c r="C230" t="s">
        <v>1061</v>
      </c>
      <c r="D230" t="s">
        <v>103</v>
      </c>
      <c r="E230" t="s">
        <v>126</v>
      </c>
      <c r="F230" t="s">
        <v>711</v>
      </c>
      <c r="G230" t="s">
        <v>457</v>
      </c>
      <c r="H230" t="s">
        <v>763</v>
      </c>
      <c r="I230" t="s">
        <v>215</v>
      </c>
      <c r="J230" t="s">
        <v>1062</v>
      </c>
      <c r="K230" s="78">
        <v>2.41</v>
      </c>
      <c r="L230" t="s">
        <v>105</v>
      </c>
      <c r="M230" s="79">
        <v>5.74E-2</v>
      </c>
      <c r="N230" s="79">
        <v>1.3899999999999999E-2</v>
      </c>
      <c r="O230" s="78">
        <v>1281.29</v>
      </c>
      <c r="P230" s="78">
        <v>110.59</v>
      </c>
      <c r="Q230" s="78">
        <v>3.6769999999999997E-2</v>
      </c>
      <c r="R230" s="78">
        <v>1.453748611</v>
      </c>
      <c r="S230" s="79">
        <v>0</v>
      </c>
      <c r="T230" s="79">
        <v>0</v>
      </c>
      <c r="U230" s="79">
        <v>0</v>
      </c>
    </row>
    <row r="231" spans="2:21">
      <c r="B231" t="s">
        <v>1063</v>
      </c>
      <c r="C231" t="s">
        <v>1064</v>
      </c>
      <c r="D231" t="s">
        <v>103</v>
      </c>
      <c r="E231" t="s">
        <v>126</v>
      </c>
      <c r="F231" t="s">
        <v>715</v>
      </c>
      <c r="G231" t="s">
        <v>457</v>
      </c>
      <c r="H231" t="s">
        <v>763</v>
      </c>
      <c r="I231" t="s">
        <v>215</v>
      </c>
      <c r="J231" t="s">
        <v>1065</v>
      </c>
      <c r="K231" s="78">
        <v>2.87</v>
      </c>
      <c r="L231" t="s">
        <v>105</v>
      </c>
      <c r="M231" s="79">
        <v>3.6999999999999998E-2</v>
      </c>
      <c r="N231" s="79">
        <v>1.0999999999999999E-2</v>
      </c>
      <c r="O231" s="78">
        <v>999489.58</v>
      </c>
      <c r="P231" s="78">
        <v>108.54</v>
      </c>
      <c r="Q231" s="78">
        <v>0</v>
      </c>
      <c r="R231" s="78">
        <v>1084.845990132</v>
      </c>
      <c r="S231" s="79">
        <v>4.4000000000000003E-3</v>
      </c>
      <c r="T231" s="79">
        <v>5.0000000000000001E-4</v>
      </c>
      <c r="U231" s="79">
        <v>1E-4</v>
      </c>
    </row>
    <row r="232" spans="2:21">
      <c r="B232" t="s">
        <v>1066</v>
      </c>
      <c r="C232" t="s">
        <v>1067</v>
      </c>
      <c r="D232" t="s">
        <v>103</v>
      </c>
      <c r="E232" t="s">
        <v>126</v>
      </c>
      <c r="F232" t="s">
        <v>1068</v>
      </c>
      <c r="G232" t="s">
        <v>130</v>
      </c>
      <c r="H232" t="s">
        <v>763</v>
      </c>
      <c r="I232" t="s">
        <v>215</v>
      </c>
      <c r="J232" t="s">
        <v>522</v>
      </c>
      <c r="K232" s="78">
        <v>2.67</v>
      </c>
      <c r="L232" t="s">
        <v>105</v>
      </c>
      <c r="M232" s="79">
        <v>2.9499999999999998E-2</v>
      </c>
      <c r="N232" s="79">
        <v>1.11E-2</v>
      </c>
      <c r="O232" s="78">
        <v>2835360.74</v>
      </c>
      <c r="P232" s="78">
        <v>105.68</v>
      </c>
      <c r="Q232" s="78">
        <v>0</v>
      </c>
      <c r="R232" s="78">
        <v>2996.4092300319999</v>
      </c>
      <c r="S232" s="79">
        <v>1.44E-2</v>
      </c>
      <c r="T232" s="79">
        <v>1.2999999999999999E-3</v>
      </c>
      <c r="U232" s="79">
        <v>2.0000000000000001E-4</v>
      </c>
    </row>
    <row r="233" spans="2:21">
      <c r="B233" t="s">
        <v>1069</v>
      </c>
      <c r="C233" t="s">
        <v>1070</v>
      </c>
      <c r="D233" t="s">
        <v>103</v>
      </c>
      <c r="E233" t="s">
        <v>126</v>
      </c>
      <c r="F233" t="s">
        <v>727</v>
      </c>
      <c r="G233" t="s">
        <v>571</v>
      </c>
      <c r="H233" t="s">
        <v>763</v>
      </c>
      <c r="I233" t="s">
        <v>215</v>
      </c>
      <c r="J233" t="s">
        <v>1071</v>
      </c>
      <c r="K233" s="78">
        <v>8.41</v>
      </c>
      <c r="L233" t="s">
        <v>105</v>
      </c>
      <c r="M233" s="79">
        <v>1.72E-2</v>
      </c>
      <c r="N233" s="79">
        <v>2.1600000000000001E-2</v>
      </c>
      <c r="O233" s="78">
        <v>4606879.6100000003</v>
      </c>
      <c r="P233" s="78">
        <v>111.20060999999998</v>
      </c>
      <c r="Q233" s="78">
        <v>0</v>
      </c>
      <c r="R233" s="78">
        <v>5122.87822828562</v>
      </c>
      <c r="S233" s="79">
        <v>1.8100000000000002E-2</v>
      </c>
      <c r="T233" s="79">
        <v>2.2000000000000001E-3</v>
      </c>
      <c r="U233" s="79">
        <v>4.0000000000000002E-4</v>
      </c>
    </row>
    <row r="234" spans="2:21">
      <c r="B234" t="s">
        <v>1072</v>
      </c>
      <c r="C234" t="s">
        <v>1073</v>
      </c>
      <c r="D234" t="s">
        <v>103</v>
      </c>
      <c r="E234" t="s">
        <v>126</v>
      </c>
      <c r="F234" t="s">
        <v>1074</v>
      </c>
      <c r="G234" t="s">
        <v>457</v>
      </c>
      <c r="H234" t="s">
        <v>763</v>
      </c>
      <c r="I234" t="s">
        <v>215</v>
      </c>
      <c r="J234" t="s">
        <v>1075</v>
      </c>
      <c r="K234" s="78">
        <v>4.54</v>
      </c>
      <c r="L234" t="s">
        <v>105</v>
      </c>
      <c r="M234" s="79">
        <v>3.9E-2</v>
      </c>
      <c r="N234" s="79">
        <v>4.1200000000000001E-2</v>
      </c>
      <c r="O234" s="78">
        <v>4382594.08</v>
      </c>
      <c r="P234" s="78">
        <v>100.42</v>
      </c>
      <c r="Q234" s="78">
        <v>0</v>
      </c>
      <c r="R234" s="78">
        <v>4401.0009751360003</v>
      </c>
      <c r="S234" s="79">
        <v>1.04E-2</v>
      </c>
      <c r="T234" s="79">
        <v>1.9E-3</v>
      </c>
      <c r="U234" s="79">
        <v>4.0000000000000002E-4</v>
      </c>
    </row>
    <row r="235" spans="2:21">
      <c r="B235" t="s">
        <v>1076</v>
      </c>
      <c r="C235" t="s">
        <v>1077</v>
      </c>
      <c r="D235" t="s">
        <v>103</v>
      </c>
      <c r="E235" t="s">
        <v>126</v>
      </c>
      <c r="F235" t="s">
        <v>1078</v>
      </c>
      <c r="G235" t="s">
        <v>135</v>
      </c>
      <c r="H235" t="s">
        <v>763</v>
      </c>
      <c r="I235" t="s">
        <v>215</v>
      </c>
      <c r="J235" t="s">
        <v>299</v>
      </c>
      <c r="K235" s="78">
        <v>1.24</v>
      </c>
      <c r="L235" t="s">
        <v>105</v>
      </c>
      <c r="M235" s="79">
        <v>1.3100000000000001E-2</v>
      </c>
      <c r="N235" s="79">
        <v>0.02</v>
      </c>
      <c r="O235" s="78">
        <v>2852822.87</v>
      </c>
      <c r="P235" s="78">
        <v>99.27</v>
      </c>
      <c r="Q235" s="78">
        <v>10.641030000000001</v>
      </c>
      <c r="R235" s="78">
        <v>2842.6382930489999</v>
      </c>
      <c r="S235" s="79">
        <v>8.6999999999999994E-3</v>
      </c>
      <c r="T235" s="79">
        <v>1.1999999999999999E-3</v>
      </c>
      <c r="U235" s="79">
        <v>2.0000000000000001E-4</v>
      </c>
    </row>
    <row r="236" spans="2:21">
      <c r="B236" t="s">
        <v>1079</v>
      </c>
      <c r="C236" t="s">
        <v>1080</v>
      </c>
      <c r="D236" t="s">
        <v>103</v>
      </c>
      <c r="E236" t="s">
        <v>126</v>
      </c>
      <c r="F236" t="s">
        <v>1078</v>
      </c>
      <c r="G236" t="s">
        <v>135</v>
      </c>
      <c r="H236" t="s">
        <v>763</v>
      </c>
      <c r="I236" t="s">
        <v>215</v>
      </c>
      <c r="J236" t="s">
        <v>1081</v>
      </c>
      <c r="K236" s="78">
        <v>2.65</v>
      </c>
      <c r="L236" t="s">
        <v>105</v>
      </c>
      <c r="M236" s="79">
        <v>2.1600000000000001E-2</v>
      </c>
      <c r="N236" s="79">
        <v>1.9300000000000001E-2</v>
      </c>
      <c r="O236" s="78">
        <v>2675917.1</v>
      </c>
      <c r="P236" s="78">
        <v>101.17</v>
      </c>
      <c r="Q236" s="78">
        <v>0</v>
      </c>
      <c r="R236" s="78">
        <v>2707.2253300699999</v>
      </c>
      <c r="S236" s="79">
        <v>3.3999999999999998E-3</v>
      </c>
      <c r="T236" s="79">
        <v>1.1999999999999999E-3</v>
      </c>
      <c r="U236" s="79">
        <v>2.0000000000000001E-4</v>
      </c>
    </row>
    <row r="237" spans="2:21">
      <c r="B237" t="s">
        <v>1082</v>
      </c>
      <c r="C237" t="s">
        <v>1083</v>
      </c>
      <c r="D237" t="s">
        <v>103</v>
      </c>
      <c r="E237" t="s">
        <v>126</v>
      </c>
      <c r="F237" t="s">
        <v>1017</v>
      </c>
      <c r="G237" t="s">
        <v>615</v>
      </c>
      <c r="H237" t="s">
        <v>758</v>
      </c>
      <c r="I237" t="s">
        <v>153</v>
      </c>
      <c r="J237" t="s">
        <v>1084</v>
      </c>
      <c r="K237" s="78">
        <v>2.36</v>
      </c>
      <c r="L237" t="s">
        <v>105</v>
      </c>
      <c r="M237" s="79">
        <v>2.4E-2</v>
      </c>
      <c r="N237" s="79">
        <v>1.4E-2</v>
      </c>
      <c r="O237" s="78">
        <v>1724611.93</v>
      </c>
      <c r="P237" s="78">
        <v>102.56</v>
      </c>
      <c r="Q237" s="78">
        <v>0</v>
      </c>
      <c r="R237" s="78">
        <v>1768.7619954080001</v>
      </c>
      <c r="S237" s="79">
        <v>5.1999999999999998E-3</v>
      </c>
      <c r="T237" s="79">
        <v>8.0000000000000004E-4</v>
      </c>
      <c r="U237" s="79">
        <v>1E-4</v>
      </c>
    </row>
    <row r="238" spans="2:21">
      <c r="B238" t="s">
        <v>1085</v>
      </c>
      <c r="C238" t="s">
        <v>1086</v>
      </c>
      <c r="D238" t="s">
        <v>103</v>
      </c>
      <c r="E238" t="s">
        <v>126</v>
      </c>
      <c r="F238" t="s">
        <v>1087</v>
      </c>
      <c r="G238" t="s">
        <v>457</v>
      </c>
      <c r="H238" t="s">
        <v>763</v>
      </c>
      <c r="I238" t="s">
        <v>215</v>
      </c>
      <c r="J238" t="s">
        <v>442</v>
      </c>
      <c r="K238" s="78">
        <v>0.97</v>
      </c>
      <c r="L238" t="s">
        <v>105</v>
      </c>
      <c r="M238" s="79">
        <v>0.04</v>
      </c>
      <c r="N238" s="79">
        <v>2.1600000000000001E-2</v>
      </c>
      <c r="O238" s="78">
        <v>7924754.2199999997</v>
      </c>
      <c r="P238" s="78">
        <v>102.8</v>
      </c>
      <c r="Q238" s="78">
        <v>680.13041999999996</v>
      </c>
      <c r="R238" s="78">
        <v>8826.7777581600003</v>
      </c>
      <c r="S238" s="79">
        <v>1.0999999999999999E-2</v>
      </c>
      <c r="T238" s="79">
        <v>3.8E-3</v>
      </c>
      <c r="U238" s="79">
        <v>6.9999999999999999E-4</v>
      </c>
    </row>
    <row r="239" spans="2:21">
      <c r="B239" t="s">
        <v>1088</v>
      </c>
      <c r="C239" t="s">
        <v>1089</v>
      </c>
      <c r="D239" t="s">
        <v>103</v>
      </c>
      <c r="E239" t="s">
        <v>126</v>
      </c>
      <c r="F239" t="s">
        <v>1090</v>
      </c>
      <c r="G239" t="s">
        <v>1091</v>
      </c>
      <c r="H239" t="s">
        <v>763</v>
      </c>
      <c r="I239" t="s">
        <v>215</v>
      </c>
      <c r="J239" t="s">
        <v>313</v>
      </c>
      <c r="K239" s="78">
        <v>5.34</v>
      </c>
      <c r="L239" t="s">
        <v>105</v>
      </c>
      <c r="M239" s="79">
        <v>3.3500000000000002E-2</v>
      </c>
      <c r="N239" s="79">
        <v>1.9900000000000001E-2</v>
      </c>
      <c r="O239" s="78">
        <v>1940960.39</v>
      </c>
      <c r="P239" s="78">
        <v>104</v>
      </c>
      <c r="Q239" s="78">
        <v>0</v>
      </c>
      <c r="R239" s="78">
        <v>2018.5988056000001</v>
      </c>
      <c r="S239" s="79">
        <v>4.0000000000000001E-3</v>
      </c>
      <c r="T239" s="79">
        <v>8.9999999999999998E-4</v>
      </c>
      <c r="U239" s="79">
        <v>2.0000000000000001E-4</v>
      </c>
    </row>
    <row r="240" spans="2:21">
      <c r="B240" t="s">
        <v>1092</v>
      </c>
      <c r="C240" t="s">
        <v>1093</v>
      </c>
      <c r="D240" t="s">
        <v>103</v>
      </c>
      <c r="E240" t="s">
        <v>126</v>
      </c>
      <c r="F240" t="s">
        <v>1090</v>
      </c>
      <c r="G240" t="s">
        <v>1091</v>
      </c>
      <c r="H240" t="s">
        <v>763</v>
      </c>
      <c r="I240" t="s">
        <v>215</v>
      </c>
      <c r="J240" t="s">
        <v>1094</v>
      </c>
      <c r="K240" s="78">
        <v>3.35</v>
      </c>
      <c r="L240" t="s">
        <v>105</v>
      </c>
      <c r="M240" s="79">
        <v>3.3500000000000002E-2</v>
      </c>
      <c r="N240" s="79">
        <v>1.6799999999999999E-2</v>
      </c>
      <c r="O240" s="78">
        <v>1979622.35</v>
      </c>
      <c r="P240" s="78">
        <v>105.6</v>
      </c>
      <c r="Q240" s="78">
        <v>368.62218000000001</v>
      </c>
      <c r="R240" s="78">
        <v>2459.1033815999999</v>
      </c>
      <c r="S240" s="79">
        <v>4.7999999999999996E-3</v>
      </c>
      <c r="T240" s="79">
        <v>1.1000000000000001E-3</v>
      </c>
      <c r="U240" s="79">
        <v>2.0000000000000001E-4</v>
      </c>
    </row>
    <row r="241" spans="2:21">
      <c r="B241" t="s">
        <v>1095</v>
      </c>
      <c r="C241" t="s">
        <v>1096</v>
      </c>
      <c r="D241" t="s">
        <v>103</v>
      </c>
      <c r="E241" t="s">
        <v>126</v>
      </c>
      <c r="F241" t="s">
        <v>757</v>
      </c>
      <c r="G241" t="s">
        <v>402</v>
      </c>
      <c r="H241" t="s">
        <v>803</v>
      </c>
      <c r="I241" t="s">
        <v>153</v>
      </c>
      <c r="J241" t="s">
        <v>299</v>
      </c>
      <c r="K241" s="78">
        <v>0.95</v>
      </c>
      <c r="L241" t="s">
        <v>105</v>
      </c>
      <c r="M241" s="79">
        <v>3.7600000000000001E-2</v>
      </c>
      <c r="N241" s="79">
        <v>1.1599999999999999E-2</v>
      </c>
      <c r="O241" s="78">
        <v>341532.87</v>
      </c>
      <c r="P241" s="78">
        <v>101.58</v>
      </c>
      <c r="Q241" s="78">
        <v>0</v>
      </c>
      <c r="R241" s="78">
        <v>346.92908934600001</v>
      </c>
      <c r="S241" s="79">
        <v>3.5000000000000001E-3</v>
      </c>
      <c r="T241" s="79">
        <v>1E-4</v>
      </c>
      <c r="U241" s="79">
        <v>0</v>
      </c>
    </row>
    <row r="242" spans="2:21">
      <c r="B242" t="s">
        <v>1097</v>
      </c>
      <c r="C242" t="s">
        <v>1098</v>
      </c>
      <c r="D242" t="s">
        <v>103</v>
      </c>
      <c r="E242" t="s">
        <v>126</v>
      </c>
      <c r="F242" t="s">
        <v>807</v>
      </c>
      <c r="G242" t="s">
        <v>457</v>
      </c>
      <c r="H242" t="s">
        <v>803</v>
      </c>
      <c r="I242" t="s">
        <v>153</v>
      </c>
      <c r="J242" t="s">
        <v>1099</v>
      </c>
      <c r="K242" s="78">
        <v>2.11</v>
      </c>
      <c r="L242" t="s">
        <v>105</v>
      </c>
      <c r="M242" s="79">
        <v>4.65E-2</v>
      </c>
      <c r="N242" s="79">
        <v>1.9599999999999999E-2</v>
      </c>
      <c r="O242" s="78">
        <v>0.06</v>
      </c>
      <c r="P242" s="78">
        <v>105.76</v>
      </c>
      <c r="Q242" s="78">
        <v>0</v>
      </c>
      <c r="R242" s="78">
        <v>6.3455999999999997E-5</v>
      </c>
      <c r="S242" s="79">
        <v>0</v>
      </c>
      <c r="T242" s="79">
        <v>0</v>
      </c>
      <c r="U242" s="79">
        <v>0</v>
      </c>
    </row>
    <row r="243" spans="2:21">
      <c r="B243" t="s">
        <v>1100</v>
      </c>
      <c r="C243" t="s">
        <v>1101</v>
      </c>
      <c r="D243" t="s">
        <v>103</v>
      </c>
      <c r="E243" t="s">
        <v>126</v>
      </c>
      <c r="F243" t="s">
        <v>1102</v>
      </c>
      <c r="G243" t="s">
        <v>571</v>
      </c>
      <c r="H243" t="s">
        <v>803</v>
      </c>
      <c r="I243" t="s">
        <v>153</v>
      </c>
      <c r="J243" t="s">
        <v>313</v>
      </c>
      <c r="K243" s="78">
        <v>5.58</v>
      </c>
      <c r="L243" t="s">
        <v>105</v>
      </c>
      <c r="M243" s="79">
        <v>3.27E-2</v>
      </c>
      <c r="N243" s="79">
        <v>1.9300000000000001E-2</v>
      </c>
      <c r="O243" s="78">
        <v>1929429.6</v>
      </c>
      <c r="P243" s="78">
        <v>108.97</v>
      </c>
      <c r="Q243" s="78">
        <v>0</v>
      </c>
      <c r="R243" s="78">
        <v>2102.4994351199998</v>
      </c>
      <c r="S243" s="79">
        <v>8.6999999999999994E-3</v>
      </c>
      <c r="T243" s="79">
        <v>8.9999999999999998E-4</v>
      </c>
      <c r="U243" s="79">
        <v>2.0000000000000001E-4</v>
      </c>
    </row>
    <row r="244" spans="2:21">
      <c r="B244" t="s">
        <v>1103</v>
      </c>
      <c r="C244" t="s">
        <v>1104</v>
      </c>
      <c r="D244" t="s">
        <v>103</v>
      </c>
      <c r="E244" t="s">
        <v>126</v>
      </c>
      <c r="F244" t="s">
        <v>823</v>
      </c>
      <c r="G244" t="s">
        <v>576</v>
      </c>
      <c r="H244" t="s">
        <v>812</v>
      </c>
      <c r="I244" t="s">
        <v>215</v>
      </c>
      <c r="J244" t="s">
        <v>421</v>
      </c>
      <c r="K244" s="78">
        <v>1.23</v>
      </c>
      <c r="L244" t="s">
        <v>105</v>
      </c>
      <c r="M244" s="79">
        <v>0.06</v>
      </c>
      <c r="N244" s="79">
        <v>1.35E-2</v>
      </c>
      <c r="O244" s="78">
        <v>3447099.22</v>
      </c>
      <c r="P244" s="78">
        <v>107.21</v>
      </c>
      <c r="Q244" s="78">
        <v>0</v>
      </c>
      <c r="R244" s="78">
        <v>3695.635073762</v>
      </c>
      <c r="S244" s="79">
        <v>8.3999999999999995E-3</v>
      </c>
      <c r="T244" s="79">
        <v>1.6000000000000001E-3</v>
      </c>
      <c r="U244" s="79">
        <v>2.9999999999999997E-4</v>
      </c>
    </row>
    <row r="245" spans="2:21">
      <c r="B245" t="s">
        <v>1105</v>
      </c>
      <c r="C245" t="s">
        <v>1106</v>
      </c>
      <c r="D245" t="s">
        <v>103</v>
      </c>
      <c r="E245" t="s">
        <v>126</v>
      </c>
      <c r="F245" t="s">
        <v>823</v>
      </c>
      <c r="G245" t="s">
        <v>576</v>
      </c>
      <c r="H245" t="s">
        <v>812</v>
      </c>
      <c r="I245" t="s">
        <v>215</v>
      </c>
      <c r="J245" t="s">
        <v>1107</v>
      </c>
      <c r="K245" s="78">
        <v>2.99</v>
      </c>
      <c r="L245" t="s">
        <v>105</v>
      </c>
      <c r="M245" s="79">
        <v>5.8999999999999997E-2</v>
      </c>
      <c r="N245" s="79">
        <v>1.67E-2</v>
      </c>
      <c r="O245" s="78">
        <v>52585.4</v>
      </c>
      <c r="P245" s="78">
        <v>114.66</v>
      </c>
      <c r="Q245" s="78">
        <v>0</v>
      </c>
      <c r="R245" s="78">
        <v>60.294419640000001</v>
      </c>
      <c r="S245" s="79">
        <v>1E-4</v>
      </c>
      <c r="T245" s="79">
        <v>0</v>
      </c>
      <c r="U245" s="79">
        <v>0</v>
      </c>
    </row>
    <row r="246" spans="2:21">
      <c r="B246" t="s">
        <v>1108</v>
      </c>
      <c r="C246" t="s">
        <v>1109</v>
      </c>
      <c r="D246" t="s">
        <v>103</v>
      </c>
      <c r="E246" t="s">
        <v>126</v>
      </c>
      <c r="F246" t="s">
        <v>845</v>
      </c>
      <c r="G246" t="s">
        <v>457</v>
      </c>
      <c r="H246" t="s">
        <v>803</v>
      </c>
      <c r="I246" t="s">
        <v>153</v>
      </c>
      <c r="J246" t="s">
        <v>299</v>
      </c>
      <c r="K246" s="78">
        <v>2.99</v>
      </c>
      <c r="L246" t="s">
        <v>105</v>
      </c>
      <c r="M246" s="79">
        <v>7.0499999999999993E-2</v>
      </c>
      <c r="N246" s="79">
        <v>2.3099999999999999E-2</v>
      </c>
      <c r="O246" s="78">
        <v>7.0000000000000007E-2</v>
      </c>
      <c r="P246" s="78">
        <v>116.33</v>
      </c>
      <c r="Q246" s="78">
        <v>0</v>
      </c>
      <c r="R246" s="78">
        <v>8.1431E-5</v>
      </c>
      <c r="S246" s="79">
        <v>0</v>
      </c>
      <c r="T246" s="79">
        <v>0</v>
      </c>
      <c r="U246" s="79">
        <v>0</v>
      </c>
    </row>
    <row r="247" spans="2:21">
      <c r="B247" t="s">
        <v>1110</v>
      </c>
      <c r="C247" t="s">
        <v>1111</v>
      </c>
      <c r="D247" t="s">
        <v>103</v>
      </c>
      <c r="E247" t="s">
        <v>126</v>
      </c>
      <c r="F247" t="s">
        <v>848</v>
      </c>
      <c r="G247" t="s">
        <v>135</v>
      </c>
      <c r="H247" t="s">
        <v>812</v>
      </c>
      <c r="I247" t="s">
        <v>215</v>
      </c>
      <c r="J247" t="s">
        <v>852</v>
      </c>
      <c r="K247" s="78">
        <v>3.08</v>
      </c>
      <c r="L247" t="s">
        <v>105</v>
      </c>
      <c r="M247" s="79">
        <v>4.1399999999999999E-2</v>
      </c>
      <c r="N247" s="79">
        <v>5.9799999999999999E-2</v>
      </c>
      <c r="O247" s="78">
        <v>2282690.98</v>
      </c>
      <c r="P247" s="78">
        <v>95.7</v>
      </c>
      <c r="Q247" s="78">
        <v>0</v>
      </c>
      <c r="R247" s="78">
        <v>2184.5352678600002</v>
      </c>
      <c r="S247" s="79">
        <v>3.5000000000000001E-3</v>
      </c>
      <c r="T247" s="79">
        <v>8.9999999999999998E-4</v>
      </c>
      <c r="U247" s="79">
        <v>2.0000000000000001E-4</v>
      </c>
    </row>
    <row r="248" spans="2:21">
      <c r="B248" t="s">
        <v>1112</v>
      </c>
      <c r="C248" t="s">
        <v>1113</v>
      </c>
      <c r="D248" t="s">
        <v>103</v>
      </c>
      <c r="E248" t="s">
        <v>126</v>
      </c>
      <c r="F248" t="s">
        <v>848</v>
      </c>
      <c r="G248" t="s">
        <v>135</v>
      </c>
      <c r="H248" t="s">
        <v>812</v>
      </c>
      <c r="I248" t="s">
        <v>215</v>
      </c>
      <c r="J248" t="s">
        <v>631</v>
      </c>
      <c r="K248" s="78">
        <v>4.01</v>
      </c>
      <c r="L248" t="s">
        <v>105</v>
      </c>
      <c r="M248" s="79">
        <v>3.5499999999999997E-2</v>
      </c>
      <c r="N248" s="79">
        <v>6.3399999999999998E-2</v>
      </c>
      <c r="O248" s="78">
        <v>2970597.95</v>
      </c>
      <c r="P248" s="78">
        <v>90.6</v>
      </c>
      <c r="Q248" s="78">
        <v>0</v>
      </c>
      <c r="R248" s="78">
        <v>2691.3617426999999</v>
      </c>
      <c r="S248" s="79">
        <v>4.1999999999999997E-3</v>
      </c>
      <c r="T248" s="79">
        <v>1.1999999999999999E-3</v>
      </c>
      <c r="U248" s="79">
        <v>2.0000000000000001E-4</v>
      </c>
    </row>
    <row r="249" spans="2:21">
      <c r="B249" t="s">
        <v>1114</v>
      </c>
      <c r="C249" t="s">
        <v>1115</v>
      </c>
      <c r="D249" t="s">
        <v>103</v>
      </c>
      <c r="E249" t="s">
        <v>126</v>
      </c>
      <c r="F249" t="s">
        <v>848</v>
      </c>
      <c r="G249" t="s">
        <v>135</v>
      </c>
      <c r="H249" t="s">
        <v>812</v>
      </c>
      <c r="I249" t="s">
        <v>215</v>
      </c>
      <c r="J249" t="s">
        <v>1116</v>
      </c>
      <c r="K249" s="78">
        <v>5.35</v>
      </c>
      <c r="L249" t="s">
        <v>105</v>
      </c>
      <c r="M249" s="79">
        <v>2.5000000000000001E-2</v>
      </c>
      <c r="N249" s="79">
        <v>6.0900000000000003E-2</v>
      </c>
      <c r="O249" s="78">
        <v>5864648.0499999998</v>
      </c>
      <c r="P249" s="78">
        <v>84.46</v>
      </c>
      <c r="Q249" s="78">
        <v>0</v>
      </c>
      <c r="R249" s="78">
        <v>4953.2817430300001</v>
      </c>
      <c r="S249" s="79">
        <v>9.5999999999999992E-3</v>
      </c>
      <c r="T249" s="79">
        <v>2.0999999999999999E-3</v>
      </c>
      <c r="U249" s="79">
        <v>4.0000000000000002E-4</v>
      </c>
    </row>
    <row r="250" spans="2:21">
      <c r="B250" t="s">
        <v>1117</v>
      </c>
      <c r="C250" t="s">
        <v>1118</v>
      </c>
      <c r="D250" t="s">
        <v>103</v>
      </c>
      <c r="E250" t="s">
        <v>126</v>
      </c>
      <c r="F250" t="s">
        <v>1119</v>
      </c>
      <c r="G250" t="s">
        <v>576</v>
      </c>
      <c r="H250" t="s">
        <v>866</v>
      </c>
      <c r="I250" t="s">
        <v>215</v>
      </c>
      <c r="J250" t="s">
        <v>1120</v>
      </c>
      <c r="K250" s="78">
        <v>5.57</v>
      </c>
      <c r="L250" t="s">
        <v>105</v>
      </c>
      <c r="M250" s="79">
        <v>4.4499999999999998E-2</v>
      </c>
      <c r="N250" s="79">
        <v>1.9300000000000001E-2</v>
      </c>
      <c r="O250" s="78">
        <v>4206653.95</v>
      </c>
      <c r="P250" s="78">
        <v>115.62</v>
      </c>
      <c r="Q250" s="78">
        <v>0</v>
      </c>
      <c r="R250" s="78">
        <v>4863.7332969899999</v>
      </c>
      <c r="S250" s="79">
        <v>1.4500000000000001E-2</v>
      </c>
      <c r="T250" s="79">
        <v>2.0999999999999999E-3</v>
      </c>
      <c r="U250" s="79">
        <v>4.0000000000000002E-4</v>
      </c>
    </row>
    <row r="251" spans="2:21">
      <c r="B251" t="s">
        <v>1121</v>
      </c>
      <c r="C251" t="s">
        <v>1122</v>
      </c>
      <c r="D251" t="s">
        <v>103</v>
      </c>
      <c r="E251" t="s">
        <v>126</v>
      </c>
      <c r="F251" t="s">
        <v>1123</v>
      </c>
      <c r="G251" t="s">
        <v>457</v>
      </c>
      <c r="H251" t="s">
        <v>856</v>
      </c>
      <c r="I251" t="s">
        <v>153</v>
      </c>
      <c r="J251" t="s">
        <v>1041</v>
      </c>
      <c r="K251" s="78">
        <v>3.82</v>
      </c>
      <c r="L251" t="s">
        <v>105</v>
      </c>
      <c r="M251" s="79">
        <v>3.95E-2</v>
      </c>
      <c r="N251" s="79">
        <v>7.4200000000000002E-2</v>
      </c>
      <c r="O251" s="78">
        <v>3658969.89</v>
      </c>
      <c r="P251" s="78">
        <v>89.37</v>
      </c>
      <c r="Q251" s="78">
        <v>0</v>
      </c>
      <c r="R251" s="78">
        <v>3270.0213906929998</v>
      </c>
      <c r="S251" s="79">
        <v>6.1999999999999998E-3</v>
      </c>
      <c r="T251" s="79">
        <v>1.4E-3</v>
      </c>
      <c r="U251" s="79">
        <v>2.9999999999999997E-4</v>
      </c>
    </row>
    <row r="252" spans="2:21">
      <c r="B252" t="s">
        <v>1124</v>
      </c>
      <c r="C252" t="s">
        <v>1125</v>
      </c>
      <c r="D252" t="s">
        <v>103</v>
      </c>
      <c r="E252" t="s">
        <v>126</v>
      </c>
      <c r="F252" t="s">
        <v>1123</v>
      </c>
      <c r="G252" t="s">
        <v>457</v>
      </c>
      <c r="H252" t="s">
        <v>856</v>
      </c>
      <c r="I252" t="s">
        <v>153</v>
      </c>
      <c r="J252" t="s">
        <v>699</v>
      </c>
      <c r="K252" s="78">
        <v>4.34</v>
      </c>
      <c r="L252" t="s">
        <v>105</v>
      </c>
      <c r="M252" s="79">
        <v>0.03</v>
      </c>
      <c r="N252" s="79">
        <v>4.6199999999999998E-2</v>
      </c>
      <c r="O252" s="78">
        <v>6111593.6600000001</v>
      </c>
      <c r="P252" s="78">
        <v>95.01</v>
      </c>
      <c r="Q252" s="78">
        <v>0</v>
      </c>
      <c r="R252" s="78">
        <v>5806.6251363660003</v>
      </c>
      <c r="S252" s="79">
        <v>7.4999999999999997E-3</v>
      </c>
      <c r="T252" s="79">
        <v>2.5000000000000001E-3</v>
      </c>
      <c r="U252" s="79">
        <v>5.0000000000000001E-4</v>
      </c>
    </row>
    <row r="253" spans="2:21">
      <c r="B253" t="s">
        <v>1126</v>
      </c>
      <c r="C253" t="s">
        <v>1127</v>
      </c>
      <c r="D253" t="s">
        <v>103</v>
      </c>
      <c r="E253" t="s">
        <v>126</v>
      </c>
      <c r="F253" t="s">
        <v>1128</v>
      </c>
      <c r="G253" t="s">
        <v>457</v>
      </c>
      <c r="H253" t="s">
        <v>856</v>
      </c>
      <c r="I253" t="s">
        <v>153</v>
      </c>
      <c r="J253" t="s">
        <v>1129</v>
      </c>
      <c r="K253" s="78">
        <v>3.38</v>
      </c>
      <c r="L253" t="s">
        <v>105</v>
      </c>
      <c r="M253" s="79">
        <v>4.5999999999999999E-2</v>
      </c>
      <c r="N253" s="79">
        <v>6.4699999999999994E-2</v>
      </c>
      <c r="O253" s="78">
        <v>2089458.83</v>
      </c>
      <c r="P253" s="78">
        <v>94.321109999999862</v>
      </c>
      <c r="Q253" s="78">
        <v>173.79381000000001</v>
      </c>
      <c r="R253" s="78">
        <v>2144.5945714490099</v>
      </c>
      <c r="S253" s="79">
        <v>8.6999999999999994E-3</v>
      </c>
      <c r="T253" s="79">
        <v>8.9999999999999998E-4</v>
      </c>
      <c r="U253" s="79">
        <v>2.0000000000000001E-4</v>
      </c>
    </row>
    <row r="254" spans="2:21">
      <c r="B254" t="s">
        <v>1130</v>
      </c>
      <c r="C254" t="s">
        <v>1131</v>
      </c>
      <c r="D254" t="s">
        <v>103</v>
      </c>
      <c r="E254" t="s">
        <v>126</v>
      </c>
      <c r="F254" t="s">
        <v>1132</v>
      </c>
      <c r="G254" t="s">
        <v>576</v>
      </c>
      <c r="H254" t="s">
        <v>876</v>
      </c>
      <c r="I254" t="s">
        <v>215</v>
      </c>
      <c r="J254" t="s">
        <v>1133</v>
      </c>
      <c r="K254" s="78">
        <v>0.51</v>
      </c>
      <c r="L254" t="s">
        <v>105</v>
      </c>
      <c r="M254" s="79">
        <v>4.7E-2</v>
      </c>
      <c r="N254" s="79">
        <v>1.52E-2</v>
      </c>
      <c r="O254" s="78">
        <v>574679.6</v>
      </c>
      <c r="P254" s="78">
        <v>103.12</v>
      </c>
      <c r="Q254" s="78">
        <v>0</v>
      </c>
      <c r="R254" s="78">
        <v>592.60960351999995</v>
      </c>
      <c r="S254" s="79">
        <v>8.6999999999999994E-3</v>
      </c>
      <c r="T254" s="79">
        <v>2.9999999999999997E-4</v>
      </c>
      <c r="U254" s="79">
        <v>0</v>
      </c>
    </row>
    <row r="255" spans="2:21">
      <c r="B255" t="s">
        <v>1134</v>
      </c>
      <c r="C255" t="s">
        <v>1135</v>
      </c>
      <c r="D255" t="s">
        <v>103</v>
      </c>
      <c r="E255" t="s">
        <v>126</v>
      </c>
      <c r="F255" t="s">
        <v>1136</v>
      </c>
      <c r="G255" t="s">
        <v>831</v>
      </c>
      <c r="H255" t="s">
        <v>1137</v>
      </c>
      <c r="I255" t="s">
        <v>215</v>
      </c>
      <c r="J255" t="s">
        <v>1138</v>
      </c>
      <c r="K255" s="78">
        <v>0.01</v>
      </c>
      <c r="L255" t="s">
        <v>105</v>
      </c>
      <c r="M255" s="79">
        <v>6.7000000000000004E-2</v>
      </c>
      <c r="N255" s="79">
        <v>2.3099999999999999E-2</v>
      </c>
      <c r="O255" s="78">
        <v>0</v>
      </c>
      <c r="P255" s="78">
        <v>0</v>
      </c>
      <c r="Q255" s="78">
        <v>3.3E-4</v>
      </c>
      <c r="R255" s="78">
        <v>3.3E-4</v>
      </c>
      <c r="S255" s="79">
        <v>0</v>
      </c>
      <c r="T255" s="79">
        <v>0</v>
      </c>
      <c r="U255" s="79">
        <v>0</v>
      </c>
    </row>
    <row r="256" spans="2:21">
      <c r="B256" t="s">
        <v>1139</v>
      </c>
      <c r="C256" t="s">
        <v>1140</v>
      </c>
      <c r="D256" t="s">
        <v>103</v>
      </c>
      <c r="E256" t="s">
        <v>126</v>
      </c>
      <c r="F256" t="s">
        <v>587</v>
      </c>
      <c r="G256" t="s">
        <v>457</v>
      </c>
      <c r="H256" t="s">
        <v>1137</v>
      </c>
      <c r="I256" t="s">
        <v>215</v>
      </c>
      <c r="J256" t="s">
        <v>339</v>
      </c>
      <c r="K256" s="78">
        <v>8.6999999999999993</v>
      </c>
      <c r="L256" t="s">
        <v>105</v>
      </c>
      <c r="M256" s="79">
        <v>8.3999999999999995E-3</v>
      </c>
      <c r="N256" s="79">
        <v>8.5000000000000006E-3</v>
      </c>
      <c r="O256" s="78">
        <v>4446188.01</v>
      </c>
      <c r="P256" s="78">
        <v>99.91</v>
      </c>
      <c r="Q256" s="78">
        <v>0</v>
      </c>
      <c r="R256" s="78">
        <v>4442.1864407909998</v>
      </c>
      <c r="S256" s="79">
        <v>1.78E-2</v>
      </c>
      <c r="T256" s="79">
        <v>1.9E-3</v>
      </c>
      <c r="U256" s="79">
        <v>4.0000000000000002E-4</v>
      </c>
    </row>
    <row r="257" spans="2:21">
      <c r="B257" s="80" t="s">
        <v>396</v>
      </c>
      <c r="C257" s="16"/>
      <c r="D257" s="16"/>
      <c r="E257" s="16"/>
      <c r="F257" s="16"/>
      <c r="K257" s="82">
        <v>4.09</v>
      </c>
      <c r="N257" s="81">
        <v>6.4199999999999993E-2</v>
      </c>
      <c r="O257" s="82">
        <v>57843115.880000003</v>
      </c>
      <c r="Q257" s="82">
        <v>0</v>
      </c>
      <c r="R257" s="82">
        <v>51841.572492660998</v>
      </c>
      <c r="T257" s="81">
        <v>2.2200000000000001E-2</v>
      </c>
      <c r="U257" s="81">
        <v>4.1999999999999997E-3</v>
      </c>
    </row>
    <row r="258" spans="2:21">
      <c r="B258" t="s">
        <v>1141</v>
      </c>
      <c r="C258" t="s">
        <v>1142</v>
      </c>
      <c r="D258" t="s">
        <v>103</v>
      </c>
      <c r="E258" t="s">
        <v>126</v>
      </c>
      <c r="F258" t="s">
        <v>1143</v>
      </c>
      <c r="G258" t="s">
        <v>1144</v>
      </c>
      <c r="H258" t="s">
        <v>512</v>
      </c>
      <c r="I258" t="s">
        <v>215</v>
      </c>
      <c r="J258" t="s">
        <v>1145</v>
      </c>
      <c r="K258" s="78">
        <v>2.93</v>
      </c>
      <c r="L258" t="s">
        <v>105</v>
      </c>
      <c r="M258" s="79">
        <v>3.49E-2</v>
      </c>
      <c r="N258" s="79">
        <v>4.5999999999999999E-2</v>
      </c>
      <c r="O258" s="78">
        <v>24681490.870000001</v>
      </c>
      <c r="P258" s="78">
        <v>95.22</v>
      </c>
      <c r="Q258" s="78">
        <v>0</v>
      </c>
      <c r="R258" s="78">
        <v>23501.715606414</v>
      </c>
      <c r="S258" s="79">
        <v>1.1900000000000001E-2</v>
      </c>
      <c r="T258" s="79">
        <v>1.01E-2</v>
      </c>
      <c r="U258" s="79">
        <v>1.9E-3</v>
      </c>
    </row>
    <row r="259" spans="2:21">
      <c r="B259" t="s">
        <v>1146</v>
      </c>
      <c r="C259" t="s">
        <v>1147</v>
      </c>
      <c r="D259" t="s">
        <v>103</v>
      </c>
      <c r="E259" t="s">
        <v>126</v>
      </c>
      <c r="F259" t="s">
        <v>1148</v>
      </c>
      <c r="G259" t="s">
        <v>1144</v>
      </c>
      <c r="H259" t="s">
        <v>758</v>
      </c>
      <c r="I259" t="s">
        <v>153</v>
      </c>
      <c r="J259" t="s">
        <v>1149</v>
      </c>
      <c r="K259" s="78">
        <v>5.23</v>
      </c>
      <c r="L259" t="s">
        <v>105</v>
      </c>
      <c r="M259" s="79">
        <v>4.6899999999999997E-2</v>
      </c>
      <c r="N259" s="79">
        <v>8.1500000000000003E-2</v>
      </c>
      <c r="O259" s="78">
        <v>20756919.390000001</v>
      </c>
      <c r="P259" s="78">
        <v>85.15</v>
      </c>
      <c r="Q259" s="78">
        <v>0</v>
      </c>
      <c r="R259" s="78">
        <v>17674.516860585001</v>
      </c>
      <c r="S259" s="79">
        <v>1.2200000000000001E-2</v>
      </c>
      <c r="T259" s="79">
        <v>7.6E-3</v>
      </c>
      <c r="U259" s="79">
        <v>1.4E-3</v>
      </c>
    </row>
    <row r="260" spans="2:21">
      <c r="B260" t="s">
        <v>1150</v>
      </c>
      <c r="C260" t="s">
        <v>1151</v>
      </c>
      <c r="D260" t="s">
        <v>103</v>
      </c>
      <c r="E260" t="s">
        <v>126</v>
      </c>
      <c r="F260" t="s">
        <v>1148</v>
      </c>
      <c r="G260" t="s">
        <v>1144</v>
      </c>
      <c r="H260" t="s">
        <v>758</v>
      </c>
      <c r="I260" t="s">
        <v>153</v>
      </c>
      <c r="J260" t="s">
        <v>1152</v>
      </c>
      <c r="K260" s="78">
        <v>5.04</v>
      </c>
      <c r="L260" t="s">
        <v>105</v>
      </c>
      <c r="M260" s="79">
        <v>4.6899999999999997E-2</v>
      </c>
      <c r="N260" s="79">
        <v>8.0100000000000005E-2</v>
      </c>
      <c r="O260" s="78">
        <v>11198310.720000001</v>
      </c>
      <c r="P260" s="78">
        <v>84.71</v>
      </c>
      <c r="Q260" s="78">
        <v>0</v>
      </c>
      <c r="R260" s="78">
        <v>9486.0890109119991</v>
      </c>
      <c r="S260" s="79">
        <v>5.4000000000000003E-3</v>
      </c>
      <c r="T260" s="79">
        <v>4.1000000000000003E-3</v>
      </c>
      <c r="U260" s="79">
        <v>8.0000000000000004E-4</v>
      </c>
    </row>
    <row r="261" spans="2:21">
      <c r="B261" t="s">
        <v>1153</v>
      </c>
      <c r="C261" t="s">
        <v>1154</v>
      </c>
      <c r="D261" t="s">
        <v>103</v>
      </c>
      <c r="E261" t="s">
        <v>126</v>
      </c>
      <c r="F261" t="s">
        <v>823</v>
      </c>
      <c r="G261" t="s">
        <v>576</v>
      </c>
      <c r="H261" t="s">
        <v>812</v>
      </c>
      <c r="I261" t="s">
        <v>215</v>
      </c>
      <c r="J261" t="s">
        <v>1155</v>
      </c>
      <c r="K261" s="78">
        <v>2.5299999999999998</v>
      </c>
      <c r="L261" t="s">
        <v>105</v>
      </c>
      <c r="M261" s="79">
        <v>6.7000000000000004E-2</v>
      </c>
      <c r="N261" s="79">
        <v>4.0099999999999997E-2</v>
      </c>
      <c r="O261" s="78">
        <v>1206394.8999999999</v>
      </c>
      <c r="P261" s="78">
        <v>97.75</v>
      </c>
      <c r="Q261" s="78">
        <v>0</v>
      </c>
      <c r="R261" s="78">
        <v>1179.25101475</v>
      </c>
      <c r="S261" s="79">
        <v>1.1000000000000001E-3</v>
      </c>
      <c r="T261" s="79">
        <v>5.0000000000000001E-4</v>
      </c>
      <c r="U261" s="79">
        <v>1E-4</v>
      </c>
    </row>
    <row r="262" spans="2:21">
      <c r="B262" s="80" t="s">
        <v>1156</v>
      </c>
      <c r="C262" s="16"/>
      <c r="D262" s="16"/>
      <c r="E262" s="16"/>
      <c r="F262" s="16"/>
      <c r="K262" s="82">
        <v>0</v>
      </c>
      <c r="N262" s="81">
        <v>0</v>
      </c>
      <c r="O262" s="82">
        <v>0</v>
      </c>
      <c r="Q262" s="82">
        <v>0</v>
      </c>
      <c r="R262" s="82">
        <v>0</v>
      </c>
      <c r="T262" s="81">
        <v>0</v>
      </c>
      <c r="U262" s="81">
        <v>0</v>
      </c>
    </row>
    <row r="263" spans="2:21">
      <c r="B263" t="s">
        <v>256</v>
      </c>
      <c r="C263" t="s">
        <v>256</v>
      </c>
      <c r="D263" s="16"/>
      <c r="E263" s="16"/>
      <c r="F263" s="16"/>
      <c r="G263" t="s">
        <v>256</v>
      </c>
      <c r="H263" t="s">
        <v>256</v>
      </c>
      <c r="K263" s="78">
        <v>0</v>
      </c>
      <c r="L263" t="s">
        <v>256</v>
      </c>
      <c r="M263" s="79">
        <v>0</v>
      </c>
      <c r="N263" s="79">
        <v>0</v>
      </c>
      <c r="O263" s="78">
        <v>0</v>
      </c>
      <c r="P263" s="78">
        <v>0</v>
      </c>
      <c r="R263" s="78">
        <v>0</v>
      </c>
      <c r="S263" s="79">
        <v>0</v>
      </c>
      <c r="T263" s="79">
        <v>0</v>
      </c>
      <c r="U263" s="79">
        <v>0</v>
      </c>
    </row>
    <row r="264" spans="2:21">
      <c r="B264" s="80" t="s">
        <v>264</v>
      </c>
      <c r="C264" s="16"/>
      <c r="D264" s="16"/>
      <c r="E264" s="16"/>
      <c r="F264" s="16"/>
      <c r="K264" s="82">
        <v>6.14</v>
      </c>
      <c r="N264" s="81">
        <v>3.7100000000000001E-2</v>
      </c>
      <c r="O264" s="82">
        <v>133977538.22</v>
      </c>
      <c r="Q264" s="82">
        <v>0</v>
      </c>
      <c r="R264" s="82">
        <v>514585.71283493098</v>
      </c>
      <c r="T264" s="81">
        <v>0.22070000000000001</v>
      </c>
      <c r="U264" s="81">
        <v>4.2000000000000003E-2</v>
      </c>
    </row>
    <row r="265" spans="2:21">
      <c r="B265" s="80" t="s">
        <v>397</v>
      </c>
      <c r="C265" s="16"/>
      <c r="D265" s="16"/>
      <c r="E265" s="16"/>
      <c r="F265" s="16"/>
      <c r="K265" s="82">
        <v>8.26</v>
      </c>
      <c r="N265" s="81">
        <v>4.5699999999999998E-2</v>
      </c>
      <c r="O265" s="82">
        <v>8321727.0999999996</v>
      </c>
      <c r="Q265" s="82">
        <v>0</v>
      </c>
      <c r="R265" s="82">
        <v>33200.542686797002</v>
      </c>
      <c r="T265" s="81">
        <v>1.4200000000000001E-2</v>
      </c>
      <c r="U265" s="81">
        <v>2.7000000000000001E-3</v>
      </c>
    </row>
    <row r="266" spans="2:21">
      <c r="B266" t="s">
        <v>1157</v>
      </c>
      <c r="C266" t="s">
        <v>1158</v>
      </c>
      <c r="D266" t="s">
        <v>1159</v>
      </c>
      <c r="E266" t="s">
        <v>1160</v>
      </c>
      <c r="F266" t="s">
        <v>1161</v>
      </c>
      <c r="G266" t="s">
        <v>1144</v>
      </c>
      <c r="H266" t="s">
        <v>1162</v>
      </c>
      <c r="I266" t="s">
        <v>263</v>
      </c>
      <c r="J266" t="s">
        <v>310</v>
      </c>
      <c r="K266" s="78">
        <v>5.33</v>
      </c>
      <c r="L266" t="s">
        <v>109</v>
      </c>
      <c r="M266" s="79">
        <v>5.4100000000000002E-2</v>
      </c>
      <c r="N266" s="79">
        <v>4.7800000000000002E-2</v>
      </c>
      <c r="O266" s="78">
        <v>2544454.88</v>
      </c>
      <c r="P266" s="78">
        <v>104.13386666698523</v>
      </c>
      <c r="Q266" s="78">
        <v>0</v>
      </c>
      <c r="R266" s="78">
        <v>9318.7812497791892</v>
      </c>
      <c r="S266" s="79">
        <v>0</v>
      </c>
      <c r="T266" s="79">
        <v>4.0000000000000001E-3</v>
      </c>
      <c r="U266" s="79">
        <v>8.0000000000000004E-4</v>
      </c>
    </row>
    <row r="267" spans="2:21">
      <c r="B267" t="s">
        <v>1163</v>
      </c>
      <c r="C267" t="s">
        <v>1164</v>
      </c>
      <c r="D267" t="s">
        <v>126</v>
      </c>
      <c r="E267" t="s">
        <v>1160</v>
      </c>
      <c r="F267" t="s">
        <v>949</v>
      </c>
      <c r="G267" t="s">
        <v>635</v>
      </c>
      <c r="H267" t="s">
        <v>1162</v>
      </c>
      <c r="I267" t="s">
        <v>263</v>
      </c>
      <c r="J267" t="s">
        <v>310</v>
      </c>
      <c r="K267" s="78">
        <v>11.54</v>
      </c>
      <c r="L267" t="s">
        <v>109</v>
      </c>
      <c r="M267" s="79">
        <v>6.4399999999999999E-2</v>
      </c>
      <c r="N267" s="79">
        <v>4.5199999999999997E-2</v>
      </c>
      <c r="O267" s="78">
        <v>3946188.84</v>
      </c>
      <c r="P267" s="78">
        <v>124.19838356281014</v>
      </c>
      <c r="Q267" s="78">
        <v>0</v>
      </c>
      <c r="R267" s="78">
        <v>17237.178377433502</v>
      </c>
      <c r="S267" s="79">
        <v>0</v>
      </c>
      <c r="T267" s="79">
        <v>7.4000000000000003E-3</v>
      </c>
      <c r="U267" s="79">
        <v>1.4E-3</v>
      </c>
    </row>
    <row r="268" spans="2:21">
      <c r="B268" t="s">
        <v>1165</v>
      </c>
      <c r="C268" t="s">
        <v>1166</v>
      </c>
      <c r="D268" t="s">
        <v>1159</v>
      </c>
      <c r="E268" t="s">
        <v>1160</v>
      </c>
      <c r="F268" t="s">
        <v>1161</v>
      </c>
      <c r="G268" t="s">
        <v>1144</v>
      </c>
      <c r="H268" t="s">
        <v>256</v>
      </c>
      <c r="I268" t="s">
        <v>257</v>
      </c>
      <c r="J268" t="s">
        <v>310</v>
      </c>
      <c r="K268" s="78">
        <v>3.83</v>
      </c>
      <c r="L268" t="s">
        <v>109</v>
      </c>
      <c r="M268" s="79">
        <v>5.0799999999999998E-2</v>
      </c>
      <c r="N268" s="79">
        <v>4.3900000000000002E-2</v>
      </c>
      <c r="O268" s="78">
        <v>1831083.38</v>
      </c>
      <c r="P268" s="78">
        <v>103.1780333336431</v>
      </c>
      <c r="Q268" s="78">
        <v>0</v>
      </c>
      <c r="R268" s="78">
        <v>6644.5830595843099</v>
      </c>
      <c r="S268" s="79">
        <v>0</v>
      </c>
      <c r="T268" s="79">
        <v>2.8E-3</v>
      </c>
      <c r="U268" s="79">
        <v>5.0000000000000001E-4</v>
      </c>
    </row>
    <row r="269" spans="2:21">
      <c r="B269" s="80" t="s">
        <v>398</v>
      </c>
      <c r="C269" s="16"/>
      <c r="D269" s="16"/>
      <c r="E269" s="16"/>
      <c r="F269" s="16"/>
      <c r="K269" s="82">
        <v>5.99</v>
      </c>
      <c r="N269" s="81">
        <v>3.6499999999999998E-2</v>
      </c>
      <c r="O269" s="82">
        <v>125655811.12</v>
      </c>
      <c r="Q269" s="82">
        <v>0</v>
      </c>
      <c r="R269" s="82">
        <v>481385.170148134</v>
      </c>
      <c r="T269" s="81">
        <v>0.20649999999999999</v>
      </c>
      <c r="U269" s="81">
        <v>3.9300000000000002E-2</v>
      </c>
    </row>
    <row r="270" spans="2:21">
      <c r="B270" t="s">
        <v>1167</v>
      </c>
      <c r="C270" t="s">
        <v>1168</v>
      </c>
      <c r="D270" t="s">
        <v>126</v>
      </c>
      <c r="E270" t="s">
        <v>1160</v>
      </c>
      <c r="F270" t="s">
        <v>1169</v>
      </c>
      <c r="G270" t="s">
        <v>1170</v>
      </c>
      <c r="H270" t="s">
        <v>812</v>
      </c>
      <c r="I270" t="s">
        <v>215</v>
      </c>
      <c r="J270" t="s">
        <v>1171</v>
      </c>
      <c r="K270" s="78">
        <v>3.96</v>
      </c>
      <c r="L270" t="s">
        <v>109</v>
      </c>
      <c r="M270" s="79">
        <v>4.7500000000000001E-2</v>
      </c>
      <c r="N270" s="79">
        <v>2.64E-2</v>
      </c>
      <c r="O270" s="78">
        <v>1407474.02</v>
      </c>
      <c r="P270" s="78">
        <v>108.86711110846659</v>
      </c>
      <c r="Q270" s="78">
        <v>0</v>
      </c>
      <c r="R270" s="78">
        <v>5389.0157653046999</v>
      </c>
      <c r="S270" s="79">
        <v>0</v>
      </c>
      <c r="T270" s="79">
        <v>2.3E-3</v>
      </c>
      <c r="U270" s="79">
        <v>4.0000000000000002E-4</v>
      </c>
    </row>
    <row r="271" spans="2:21">
      <c r="B271" t="s">
        <v>1172</v>
      </c>
      <c r="C271" t="s">
        <v>1173</v>
      </c>
      <c r="D271" t="s">
        <v>1174</v>
      </c>
      <c r="E271" t="s">
        <v>1160</v>
      </c>
      <c r="F271" t="s">
        <v>1175</v>
      </c>
      <c r="G271" t="s">
        <v>1176</v>
      </c>
      <c r="H271" t="s">
        <v>1177</v>
      </c>
      <c r="I271" t="s">
        <v>228</v>
      </c>
      <c r="J271" t="s">
        <v>421</v>
      </c>
      <c r="K271" s="78">
        <v>4.54</v>
      </c>
      <c r="L271" t="s">
        <v>109</v>
      </c>
      <c r="M271" s="79">
        <v>4.4999999999999998E-2</v>
      </c>
      <c r="N271" s="79">
        <v>3.6200000000000003E-2</v>
      </c>
      <c r="O271" s="78">
        <v>855.01</v>
      </c>
      <c r="P271" s="78">
        <v>103.62549488310079</v>
      </c>
      <c r="Q271" s="78">
        <v>0</v>
      </c>
      <c r="R271" s="78">
        <v>3.1160913451446</v>
      </c>
      <c r="S271" s="79">
        <v>0</v>
      </c>
      <c r="T271" s="79">
        <v>0</v>
      </c>
      <c r="U271" s="79">
        <v>0</v>
      </c>
    </row>
    <row r="272" spans="2:21">
      <c r="B272" t="s">
        <v>1178</v>
      </c>
      <c r="C272" t="s">
        <v>1179</v>
      </c>
      <c r="D272" t="s">
        <v>126</v>
      </c>
      <c r="E272" t="s">
        <v>1160</v>
      </c>
      <c r="F272" t="s">
        <v>1180</v>
      </c>
      <c r="G272" t="s">
        <v>1181</v>
      </c>
      <c r="H272" t="s">
        <v>866</v>
      </c>
      <c r="I272" t="s">
        <v>215</v>
      </c>
      <c r="J272" t="s">
        <v>1182</v>
      </c>
      <c r="K272" s="78">
        <v>7.18</v>
      </c>
      <c r="L272" t="s">
        <v>109</v>
      </c>
      <c r="M272" s="79">
        <v>5.1299999999999998E-2</v>
      </c>
      <c r="N272" s="79">
        <v>3.8399999999999997E-2</v>
      </c>
      <c r="O272" s="78">
        <v>791539.71</v>
      </c>
      <c r="P272" s="78">
        <v>110.55015277152681</v>
      </c>
      <c r="Q272" s="78">
        <v>0</v>
      </c>
      <c r="R272" s="78">
        <v>3077.5450773801399</v>
      </c>
      <c r="S272" s="79">
        <v>1.6000000000000001E-3</v>
      </c>
      <c r="T272" s="79">
        <v>1.2999999999999999E-3</v>
      </c>
      <c r="U272" s="79">
        <v>2.9999999999999997E-4</v>
      </c>
    </row>
    <row r="273" spans="2:21">
      <c r="B273" t="s">
        <v>1183</v>
      </c>
      <c r="C273" t="s">
        <v>1184</v>
      </c>
      <c r="D273" t="s">
        <v>126</v>
      </c>
      <c r="E273" t="s">
        <v>1160</v>
      </c>
      <c r="F273" t="s">
        <v>1185</v>
      </c>
      <c r="G273" t="s">
        <v>1186</v>
      </c>
      <c r="H273" t="s">
        <v>1187</v>
      </c>
      <c r="I273" t="s">
        <v>263</v>
      </c>
      <c r="J273" t="s">
        <v>310</v>
      </c>
      <c r="K273" s="78">
        <v>5.0199999999999996</v>
      </c>
      <c r="L273" t="s">
        <v>109</v>
      </c>
      <c r="M273" s="79">
        <v>6.7500000000000004E-2</v>
      </c>
      <c r="N273" s="79">
        <v>3.5900000000000001E-2</v>
      </c>
      <c r="O273" s="78">
        <v>1005423.15</v>
      </c>
      <c r="P273" s="78">
        <v>119.65475000217569</v>
      </c>
      <c r="Q273" s="78">
        <v>0</v>
      </c>
      <c r="R273" s="78">
        <v>4231.07956954989</v>
      </c>
      <c r="S273" s="79">
        <v>0</v>
      </c>
      <c r="T273" s="79">
        <v>1.8E-3</v>
      </c>
      <c r="U273" s="79">
        <v>2.9999999999999997E-4</v>
      </c>
    </row>
    <row r="274" spans="2:21">
      <c r="B274" t="s">
        <v>1188</v>
      </c>
      <c r="C274" t="s">
        <v>1189</v>
      </c>
      <c r="D274" t="s">
        <v>126</v>
      </c>
      <c r="E274" t="s">
        <v>1160</v>
      </c>
      <c r="F274" t="s">
        <v>1190</v>
      </c>
      <c r="G274" t="s">
        <v>1191</v>
      </c>
      <c r="H274" t="s">
        <v>876</v>
      </c>
      <c r="I274" t="s">
        <v>215</v>
      </c>
      <c r="J274" t="s">
        <v>1192</v>
      </c>
      <c r="K274" s="78">
        <v>3.24</v>
      </c>
      <c r="L274" t="s">
        <v>109</v>
      </c>
      <c r="M274" s="79">
        <v>3.7499999999999999E-2</v>
      </c>
      <c r="N274" s="79">
        <v>2.7400000000000001E-2</v>
      </c>
      <c r="O274" s="78">
        <v>986547.21</v>
      </c>
      <c r="P274" s="78">
        <v>103.3</v>
      </c>
      <c r="Q274" s="78">
        <v>0</v>
      </c>
      <c r="R274" s="78">
        <v>3584.1861933098098</v>
      </c>
      <c r="S274" s="79">
        <v>2E-3</v>
      </c>
      <c r="T274" s="79">
        <v>1.5E-3</v>
      </c>
      <c r="U274" s="79">
        <v>2.9999999999999997E-4</v>
      </c>
    </row>
    <row r="275" spans="2:21">
      <c r="B275" t="s">
        <v>1193</v>
      </c>
      <c r="C275" t="s">
        <v>1194</v>
      </c>
      <c r="D275" t="s">
        <v>126</v>
      </c>
      <c r="E275" t="s">
        <v>1160</v>
      </c>
      <c r="F275" t="s">
        <v>1195</v>
      </c>
      <c r="G275" t="s">
        <v>1196</v>
      </c>
      <c r="H275" t="s">
        <v>1187</v>
      </c>
      <c r="I275" t="s">
        <v>263</v>
      </c>
      <c r="J275" t="s">
        <v>330</v>
      </c>
      <c r="K275" s="78">
        <v>8.61</v>
      </c>
      <c r="L275" t="s">
        <v>113</v>
      </c>
      <c r="M275" s="79">
        <v>2.8799999999999999E-2</v>
      </c>
      <c r="N275" s="79">
        <v>2.0199999999999999E-2</v>
      </c>
      <c r="O275" s="78">
        <v>1683707.24</v>
      </c>
      <c r="P275" s="78">
        <v>107.54979452057232</v>
      </c>
      <c r="Q275" s="78">
        <v>0</v>
      </c>
      <c r="R275" s="78">
        <v>6960.4440494527198</v>
      </c>
      <c r="S275" s="79">
        <v>1.6999999999999999E-3</v>
      </c>
      <c r="T275" s="79">
        <v>3.0000000000000001E-3</v>
      </c>
      <c r="U275" s="79">
        <v>5.9999999999999995E-4</v>
      </c>
    </row>
    <row r="276" spans="2:21">
      <c r="B276" t="s">
        <v>1197</v>
      </c>
      <c r="C276" t="s">
        <v>1198</v>
      </c>
      <c r="D276" t="s">
        <v>126</v>
      </c>
      <c r="E276" t="s">
        <v>1160</v>
      </c>
      <c r="F276" t="s">
        <v>1199</v>
      </c>
      <c r="G276" t="s">
        <v>1200</v>
      </c>
      <c r="H276" t="s">
        <v>1201</v>
      </c>
      <c r="I276" t="s">
        <v>263</v>
      </c>
      <c r="J276" t="s">
        <v>333</v>
      </c>
      <c r="K276" s="78">
        <v>8.15</v>
      </c>
      <c r="L276" t="s">
        <v>109</v>
      </c>
      <c r="M276" s="79">
        <v>4.1099999999999998E-2</v>
      </c>
      <c r="N276" s="79">
        <v>3.5999999999999997E-2</v>
      </c>
      <c r="O276" s="78">
        <v>2104634.0499999998</v>
      </c>
      <c r="P276" s="78">
        <v>104.81058333157729</v>
      </c>
      <c r="Q276" s="78">
        <v>0</v>
      </c>
      <c r="R276" s="78">
        <v>7758.0772336215996</v>
      </c>
      <c r="S276" s="79">
        <v>1.6999999999999999E-3</v>
      </c>
      <c r="T276" s="79">
        <v>3.3E-3</v>
      </c>
      <c r="U276" s="79">
        <v>5.9999999999999995E-4</v>
      </c>
    </row>
    <row r="277" spans="2:21">
      <c r="B277" t="s">
        <v>1202</v>
      </c>
      <c r="C277" t="s">
        <v>1203</v>
      </c>
      <c r="D277" t="s">
        <v>126</v>
      </c>
      <c r="E277" t="s">
        <v>1160</v>
      </c>
      <c r="F277" t="s">
        <v>1204</v>
      </c>
      <c r="G277" t="s">
        <v>1196</v>
      </c>
      <c r="H277" t="s">
        <v>1205</v>
      </c>
      <c r="I277" t="s">
        <v>228</v>
      </c>
      <c r="J277" t="s">
        <v>333</v>
      </c>
      <c r="K277" s="78">
        <v>15.64</v>
      </c>
      <c r="L277" t="s">
        <v>109</v>
      </c>
      <c r="M277" s="79">
        <v>4.4499999999999998E-2</v>
      </c>
      <c r="N277" s="79">
        <v>4.2099999999999999E-2</v>
      </c>
      <c r="O277" s="78">
        <v>3015677.51</v>
      </c>
      <c r="P277" s="78">
        <v>104.55615555598807</v>
      </c>
      <c r="Q277" s="78">
        <v>0</v>
      </c>
      <c r="R277" s="78">
        <v>11089.3699394421</v>
      </c>
      <c r="S277" s="79">
        <v>1.5E-3</v>
      </c>
      <c r="T277" s="79">
        <v>4.7999999999999996E-3</v>
      </c>
      <c r="U277" s="79">
        <v>8.9999999999999998E-4</v>
      </c>
    </row>
    <row r="278" spans="2:21">
      <c r="B278" t="s">
        <v>1206</v>
      </c>
      <c r="C278" t="s">
        <v>1207</v>
      </c>
      <c r="D278" t="s">
        <v>126</v>
      </c>
      <c r="E278" t="s">
        <v>1160</v>
      </c>
      <c r="F278" t="s">
        <v>1208</v>
      </c>
      <c r="G278" t="s">
        <v>126</v>
      </c>
      <c r="H278" t="s">
        <v>1201</v>
      </c>
      <c r="I278" t="s">
        <v>263</v>
      </c>
      <c r="J278" t="s">
        <v>310</v>
      </c>
      <c r="K278" s="78">
        <v>16.350000000000001</v>
      </c>
      <c r="L278" t="s">
        <v>109</v>
      </c>
      <c r="M278" s="79">
        <v>5.5500000000000001E-2</v>
      </c>
      <c r="N278" s="79">
        <v>3.7499999999999999E-2</v>
      </c>
      <c r="O278" s="78">
        <v>1644245.35</v>
      </c>
      <c r="P278" s="78">
        <v>131.58594520568346</v>
      </c>
      <c r="Q278" s="78">
        <v>0</v>
      </c>
      <c r="R278" s="78">
        <v>7609.3663768930601</v>
      </c>
      <c r="S278" s="79">
        <v>0</v>
      </c>
      <c r="T278" s="79">
        <v>3.3E-3</v>
      </c>
      <c r="U278" s="79">
        <v>5.9999999999999995E-4</v>
      </c>
    </row>
    <row r="279" spans="2:21">
      <c r="B279" t="s">
        <v>1209</v>
      </c>
      <c r="C279" t="s">
        <v>1210</v>
      </c>
      <c r="D279" t="s">
        <v>126</v>
      </c>
      <c r="E279" t="s">
        <v>1160</v>
      </c>
      <c r="F279" t="s">
        <v>1211</v>
      </c>
      <c r="G279" t="s">
        <v>1212</v>
      </c>
      <c r="H279" t="s">
        <v>1137</v>
      </c>
      <c r="I279" t="s">
        <v>215</v>
      </c>
      <c r="J279" t="s">
        <v>1213</v>
      </c>
      <c r="K279" s="78">
        <v>3.27</v>
      </c>
      <c r="L279" t="s">
        <v>109</v>
      </c>
      <c r="M279" s="79">
        <v>4.3999999999999997E-2</v>
      </c>
      <c r="N279" s="79">
        <v>3.4200000000000001E-2</v>
      </c>
      <c r="O279" s="78">
        <v>2117788.0099999998</v>
      </c>
      <c r="P279" s="78">
        <v>105.19777777951442</v>
      </c>
      <c r="Q279" s="78">
        <v>0</v>
      </c>
      <c r="R279" s="78">
        <v>7835.4044568217196</v>
      </c>
      <c r="S279" s="79">
        <v>1.4E-3</v>
      </c>
      <c r="T279" s="79">
        <v>3.3999999999999998E-3</v>
      </c>
      <c r="U279" s="79">
        <v>5.9999999999999995E-4</v>
      </c>
    </row>
    <row r="280" spans="2:21">
      <c r="B280" t="s">
        <v>1214</v>
      </c>
      <c r="C280" t="s">
        <v>1215</v>
      </c>
      <c r="D280" t="s">
        <v>1216</v>
      </c>
      <c r="E280" t="s">
        <v>1160</v>
      </c>
      <c r="F280" t="s">
        <v>1217</v>
      </c>
      <c r="G280" t="s">
        <v>1218</v>
      </c>
      <c r="H280" t="s">
        <v>1201</v>
      </c>
      <c r="I280" t="s">
        <v>263</v>
      </c>
      <c r="J280" t="s">
        <v>310</v>
      </c>
      <c r="K280" s="78">
        <v>7.37</v>
      </c>
      <c r="L280" t="s">
        <v>109</v>
      </c>
      <c r="M280" s="79">
        <v>3.6299999999999999E-2</v>
      </c>
      <c r="N280" s="79">
        <v>3.2500000000000001E-2</v>
      </c>
      <c r="O280" s="78">
        <v>986547.21</v>
      </c>
      <c r="P280" s="78">
        <v>111.5721232847032</v>
      </c>
      <c r="Q280" s="78">
        <v>0</v>
      </c>
      <c r="R280" s="78">
        <v>3871.2029412903498</v>
      </c>
      <c r="S280" s="79">
        <v>0</v>
      </c>
      <c r="T280" s="79">
        <v>1.6999999999999999E-3</v>
      </c>
      <c r="U280" s="79">
        <v>2.9999999999999997E-4</v>
      </c>
    </row>
    <row r="281" spans="2:21">
      <c r="B281" t="s">
        <v>1219</v>
      </c>
      <c r="C281" t="s">
        <v>1220</v>
      </c>
      <c r="D281" t="s">
        <v>126</v>
      </c>
      <c r="E281" t="s">
        <v>1160</v>
      </c>
      <c r="F281" t="s">
        <v>1221</v>
      </c>
      <c r="G281" t="s">
        <v>1222</v>
      </c>
      <c r="H281" t="s">
        <v>1201</v>
      </c>
      <c r="I281" t="s">
        <v>263</v>
      </c>
      <c r="J281" t="s">
        <v>327</v>
      </c>
      <c r="K281" s="78">
        <v>5.77</v>
      </c>
      <c r="L281" t="s">
        <v>109</v>
      </c>
      <c r="M281" s="79">
        <v>3.7499999999999999E-2</v>
      </c>
      <c r="N281" s="79">
        <v>3.0300000000000001E-2</v>
      </c>
      <c r="O281" s="78">
        <v>1973094.42</v>
      </c>
      <c r="P281" s="78">
        <v>104.99825000221728</v>
      </c>
      <c r="Q281" s="78">
        <v>0</v>
      </c>
      <c r="R281" s="78">
        <v>7286.22029002205</v>
      </c>
      <c r="S281" s="79">
        <v>0</v>
      </c>
      <c r="T281" s="79">
        <v>3.0999999999999999E-3</v>
      </c>
      <c r="U281" s="79">
        <v>5.9999999999999995E-4</v>
      </c>
    </row>
    <row r="282" spans="2:21">
      <c r="B282" t="s">
        <v>1223</v>
      </c>
      <c r="C282" t="s">
        <v>1224</v>
      </c>
      <c r="D282" t="s">
        <v>126</v>
      </c>
      <c r="E282" t="s">
        <v>1160</v>
      </c>
      <c r="F282" t="s">
        <v>1225</v>
      </c>
      <c r="G282" t="s">
        <v>1200</v>
      </c>
      <c r="H282" t="s">
        <v>1201</v>
      </c>
      <c r="I282" t="s">
        <v>263</v>
      </c>
      <c r="J282" t="s">
        <v>333</v>
      </c>
      <c r="K282" s="78">
        <v>16.84</v>
      </c>
      <c r="L282" t="s">
        <v>109</v>
      </c>
      <c r="M282" s="79">
        <v>4.5499999999999999E-2</v>
      </c>
      <c r="N282" s="79">
        <v>4.0500000000000001E-2</v>
      </c>
      <c r="O282" s="78">
        <v>1973094.42</v>
      </c>
      <c r="P282" s="78">
        <v>107.48986111141105</v>
      </c>
      <c r="Q282" s="78">
        <v>0</v>
      </c>
      <c r="R282" s="78">
        <v>7459.1224804706399</v>
      </c>
      <c r="S282" s="79">
        <v>8.0000000000000004E-4</v>
      </c>
      <c r="T282" s="79">
        <v>3.2000000000000002E-3</v>
      </c>
      <c r="U282" s="79">
        <v>5.9999999999999995E-4</v>
      </c>
    </row>
    <row r="283" spans="2:21">
      <c r="B283" t="s">
        <v>1226</v>
      </c>
      <c r="C283" t="s">
        <v>1227</v>
      </c>
      <c r="D283" t="s">
        <v>126</v>
      </c>
      <c r="E283" t="s">
        <v>1160</v>
      </c>
      <c r="F283" t="s">
        <v>1228</v>
      </c>
      <c r="G283" t="s">
        <v>1176</v>
      </c>
      <c r="H283" t="s">
        <v>1201</v>
      </c>
      <c r="I283" t="s">
        <v>263</v>
      </c>
      <c r="J283" t="s">
        <v>1229</v>
      </c>
      <c r="K283" s="78">
        <v>3.46</v>
      </c>
      <c r="L283" t="s">
        <v>109</v>
      </c>
      <c r="M283" s="79">
        <v>6.5000000000000002E-2</v>
      </c>
      <c r="N283" s="79">
        <v>3.2599999999999997E-2</v>
      </c>
      <c r="O283" s="78">
        <v>3091.18</v>
      </c>
      <c r="P283" s="78">
        <v>112.16766580399718</v>
      </c>
      <c r="Q283" s="78">
        <v>0</v>
      </c>
      <c r="R283" s="78">
        <v>12.194509756980599</v>
      </c>
      <c r="S283" s="79">
        <v>0</v>
      </c>
      <c r="T283" s="79">
        <v>0</v>
      </c>
      <c r="U283" s="79">
        <v>0</v>
      </c>
    </row>
    <row r="284" spans="2:21">
      <c r="B284" t="s">
        <v>1230</v>
      </c>
      <c r="C284" t="s">
        <v>1231</v>
      </c>
      <c r="D284" t="s">
        <v>126</v>
      </c>
      <c r="E284" t="s">
        <v>1160</v>
      </c>
      <c r="F284" t="s">
        <v>1232</v>
      </c>
      <c r="G284" t="s">
        <v>1170</v>
      </c>
      <c r="H284" t="s">
        <v>1205</v>
      </c>
      <c r="I284" t="s">
        <v>228</v>
      </c>
      <c r="J284" t="s">
        <v>310</v>
      </c>
      <c r="K284" s="78">
        <v>5.29</v>
      </c>
      <c r="L284" t="s">
        <v>109</v>
      </c>
      <c r="M284" s="79">
        <v>4.6300000000000001E-2</v>
      </c>
      <c r="N284" s="79">
        <v>2.9100000000000001E-2</v>
      </c>
      <c r="O284" s="78">
        <v>591928.32999999996</v>
      </c>
      <c r="P284" s="78">
        <v>109.10305479352537</v>
      </c>
      <c r="Q284" s="78">
        <v>0</v>
      </c>
      <c r="R284" s="78">
        <v>2271.3204178977599</v>
      </c>
      <c r="S284" s="79">
        <v>0</v>
      </c>
      <c r="T284" s="79">
        <v>1E-3</v>
      </c>
      <c r="U284" s="79">
        <v>2.0000000000000001E-4</v>
      </c>
    </row>
    <row r="285" spans="2:21">
      <c r="B285" t="s">
        <v>1233</v>
      </c>
      <c r="C285" t="s">
        <v>1234</v>
      </c>
      <c r="D285" t="s">
        <v>126</v>
      </c>
      <c r="E285" t="s">
        <v>1160</v>
      </c>
      <c r="F285" t="s">
        <v>1204</v>
      </c>
      <c r="G285" t="s">
        <v>1222</v>
      </c>
      <c r="H285" t="s">
        <v>1201</v>
      </c>
      <c r="I285" t="s">
        <v>263</v>
      </c>
      <c r="J285" t="s">
        <v>333</v>
      </c>
      <c r="K285" s="78">
        <v>14.7</v>
      </c>
      <c r="L285" t="s">
        <v>109</v>
      </c>
      <c r="M285" s="79">
        <v>5.0999999999999997E-2</v>
      </c>
      <c r="N285" s="79">
        <v>4.2099999999999999E-2</v>
      </c>
      <c r="O285" s="78">
        <v>2959641.63</v>
      </c>
      <c r="P285" s="78">
        <v>113.26999999999984</v>
      </c>
      <c r="Q285" s="78">
        <v>0</v>
      </c>
      <c r="R285" s="78">
        <v>11790.341823316599</v>
      </c>
      <c r="S285" s="79">
        <v>3.8999999999999998E-3</v>
      </c>
      <c r="T285" s="79">
        <v>5.1000000000000004E-3</v>
      </c>
      <c r="U285" s="79">
        <v>1E-3</v>
      </c>
    </row>
    <row r="286" spans="2:21">
      <c r="B286" t="s">
        <v>1235</v>
      </c>
      <c r="C286" t="s">
        <v>1236</v>
      </c>
      <c r="D286" t="s">
        <v>126</v>
      </c>
      <c r="E286" t="s">
        <v>1160</v>
      </c>
      <c r="F286" t="s">
        <v>1237</v>
      </c>
      <c r="G286" t="s">
        <v>1238</v>
      </c>
      <c r="H286" t="s">
        <v>1201</v>
      </c>
      <c r="I286" t="s">
        <v>263</v>
      </c>
      <c r="J286" t="s">
        <v>1239</v>
      </c>
      <c r="K286" s="78">
        <v>5.05</v>
      </c>
      <c r="L286" t="s">
        <v>109</v>
      </c>
      <c r="M286" s="79">
        <v>4.9000000000000002E-2</v>
      </c>
      <c r="N286" s="79">
        <v>2.8400000000000002E-2</v>
      </c>
      <c r="O286" s="78">
        <v>1716657.92</v>
      </c>
      <c r="P286" s="78">
        <v>112.53938888777566</v>
      </c>
      <c r="Q286" s="78">
        <v>0</v>
      </c>
      <c r="R286" s="78">
        <v>6794.5497412674504</v>
      </c>
      <c r="S286" s="79">
        <v>6.9999999999999999E-4</v>
      </c>
      <c r="T286" s="79">
        <v>2.8999999999999998E-3</v>
      </c>
      <c r="U286" s="79">
        <v>5.9999999999999995E-4</v>
      </c>
    </row>
    <row r="287" spans="2:21">
      <c r="B287" t="s">
        <v>1240</v>
      </c>
      <c r="C287" t="s">
        <v>1241</v>
      </c>
      <c r="D287" t="s">
        <v>126</v>
      </c>
      <c r="E287" t="s">
        <v>1160</v>
      </c>
      <c r="F287" t="s">
        <v>1242</v>
      </c>
      <c r="G287" t="s">
        <v>1181</v>
      </c>
      <c r="H287" t="s">
        <v>1137</v>
      </c>
      <c r="I287" t="s">
        <v>215</v>
      </c>
      <c r="J287" t="s">
        <v>1243</v>
      </c>
      <c r="K287" s="78">
        <v>6.78</v>
      </c>
      <c r="L287" t="s">
        <v>109</v>
      </c>
      <c r="M287" s="79">
        <v>4.4999999999999998E-2</v>
      </c>
      <c r="N287" s="79">
        <v>4.1700000000000001E-2</v>
      </c>
      <c r="O287" s="78">
        <v>1848131.77</v>
      </c>
      <c r="P287" s="78">
        <v>101.40350000087928</v>
      </c>
      <c r="Q287" s="78">
        <v>0</v>
      </c>
      <c r="R287" s="78">
        <v>6591.1052430186401</v>
      </c>
      <c r="S287" s="79">
        <v>2.5000000000000001E-3</v>
      </c>
      <c r="T287" s="79">
        <v>2.8E-3</v>
      </c>
      <c r="U287" s="79">
        <v>5.0000000000000001E-4</v>
      </c>
    </row>
    <row r="288" spans="2:21">
      <c r="B288" t="s">
        <v>1244</v>
      </c>
      <c r="C288" t="s">
        <v>1245</v>
      </c>
      <c r="D288" t="s">
        <v>126</v>
      </c>
      <c r="E288" t="s">
        <v>1160</v>
      </c>
      <c r="F288" t="s">
        <v>1246</v>
      </c>
      <c r="G288" t="s">
        <v>1200</v>
      </c>
      <c r="H288" t="s">
        <v>1205</v>
      </c>
      <c r="I288" t="s">
        <v>228</v>
      </c>
      <c r="J288" t="s">
        <v>1247</v>
      </c>
      <c r="K288" s="78">
        <v>1.07</v>
      </c>
      <c r="L288" t="s">
        <v>109</v>
      </c>
      <c r="M288" s="79">
        <v>3.3599999999999998E-2</v>
      </c>
      <c r="N288" s="79">
        <v>2.8299999999999999E-2</v>
      </c>
      <c r="O288" s="78">
        <v>854580.08</v>
      </c>
      <c r="P288" s="78">
        <v>100.37700000000009</v>
      </c>
      <c r="Q288" s="78">
        <v>0</v>
      </c>
      <c r="R288" s="78">
        <v>3016.88909555293</v>
      </c>
      <c r="S288" s="79">
        <v>2.0000000000000001E-4</v>
      </c>
      <c r="T288" s="79">
        <v>1.2999999999999999E-3</v>
      </c>
      <c r="U288" s="79">
        <v>2.0000000000000001E-4</v>
      </c>
    </row>
    <row r="289" spans="2:21">
      <c r="B289" t="s">
        <v>1248</v>
      </c>
      <c r="C289" t="s">
        <v>1249</v>
      </c>
      <c r="D289" t="s">
        <v>126</v>
      </c>
      <c r="E289" t="s">
        <v>1160</v>
      </c>
      <c r="F289" t="s">
        <v>1250</v>
      </c>
      <c r="G289" t="s">
        <v>1181</v>
      </c>
      <c r="H289" t="s">
        <v>1201</v>
      </c>
      <c r="I289" t="s">
        <v>263</v>
      </c>
      <c r="J289" t="s">
        <v>1251</v>
      </c>
      <c r="K289" s="78">
        <v>5.15</v>
      </c>
      <c r="L289" t="s">
        <v>109</v>
      </c>
      <c r="M289" s="79">
        <v>5.7500000000000002E-2</v>
      </c>
      <c r="N289" s="79">
        <v>3.8300000000000001E-2</v>
      </c>
      <c r="O289" s="78">
        <v>557399.17000000004</v>
      </c>
      <c r="P289" s="78">
        <v>110.20286111147256</v>
      </c>
      <c r="Q289" s="78">
        <v>0</v>
      </c>
      <c r="R289" s="78">
        <v>2160.3870031941801</v>
      </c>
      <c r="S289" s="79">
        <v>8.0000000000000004E-4</v>
      </c>
      <c r="T289" s="79">
        <v>8.9999999999999998E-4</v>
      </c>
      <c r="U289" s="79">
        <v>2.0000000000000001E-4</v>
      </c>
    </row>
    <row r="290" spans="2:21">
      <c r="B290" t="s">
        <v>1252</v>
      </c>
      <c r="C290" t="s">
        <v>1253</v>
      </c>
      <c r="D290" t="s">
        <v>126</v>
      </c>
      <c r="E290" t="s">
        <v>1160</v>
      </c>
      <c r="F290" t="s">
        <v>1254</v>
      </c>
      <c r="G290" t="s">
        <v>1200</v>
      </c>
      <c r="H290" t="s">
        <v>1137</v>
      </c>
      <c r="I290" t="s">
        <v>215</v>
      </c>
      <c r="J290" t="s">
        <v>1255</v>
      </c>
      <c r="K290" s="78">
        <v>7.01</v>
      </c>
      <c r="L290" t="s">
        <v>109</v>
      </c>
      <c r="M290" s="79">
        <v>4.1000000000000002E-2</v>
      </c>
      <c r="N290" s="79">
        <v>2.93E-2</v>
      </c>
      <c r="O290" s="78">
        <v>1181686.25</v>
      </c>
      <c r="P290" s="78">
        <v>108.41254794155385</v>
      </c>
      <c r="Q290" s="78">
        <v>0</v>
      </c>
      <c r="R290" s="78">
        <v>4505.6152379791001</v>
      </c>
      <c r="S290" s="79">
        <v>5.0000000000000001E-4</v>
      </c>
      <c r="T290" s="79">
        <v>1.9E-3</v>
      </c>
      <c r="U290" s="79">
        <v>4.0000000000000002E-4</v>
      </c>
    </row>
    <row r="291" spans="2:21">
      <c r="B291" t="s">
        <v>1256</v>
      </c>
      <c r="C291" t="s">
        <v>1257</v>
      </c>
      <c r="D291" t="s">
        <v>126</v>
      </c>
      <c r="E291" t="s">
        <v>1160</v>
      </c>
      <c r="F291" t="s">
        <v>1258</v>
      </c>
      <c r="G291" t="s">
        <v>1170</v>
      </c>
      <c r="H291" t="s">
        <v>1259</v>
      </c>
      <c r="I291" t="s">
        <v>215</v>
      </c>
      <c r="J291" t="s">
        <v>1260</v>
      </c>
      <c r="K291" s="78">
        <v>2.79</v>
      </c>
      <c r="L291" t="s">
        <v>109</v>
      </c>
      <c r="M291" s="79">
        <v>4.7500000000000001E-2</v>
      </c>
      <c r="N291" s="79">
        <v>4.4299999999999999E-2</v>
      </c>
      <c r="O291" s="78">
        <v>2650260.42</v>
      </c>
      <c r="P291" s="78">
        <v>100.60494444491607</v>
      </c>
      <c r="Q291" s="78">
        <v>0</v>
      </c>
      <c r="R291" s="78">
        <v>9377.3525625472703</v>
      </c>
      <c r="S291" s="79">
        <v>0</v>
      </c>
      <c r="T291" s="79">
        <v>4.0000000000000001E-3</v>
      </c>
      <c r="U291" s="79">
        <v>8.0000000000000004E-4</v>
      </c>
    </row>
    <row r="292" spans="2:21">
      <c r="B292" t="s">
        <v>1261</v>
      </c>
      <c r="C292" t="s">
        <v>1262</v>
      </c>
      <c r="D292" t="s">
        <v>126</v>
      </c>
      <c r="E292" t="s">
        <v>1160</v>
      </c>
      <c r="F292" t="s">
        <v>1263</v>
      </c>
      <c r="G292" t="s">
        <v>1181</v>
      </c>
      <c r="H292" t="s">
        <v>1264</v>
      </c>
      <c r="I292" t="s">
        <v>228</v>
      </c>
      <c r="J292" t="s">
        <v>310</v>
      </c>
      <c r="K292" s="78">
        <v>7.73</v>
      </c>
      <c r="L292" t="s">
        <v>113</v>
      </c>
      <c r="M292" s="79">
        <v>5.6300000000000003E-2</v>
      </c>
      <c r="N292" s="79">
        <v>4.3900000000000002E-2</v>
      </c>
      <c r="O292" s="78">
        <v>677429.08</v>
      </c>
      <c r="P292" s="78">
        <v>112.20000000000007</v>
      </c>
      <c r="Q292" s="78">
        <v>0</v>
      </c>
      <c r="R292" s="78">
        <v>2921.5779292238899</v>
      </c>
      <c r="S292" s="79">
        <v>0</v>
      </c>
      <c r="T292" s="79">
        <v>1.2999999999999999E-3</v>
      </c>
      <c r="U292" s="79">
        <v>2.0000000000000001E-4</v>
      </c>
    </row>
    <row r="293" spans="2:21">
      <c r="B293" t="s">
        <v>1265</v>
      </c>
      <c r="C293" t="s">
        <v>1266</v>
      </c>
      <c r="D293" t="s">
        <v>1216</v>
      </c>
      <c r="E293" t="s">
        <v>1160</v>
      </c>
      <c r="F293" t="s">
        <v>1267</v>
      </c>
      <c r="G293" t="s">
        <v>1176</v>
      </c>
      <c r="H293" t="s">
        <v>1162</v>
      </c>
      <c r="I293" t="s">
        <v>263</v>
      </c>
      <c r="J293" t="s">
        <v>310</v>
      </c>
      <c r="K293" s="78">
        <v>5.51</v>
      </c>
      <c r="L293" t="s">
        <v>109</v>
      </c>
      <c r="M293" s="79">
        <v>4.4499999999999998E-2</v>
      </c>
      <c r="N293" s="79">
        <v>3.2500000000000001E-2</v>
      </c>
      <c r="O293" s="78">
        <v>2367713.2999999998</v>
      </c>
      <c r="P293" s="78">
        <v>108.46536986348806</v>
      </c>
      <c r="Q293" s="78">
        <v>0</v>
      </c>
      <c r="R293" s="78">
        <v>9032.1799913305804</v>
      </c>
      <c r="S293" s="79">
        <v>0</v>
      </c>
      <c r="T293" s="79">
        <v>3.8999999999999998E-3</v>
      </c>
      <c r="U293" s="79">
        <v>6.9999999999999999E-4</v>
      </c>
    </row>
    <row r="294" spans="2:21">
      <c r="B294" t="s">
        <v>1268</v>
      </c>
      <c r="C294" t="s">
        <v>1269</v>
      </c>
      <c r="D294" t="s">
        <v>126</v>
      </c>
      <c r="E294" t="s">
        <v>1160</v>
      </c>
      <c r="F294" t="s">
        <v>1267</v>
      </c>
      <c r="G294" t="s">
        <v>1176</v>
      </c>
      <c r="H294" t="s">
        <v>1264</v>
      </c>
      <c r="I294" t="s">
        <v>228</v>
      </c>
      <c r="J294" t="s">
        <v>310</v>
      </c>
      <c r="K294" s="78">
        <v>3.83</v>
      </c>
      <c r="L294" t="s">
        <v>109</v>
      </c>
      <c r="M294" s="79">
        <v>4.8800000000000003E-2</v>
      </c>
      <c r="N294" s="79">
        <v>2.8400000000000002E-2</v>
      </c>
      <c r="O294" s="78">
        <v>1315396.28</v>
      </c>
      <c r="P294" s="78">
        <v>108.75890218269433</v>
      </c>
      <c r="Q294" s="78">
        <v>0</v>
      </c>
      <c r="R294" s="78">
        <v>5031.4573165891597</v>
      </c>
      <c r="S294" s="79">
        <v>0</v>
      </c>
      <c r="T294" s="79">
        <v>2.2000000000000001E-3</v>
      </c>
      <c r="U294" s="79">
        <v>4.0000000000000002E-4</v>
      </c>
    </row>
    <row r="295" spans="2:21">
      <c r="B295" t="s">
        <v>1270</v>
      </c>
      <c r="C295" t="s">
        <v>1271</v>
      </c>
      <c r="D295" t="s">
        <v>126</v>
      </c>
      <c r="E295" t="s">
        <v>1160</v>
      </c>
      <c r="F295" t="s">
        <v>1272</v>
      </c>
      <c r="G295" t="s">
        <v>1273</v>
      </c>
      <c r="H295" t="s">
        <v>1162</v>
      </c>
      <c r="I295" t="s">
        <v>263</v>
      </c>
      <c r="J295" t="s">
        <v>1260</v>
      </c>
      <c r="K295" s="78">
        <v>1.76</v>
      </c>
      <c r="L295" t="s">
        <v>109</v>
      </c>
      <c r="M295" s="79">
        <v>5.2499999999999998E-2</v>
      </c>
      <c r="N295" s="79">
        <v>3.6400000000000002E-2</v>
      </c>
      <c r="O295" s="78">
        <v>1832281.25</v>
      </c>
      <c r="P295" s="78">
        <v>106.79108333191202</v>
      </c>
      <c r="Q295" s="78">
        <v>0</v>
      </c>
      <c r="R295" s="78">
        <v>6881.7596089103099</v>
      </c>
      <c r="S295" s="79">
        <v>0</v>
      </c>
      <c r="T295" s="79">
        <v>3.0000000000000001E-3</v>
      </c>
      <c r="U295" s="79">
        <v>5.9999999999999995E-4</v>
      </c>
    </row>
    <row r="296" spans="2:21">
      <c r="B296" t="s">
        <v>1274</v>
      </c>
      <c r="C296" t="s">
        <v>1275</v>
      </c>
      <c r="D296" t="s">
        <v>126</v>
      </c>
      <c r="E296" t="s">
        <v>1160</v>
      </c>
      <c r="F296" t="s">
        <v>1276</v>
      </c>
      <c r="G296" t="s">
        <v>1196</v>
      </c>
      <c r="H296" t="s">
        <v>1264</v>
      </c>
      <c r="I296" t="s">
        <v>228</v>
      </c>
      <c r="J296" t="s">
        <v>339</v>
      </c>
      <c r="K296" s="78">
        <v>8.35</v>
      </c>
      <c r="L296" t="s">
        <v>109</v>
      </c>
      <c r="M296" s="79">
        <v>3.5000000000000003E-2</v>
      </c>
      <c r="N296" s="79">
        <v>3.3799999999999997E-2</v>
      </c>
      <c r="O296" s="78">
        <v>328849.07</v>
      </c>
      <c r="P296" s="78">
        <v>100.68505556725441</v>
      </c>
      <c r="Q296" s="78">
        <v>0</v>
      </c>
      <c r="R296" s="78">
        <v>1164.4852727872999</v>
      </c>
      <c r="S296" s="79">
        <v>0</v>
      </c>
      <c r="T296" s="79">
        <v>5.0000000000000001E-4</v>
      </c>
      <c r="U296" s="79">
        <v>1E-4</v>
      </c>
    </row>
    <row r="297" spans="2:21">
      <c r="B297" t="s">
        <v>1277</v>
      </c>
      <c r="C297" t="s">
        <v>1278</v>
      </c>
      <c r="D297" t="s">
        <v>126</v>
      </c>
      <c r="E297" t="s">
        <v>1160</v>
      </c>
      <c r="F297" t="s">
        <v>1272</v>
      </c>
      <c r="G297" t="s">
        <v>1273</v>
      </c>
      <c r="H297" t="s">
        <v>1162</v>
      </c>
      <c r="I297" t="s">
        <v>263</v>
      </c>
      <c r="J297" t="s">
        <v>1279</v>
      </c>
      <c r="K297" s="78">
        <v>0.08</v>
      </c>
      <c r="L297" t="s">
        <v>109</v>
      </c>
      <c r="M297" s="79">
        <v>5.6300000000000003E-2</v>
      </c>
      <c r="N297" s="79">
        <v>3.2099999999999997E-2</v>
      </c>
      <c r="O297" s="78">
        <v>1315396.28</v>
      </c>
      <c r="P297" s="78">
        <v>105.75337499762419</v>
      </c>
      <c r="Q297" s="78">
        <v>0</v>
      </c>
      <c r="R297" s="78">
        <v>4892.4141537579799</v>
      </c>
      <c r="S297" s="79">
        <v>2.5999999999999999E-3</v>
      </c>
      <c r="T297" s="79">
        <v>2.0999999999999999E-3</v>
      </c>
      <c r="U297" s="79">
        <v>4.0000000000000002E-4</v>
      </c>
    </row>
    <row r="298" spans="2:21">
      <c r="B298" t="s">
        <v>1280</v>
      </c>
      <c r="C298" t="s">
        <v>1281</v>
      </c>
      <c r="D298" t="s">
        <v>126</v>
      </c>
      <c r="E298" t="s">
        <v>1160</v>
      </c>
      <c r="F298" t="s">
        <v>1282</v>
      </c>
      <c r="G298" t="s">
        <v>1212</v>
      </c>
      <c r="H298" t="s">
        <v>1162</v>
      </c>
      <c r="I298" t="s">
        <v>263</v>
      </c>
      <c r="J298" t="s">
        <v>1283</v>
      </c>
      <c r="K298" s="78">
        <v>3.67</v>
      </c>
      <c r="L298" t="s">
        <v>109</v>
      </c>
      <c r="M298" s="79">
        <v>7.8799999999999995E-2</v>
      </c>
      <c r="N298" s="79">
        <v>4.8099999999999997E-2</v>
      </c>
      <c r="O298" s="78">
        <v>1282511.3700000001</v>
      </c>
      <c r="P298" s="78">
        <v>111.34372603046009</v>
      </c>
      <c r="Q298" s="78">
        <v>0</v>
      </c>
      <c r="R298" s="78">
        <v>5022.2617425121298</v>
      </c>
      <c r="S298" s="79">
        <v>6.9999999999999999E-4</v>
      </c>
      <c r="T298" s="79">
        <v>2.2000000000000001E-3</v>
      </c>
      <c r="U298" s="79">
        <v>4.0000000000000002E-4</v>
      </c>
    </row>
    <row r="299" spans="2:21">
      <c r="B299" t="s">
        <v>1284</v>
      </c>
      <c r="C299" t="s">
        <v>1285</v>
      </c>
      <c r="D299" t="s">
        <v>126</v>
      </c>
      <c r="E299" t="s">
        <v>1160</v>
      </c>
      <c r="F299" t="s">
        <v>1286</v>
      </c>
      <c r="G299" t="s">
        <v>1238</v>
      </c>
      <c r="H299" t="s">
        <v>1162</v>
      </c>
      <c r="I299" t="s">
        <v>263</v>
      </c>
      <c r="J299" t="s">
        <v>310</v>
      </c>
      <c r="K299" s="78">
        <v>7.84</v>
      </c>
      <c r="L299" t="s">
        <v>109</v>
      </c>
      <c r="M299" s="79">
        <v>5.2999999999999999E-2</v>
      </c>
      <c r="N299" s="79">
        <v>4.1099999999999998E-2</v>
      </c>
      <c r="O299" s="78">
        <v>1558744.59</v>
      </c>
      <c r="P299" s="78">
        <v>111.38133739276044</v>
      </c>
      <c r="Q299" s="78">
        <v>0</v>
      </c>
      <c r="R299" s="78">
        <v>6106.0415577824997</v>
      </c>
      <c r="S299" s="79">
        <v>0</v>
      </c>
      <c r="T299" s="79">
        <v>2.5999999999999999E-3</v>
      </c>
      <c r="U299" s="79">
        <v>5.0000000000000001E-4</v>
      </c>
    </row>
    <row r="300" spans="2:21">
      <c r="B300" t="s">
        <v>1287</v>
      </c>
      <c r="C300" t="s">
        <v>1288</v>
      </c>
      <c r="D300" t="s">
        <v>126</v>
      </c>
      <c r="E300" t="s">
        <v>1160</v>
      </c>
      <c r="F300" t="s">
        <v>1289</v>
      </c>
      <c r="G300" t="s">
        <v>1290</v>
      </c>
      <c r="H300" t="s">
        <v>1162</v>
      </c>
      <c r="I300" t="s">
        <v>263</v>
      </c>
      <c r="J300" t="s">
        <v>310</v>
      </c>
      <c r="K300" s="78">
        <v>3.61</v>
      </c>
      <c r="L300" t="s">
        <v>109</v>
      </c>
      <c r="M300" s="79">
        <v>5.8799999999999998E-2</v>
      </c>
      <c r="N300" s="79">
        <v>2.81E-2</v>
      </c>
      <c r="O300" s="78">
        <v>1328550.24</v>
      </c>
      <c r="P300" s="78">
        <v>111.25976712136973</v>
      </c>
      <c r="Q300" s="78">
        <v>0</v>
      </c>
      <c r="R300" s="78">
        <v>5198.6250732533399</v>
      </c>
      <c r="S300" s="79">
        <v>0</v>
      </c>
      <c r="T300" s="79">
        <v>2.2000000000000001E-3</v>
      </c>
      <c r="U300" s="79">
        <v>4.0000000000000002E-4</v>
      </c>
    </row>
    <row r="301" spans="2:21">
      <c r="B301" t="s">
        <v>1291</v>
      </c>
      <c r="C301" t="s">
        <v>1292</v>
      </c>
      <c r="D301" t="s">
        <v>126</v>
      </c>
      <c r="E301" t="s">
        <v>1160</v>
      </c>
      <c r="F301" t="s">
        <v>1293</v>
      </c>
      <c r="G301" t="s">
        <v>1290</v>
      </c>
      <c r="H301" t="s">
        <v>1162</v>
      </c>
      <c r="I301" t="s">
        <v>263</v>
      </c>
      <c r="J301" t="s">
        <v>310</v>
      </c>
      <c r="K301" s="78">
        <v>7.44</v>
      </c>
      <c r="L301" t="s">
        <v>109</v>
      </c>
      <c r="M301" s="79">
        <v>5.2499999999999998E-2</v>
      </c>
      <c r="N301" s="79">
        <v>3.56E-2</v>
      </c>
      <c r="O301" s="78">
        <v>1973094.42</v>
      </c>
      <c r="P301" s="78">
        <v>115.4412328764277</v>
      </c>
      <c r="Q301" s="78">
        <v>0</v>
      </c>
      <c r="R301" s="78">
        <v>8010.8978318364898</v>
      </c>
      <c r="S301" s="79">
        <v>0</v>
      </c>
      <c r="T301" s="79">
        <v>3.3999999999999998E-3</v>
      </c>
      <c r="U301" s="79">
        <v>6.9999999999999999E-4</v>
      </c>
    </row>
    <row r="302" spans="2:21">
      <c r="B302" t="s">
        <v>1294</v>
      </c>
      <c r="C302" t="s">
        <v>1295</v>
      </c>
      <c r="D302" t="s">
        <v>126</v>
      </c>
      <c r="E302" t="s">
        <v>1160</v>
      </c>
      <c r="F302" t="s">
        <v>1296</v>
      </c>
      <c r="G302" t="s">
        <v>126</v>
      </c>
      <c r="H302" t="s">
        <v>1264</v>
      </c>
      <c r="I302" t="s">
        <v>228</v>
      </c>
      <c r="J302" t="s">
        <v>310</v>
      </c>
      <c r="K302" s="78">
        <v>2.14</v>
      </c>
      <c r="L302" t="s">
        <v>109</v>
      </c>
      <c r="M302" s="79">
        <v>5.6000000000000001E-2</v>
      </c>
      <c r="N302" s="79">
        <v>3.1899999999999998E-2</v>
      </c>
      <c r="O302" s="78">
        <v>1644245.35</v>
      </c>
      <c r="P302" s="78">
        <v>106.20018904183011</v>
      </c>
      <c r="Q302" s="78">
        <v>0</v>
      </c>
      <c r="R302" s="78">
        <v>6141.3561034304503</v>
      </c>
      <c r="S302" s="79">
        <v>0</v>
      </c>
      <c r="T302" s="79">
        <v>2.5999999999999999E-3</v>
      </c>
      <c r="U302" s="79">
        <v>5.0000000000000001E-4</v>
      </c>
    </row>
    <row r="303" spans="2:21">
      <c r="B303" t="s">
        <v>1297</v>
      </c>
      <c r="C303" t="s">
        <v>1298</v>
      </c>
      <c r="D303" t="s">
        <v>126</v>
      </c>
      <c r="E303" t="s">
        <v>1160</v>
      </c>
      <c r="F303" t="s">
        <v>1299</v>
      </c>
      <c r="G303" t="s">
        <v>1191</v>
      </c>
      <c r="H303" t="s">
        <v>1259</v>
      </c>
      <c r="I303" t="s">
        <v>215</v>
      </c>
      <c r="J303" t="s">
        <v>1300</v>
      </c>
      <c r="K303" s="78">
        <v>5.36</v>
      </c>
      <c r="L303" t="s">
        <v>109</v>
      </c>
      <c r="M303" s="79">
        <v>5.2499999999999998E-2</v>
      </c>
      <c r="N303" s="79">
        <v>3.7699999999999997E-2</v>
      </c>
      <c r="O303" s="78">
        <v>1029297.59</v>
      </c>
      <c r="P303" s="78">
        <v>107.95958333687544</v>
      </c>
      <c r="Q303" s="78">
        <v>0</v>
      </c>
      <c r="R303" s="78">
        <v>3908.1796947325802</v>
      </c>
      <c r="S303" s="79">
        <v>8.0000000000000004E-4</v>
      </c>
      <c r="T303" s="79">
        <v>1.6999999999999999E-3</v>
      </c>
      <c r="U303" s="79">
        <v>2.9999999999999997E-4</v>
      </c>
    </row>
    <row r="304" spans="2:21">
      <c r="B304" t="s">
        <v>1301</v>
      </c>
      <c r="C304" t="s">
        <v>1302</v>
      </c>
      <c r="D304" t="s">
        <v>126</v>
      </c>
      <c r="E304" t="s">
        <v>1160</v>
      </c>
      <c r="F304" t="s">
        <v>1303</v>
      </c>
      <c r="G304" t="s">
        <v>1191</v>
      </c>
      <c r="H304" t="s">
        <v>1264</v>
      </c>
      <c r="I304" t="s">
        <v>228</v>
      </c>
      <c r="J304" t="s">
        <v>1304</v>
      </c>
      <c r="K304" s="78">
        <v>0.28999999999999998</v>
      </c>
      <c r="L304" t="s">
        <v>109</v>
      </c>
      <c r="M304" s="79">
        <v>5.2499999999999998E-2</v>
      </c>
      <c r="N304" s="79">
        <v>2.6599999999999999E-2</v>
      </c>
      <c r="O304" s="78">
        <v>1960006.23</v>
      </c>
      <c r="P304" s="78">
        <v>104.33441666803782</v>
      </c>
      <c r="Q304" s="78">
        <v>0</v>
      </c>
      <c r="R304" s="78">
        <v>7192.1280716813199</v>
      </c>
      <c r="S304" s="79">
        <v>3.0000000000000001E-3</v>
      </c>
      <c r="T304" s="79">
        <v>3.0999999999999999E-3</v>
      </c>
      <c r="U304" s="79">
        <v>5.9999999999999995E-4</v>
      </c>
    </row>
    <row r="305" spans="2:21">
      <c r="B305" t="s">
        <v>1305</v>
      </c>
      <c r="C305" t="s">
        <v>1306</v>
      </c>
      <c r="D305" t="s">
        <v>126</v>
      </c>
      <c r="E305" t="s">
        <v>1160</v>
      </c>
      <c r="F305" t="s">
        <v>1307</v>
      </c>
      <c r="G305" t="s">
        <v>1212</v>
      </c>
      <c r="H305" t="s">
        <v>1162</v>
      </c>
      <c r="I305" t="s">
        <v>263</v>
      </c>
      <c r="J305" t="s">
        <v>1308</v>
      </c>
      <c r="K305" s="78">
        <v>5</v>
      </c>
      <c r="L305" t="s">
        <v>109</v>
      </c>
      <c r="M305" s="79">
        <v>4.8800000000000003E-2</v>
      </c>
      <c r="N305" s="79">
        <v>3.3700000000000001E-2</v>
      </c>
      <c r="O305" s="78">
        <v>1491462.07</v>
      </c>
      <c r="P305" s="78">
        <v>108.81841666466923</v>
      </c>
      <c r="Q305" s="78">
        <v>0</v>
      </c>
      <c r="R305" s="78">
        <v>5708.0396860137298</v>
      </c>
      <c r="S305" s="79">
        <v>2E-3</v>
      </c>
      <c r="T305" s="79">
        <v>2.3999999999999998E-3</v>
      </c>
      <c r="U305" s="79">
        <v>5.0000000000000001E-4</v>
      </c>
    </row>
    <row r="306" spans="2:21">
      <c r="B306" t="s">
        <v>1309</v>
      </c>
      <c r="C306" t="s">
        <v>1310</v>
      </c>
      <c r="D306" t="s">
        <v>126</v>
      </c>
      <c r="E306" t="s">
        <v>1160</v>
      </c>
      <c r="F306" t="s">
        <v>1311</v>
      </c>
      <c r="G306" t="s">
        <v>1312</v>
      </c>
      <c r="H306" t="s">
        <v>1264</v>
      </c>
      <c r="I306" t="s">
        <v>228</v>
      </c>
      <c r="J306" t="s">
        <v>336</v>
      </c>
      <c r="K306" s="78">
        <v>7.7</v>
      </c>
      <c r="L306" t="s">
        <v>109</v>
      </c>
      <c r="M306" s="79">
        <v>4.5999999999999999E-2</v>
      </c>
      <c r="N306" s="79">
        <v>3.4700000000000002E-2</v>
      </c>
      <c r="O306" s="78">
        <v>2593895.69</v>
      </c>
      <c r="P306" s="78">
        <v>110.06499999999973</v>
      </c>
      <c r="Q306" s="78">
        <v>0</v>
      </c>
      <c r="R306" s="78">
        <v>10040.9340311451</v>
      </c>
      <c r="S306" s="79">
        <v>0</v>
      </c>
      <c r="T306" s="79">
        <v>4.3E-3</v>
      </c>
      <c r="U306" s="79">
        <v>8.0000000000000004E-4</v>
      </c>
    </row>
    <row r="307" spans="2:21">
      <c r="B307" t="s">
        <v>1313</v>
      </c>
      <c r="C307" t="s">
        <v>1314</v>
      </c>
      <c r="D307" t="s">
        <v>1159</v>
      </c>
      <c r="E307" t="s">
        <v>1160</v>
      </c>
      <c r="F307" t="s">
        <v>1315</v>
      </c>
      <c r="G307" t="s">
        <v>1316</v>
      </c>
      <c r="H307" t="s">
        <v>1162</v>
      </c>
      <c r="I307" t="s">
        <v>263</v>
      </c>
      <c r="J307" t="s">
        <v>330</v>
      </c>
      <c r="K307" s="78">
        <v>7.84</v>
      </c>
      <c r="L307" t="s">
        <v>109</v>
      </c>
      <c r="M307" s="79">
        <v>4.2999999999999997E-2</v>
      </c>
      <c r="N307" s="79">
        <v>3.44E-2</v>
      </c>
      <c r="O307" s="78">
        <v>2630792.56</v>
      </c>
      <c r="P307" s="78">
        <v>107.62876712438327</v>
      </c>
      <c r="Q307" s="78">
        <v>0</v>
      </c>
      <c r="R307" s="78">
        <v>9958.3489159127803</v>
      </c>
      <c r="S307" s="79">
        <v>2.5999999999999999E-3</v>
      </c>
      <c r="T307" s="79">
        <v>4.3E-3</v>
      </c>
      <c r="U307" s="79">
        <v>8.0000000000000004E-4</v>
      </c>
    </row>
    <row r="308" spans="2:21">
      <c r="B308" t="s">
        <v>1317</v>
      </c>
      <c r="C308" t="s">
        <v>1318</v>
      </c>
      <c r="D308" t="s">
        <v>1159</v>
      </c>
      <c r="E308" t="s">
        <v>1160</v>
      </c>
      <c r="F308" t="s">
        <v>1315</v>
      </c>
      <c r="G308" t="s">
        <v>1316</v>
      </c>
      <c r="H308" t="s">
        <v>1162</v>
      </c>
      <c r="I308" t="s">
        <v>263</v>
      </c>
      <c r="J308" t="s">
        <v>330</v>
      </c>
      <c r="K308" s="78">
        <v>7.18</v>
      </c>
      <c r="L308" t="s">
        <v>109</v>
      </c>
      <c r="M308" s="79">
        <v>5.5500000000000001E-2</v>
      </c>
      <c r="N308" s="79">
        <v>3.4599999999999999E-2</v>
      </c>
      <c r="O308" s="78">
        <v>328849.07</v>
      </c>
      <c r="P308" s="78">
        <v>117.39363012384413</v>
      </c>
      <c r="Q308" s="78">
        <v>0</v>
      </c>
      <c r="R308" s="78">
        <v>1357.73032679058</v>
      </c>
      <c r="S308" s="79">
        <v>6.9999999999999999E-4</v>
      </c>
      <c r="T308" s="79">
        <v>5.9999999999999995E-4</v>
      </c>
      <c r="U308" s="79">
        <v>1E-4</v>
      </c>
    </row>
    <row r="309" spans="2:21">
      <c r="B309" t="s">
        <v>1319</v>
      </c>
      <c r="C309" t="s">
        <v>1320</v>
      </c>
      <c r="D309" t="s">
        <v>126</v>
      </c>
      <c r="E309" t="s">
        <v>1160</v>
      </c>
      <c r="F309" t="s">
        <v>1315</v>
      </c>
      <c r="G309" t="s">
        <v>1316</v>
      </c>
      <c r="H309" t="s">
        <v>1162</v>
      </c>
      <c r="I309" t="s">
        <v>263</v>
      </c>
      <c r="J309" t="s">
        <v>986</v>
      </c>
      <c r="K309" s="78">
        <v>3.96</v>
      </c>
      <c r="L309" t="s">
        <v>109</v>
      </c>
      <c r="M309" s="79">
        <v>4.8800000000000003E-2</v>
      </c>
      <c r="N309" s="79">
        <v>2.81E-2</v>
      </c>
      <c r="O309" s="78">
        <v>460388.7</v>
      </c>
      <c r="P309" s="78">
        <v>108.47654167141796</v>
      </c>
      <c r="Q309" s="78">
        <v>0</v>
      </c>
      <c r="R309" s="78">
        <v>1756.4381236011</v>
      </c>
      <c r="S309" s="79">
        <v>0</v>
      </c>
      <c r="T309" s="79">
        <v>8.0000000000000004E-4</v>
      </c>
      <c r="U309" s="79">
        <v>1E-4</v>
      </c>
    </row>
    <row r="310" spans="2:21">
      <c r="B310" t="s">
        <v>1321</v>
      </c>
      <c r="C310" t="s">
        <v>1322</v>
      </c>
      <c r="D310" t="s">
        <v>126</v>
      </c>
      <c r="E310" t="s">
        <v>1160</v>
      </c>
      <c r="F310" t="s">
        <v>1323</v>
      </c>
      <c r="G310" t="s">
        <v>1290</v>
      </c>
      <c r="H310" t="s">
        <v>1259</v>
      </c>
      <c r="I310" t="s">
        <v>215</v>
      </c>
      <c r="J310" t="s">
        <v>1260</v>
      </c>
      <c r="K310" s="78">
        <v>2.2000000000000002</v>
      </c>
      <c r="L310" t="s">
        <v>109</v>
      </c>
      <c r="M310" s="79">
        <v>4.8800000000000003E-2</v>
      </c>
      <c r="N310" s="79">
        <v>3.1399999999999997E-2</v>
      </c>
      <c r="O310" s="78">
        <v>1519282.7</v>
      </c>
      <c r="P310" s="78">
        <v>104.13408219299798</v>
      </c>
      <c r="Q310" s="78">
        <v>0</v>
      </c>
      <c r="R310" s="78">
        <v>5564.2143830915502</v>
      </c>
      <c r="S310" s="79">
        <v>0</v>
      </c>
      <c r="T310" s="79">
        <v>2.3999999999999998E-3</v>
      </c>
      <c r="U310" s="79">
        <v>5.0000000000000001E-4</v>
      </c>
    </row>
    <row r="311" spans="2:21">
      <c r="B311" t="s">
        <v>1324</v>
      </c>
      <c r="C311" t="s">
        <v>1325</v>
      </c>
      <c r="D311" t="s">
        <v>126</v>
      </c>
      <c r="E311" t="s">
        <v>1160</v>
      </c>
      <c r="F311" t="s">
        <v>1326</v>
      </c>
      <c r="G311" t="s">
        <v>402</v>
      </c>
      <c r="H311" t="s">
        <v>1264</v>
      </c>
      <c r="I311" t="s">
        <v>228</v>
      </c>
      <c r="J311" t="s">
        <v>310</v>
      </c>
      <c r="K311" s="78">
        <v>3.88</v>
      </c>
      <c r="L311" t="s">
        <v>109</v>
      </c>
      <c r="M311" s="79">
        <v>6.25E-2</v>
      </c>
      <c r="N311" s="79">
        <v>4.41E-2</v>
      </c>
      <c r="O311" s="78">
        <v>1223318.54</v>
      </c>
      <c r="P311" s="78">
        <v>110.55150684612376</v>
      </c>
      <c r="Q311" s="78">
        <v>0</v>
      </c>
      <c r="R311" s="78">
        <v>4756.38052859447</v>
      </c>
      <c r="S311" s="79">
        <v>0</v>
      </c>
      <c r="T311" s="79">
        <v>2E-3</v>
      </c>
      <c r="U311" s="79">
        <v>4.0000000000000002E-4</v>
      </c>
    </row>
    <row r="312" spans="2:21">
      <c r="B312" t="s">
        <v>1327</v>
      </c>
      <c r="C312" t="s">
        <v>1328</v>
      </c>
      <c r="D312" t="s">
        <v>126</v>
      </c>
      <c r="E312" t="s">
        <v>1160</v>
      </c>
      <c r="F312" t="s">
        <v>1329</v>
      </c>
      <c r="G312" t="s">
        <v>1212</v>
      </c>
      <c r="H312" t="s">
        <v>1162</v>
      </c>
      <c r="I312" t="s">
        <v>263</v>
      </c>
      <c r="J312" t="s">
        <v>1330</v>
      </c>
      <c r="K312" s="78">
        <v>6.4</v>
      </c>
      <c r="L312" t="s">
        <v>109</v>
      </c>
      <c r="M312" s="79">
        <v>4.2999999999999997E-2</v>
      </c>
      <c r="N312" s="79">
        <v>3.6499999999999998E-2</v>
      </c>
      <c r="O312" s="78">
        <v>861584.56</v>
      </c>
      <c r="P312" s="78">
        <v>104.20694444477981</v>
      </c>
      <c r="Q312" s="78">
        <v>0</v>
      </c>
      <c r="R312" s="78">
        <v>3157.6714292883298</v>
      </c>
      <c r="S312" s="79">
        <v>6.9999999999999999E-4</v>
      </c>
      <c r="T312" s="79">
        <v>1.4E-3</v>
      </c>
      <c r="U312" s="79">
        <v>2.9999999999999997E-4</v>
      </c>
    </row>
    <row r="313" spans="2:21">
      <c r="B313" t="s">
        <v>1331</v>
      </c>
      <c r="C313" t="s">
        <v>1332</v>
      </c>
      <c r="D313" t="s">
        <v>126</v>
      </c>
      <c r="E313" t="s">
        <v>1160</v>
      </c>
      <c r="F313" t="s">
        <v>1333</v>
      </c>
      <c r="G313" t="s">
        <v>1170</v>
      </c>
      <c r="H313" t="s">
        <v>1259</v>
      </c>
      <c r="I313" t="s">
        <v>215</v>
      </c>
      <c r="J313" t="s">
        <v>1334</v>
      </c>
      <c r="K313" s="78">
        <v>6.24</v>
      </c>
      <c r="L313" t="s">
        <v>109</v>
      </c>
      <c r="M313" s="79">
        <v>5.2999999999999999E-2</v>
      </c>
      <c r="N313" s="79">
        <v>5.2699999999999997E-2</v>
      </c>
      <c r="O313" s="78">
        <v>2035575.74</v>
      </c>
      <c r="P313" s="78">
        <v>99.711726029157703</v>
      </c>
      <c r="Q313" s="78">
        <v>0</v>
      </c>
      <c r="R313" s="78">
        <v>7138.48199843154</v>
      </c>
      <c r="S313" s="79">
        <v>1.4E-3</v>
      </c>
      <c r="T313" s="79">
        <v>3.0999999999999999E-3</v>
      </c>
      <c r="U313" s="79">
        <v>5.9999999999999995E-4</v>
      </c>
    </row>
    <row r="314" spans="2:21">
      <c r="B314" t="s">
        <v>1335</v>
      </c>
      <c r="C314" t="s">
        <v>1336</v>
      </c>
      <c r="D314" t="s">
        <v>126</v>
      </c>
      <c r="E314" t="s">
        <v>1160</v>
      </c>
      <c r="F314" t="s">
        <v>1337</v>
      </c>
      <c r="G314" t="s">
        <v>1290</v>
      </c>
      <c r="H314" t="s">
        <v>1162</v>
      </c>
      <c r="I314" t="s">
        <v>263</v>
      </c>
      <c r="J314" t="s">
        <v>310</v>
      </c>
      <c r="K314" s="78">
        <v>5.75</v>
      </c>
      <c r="L314" t="s">
        <v>109</v>
      </c>
      <c r="M314" s="79">
        <v>5.8799999999999998E-2</v>
      </c>
      <c r="N314" s="79">
        <v>4.8300000000000003E-2</v>
      </c>
      <c r="O314" s="78">
        <v>460388.7</v>
      </c>
      <c r="P314" s="78">
        <v>105.94793151004779</v>
      </c>
      <c r="Q314" s="78">
        <v>0</v>
      </c>
      <c r="R314" s="78">
        <v>1715.49519512345</v>
      </c>
      <c r="S314" s="79">
        <v>0</v>
      </c>
      <c r="T314" s="79">
        <v>6.9999999999999999E-4</v>
      </c>
      <c r="U314" s="79">
        <v>1E-4</v>
      </c>
    </row>
    <row r="315" spans="2:21">
      <c r="B315" t="s">
        <v>1338</v>
      </c>
      <c r="C315" t="s">
        <v>1339</v>
      </c>
      <c r="D315" t="s">
        <v>1174</v>
      </c>
      <c r="E315" t="s">
        <v>1160</v>
      </c>
      <c r="F315" t="s">
        <v>1340</v>
      </c>
      <c r="G315" t="s">
        <v>1191</v>
      </c>
      <c r="H315" t="s">
        <v>1259</v>
      </c>
      <c r="I315" t="s">
        <v>215</v>
      </c>
      <c r="J315" t="s">
        <v>1341</v>
      </c>
      <c r="K315" s="78">
        <v>7.39</v>
      </c>
      <c r="L315" t="s">
        <v>113</v>
      </c>
      <c r="M315" s="79">
        <v>4.6300000000000001E-2</v>
      </c>
      <c r="N315" s="79">
        <v>3.15E-2</v>
      </c>
      <c r="O315" s="78">
        <v>1486397.8</v>
      </c>
      <c r="P315" s="78">
        <v>111.67573972754809</v>
      </c>
      <c r="Q315" s="78">
        <v>0</v>
      </c>
      <c r="R315" s="78">
        <v>6380.49942943105</v>
      </c>
      <c r="S315" s="79">
        <v>1E-3</v>
      </c>
      <c r="T315" s="79">
        <v>2.7000000000000001E-3</v>
      </c>
      <c r="U315" s="79">
        <v>5.0000000000000001E-4</v>
      </c>
    </row>
    <row r="316" spans="2:21">
      <c r="B316" t="s">
        <v>1342</v>
      </c>
      <c r="C316" t="s">
        <v>1343</v>
      </c>
      <c r="D316" t="s">
        <v>126</v>
      </c>
      <c r="E316" t="s">
        <v>1160</v>
      </c>
      <c r="F316" t="s">
        <v>1344</v>
      </c>
      <c r="G316" t="s">
        <v>402</v>
      </c>
      <c r="H316" t="s">
        <v>1345</v>
      </c>
      <c r="I316" t="s">
        <v>228</v>
      </c>
      <c r="J316" t="s">
        <v>1346</v>
      </c>
      <c r="K316" s="78">
        <v>6.82</v>
      </c>
      <c r="L316" t="s">
        <v>109</v>
      </c>
      <c r="M316" s="79">
        <v>7.0000000000000007E-2</v>
      </c>
      <c r="N316" s="79">
        <v>5.5500000000000001E-2</v>
      </c>
      <c r="O316" s="78">
        <v>730044.94</v>
      </c>
      <c r="P316" s="78">
        <v>110.33877777625588</v>
      </c>
      <c r="Q316" s="78">
        <v>0</v>
      </c>
      <c r="R316" s="78">
        <v>2833.0232093351301</v>
      </c>
      <c r="S316" s="79">
        <v>1E-3</v>
      </c>
      <c r="T316" s="79">
        <v>1.1999999999999999E-3</v>
      </c>
      <c r="U316" s="79">
        <v>2.0000000000000001E-4</v>
      </c>
    </row>
    <row r="317" spans="2:21">
      <c r="B317" t="s">
        <v>1347</v>
      </c>
      <c r="C317" t="s">
        <v>1348</v>
      </c>
      <c r="D317" t="s">
        <v>126</v>
      </c>
      <c r="E317" t="s">
        <v>1160</v>
      </c>
      <c r="F317" t="s">
        <v>1349</v>
      </c>
      <c r="G317" t="s">
        <v>1350</v>
      </c>
      <c r="H317" t="s">
        <v>1351</v>
      </c>
      <c r="I317" t="s">
        <v>263</v>
      </c>
      <c r="J317" t="s">
        <v>1260</v>
      </c>
      <c r="K317" s="78">
        <v>4.0999999999999996</v>
      </c>
      <c r="L317" t="s">
        <v>109</v>
      </c>
      <c r="M317" s="79">
        <v>5.2499999999999998E-2</v>
      </c>
      <c r="N317" s="79">
        <v>3.61E-2</v>
      </c>
      <c r="O317" s="78">
        <v>1092107.76</v>
      </c>
      <c r="P317" s="78">
        <v>108.50616666575105</v>
      </c>
      <c r="Q317" s="78">
        <v>0</v>
      </c>
      <c r="R317" s="78">
        <v>4167.6600043491999</v>
      </c>
      <c r="S317" s="79">
        <v>0</v>
      </c>
      <c r="T317" s="79">
        <v>1.8E-3</v>
      </c>
      <c r="U317" s="79">
        <v>2.9999999999999997E-4</v>
      </c>
    </row>
    <row r="318" spans="2:21">
      <c r="B318" t="s">
        <v>1352</v>
      </c>
      <c r="C318" t="s">
        <v>1353</v>
      </c>
      <c r="D318" t="s">
        <v>1159</v>
      </c>
      <c r="E318" t="s">
        <v>1160</v>
      </c>
      <c r="F318" t="s">
        <v>1354</v>
      </c>
      <c r="G318" t="s">
        <v>1355</v>
      </c>
      <c r="H318" t="s">
        <v>1351</v>
      </c>
      <c r="I318" t="s">
        <v>263</v>
      </c>
      <c r="J318" t="s">
        <v>330</v>
      </c>
      <c r="K318" s="78">
        <v>6.87</v>
      </c>
      <c r="L318" t="s">
        <v>109</v>
      </c>
      <c r="M318" s="79">
        <v>4.8800000000000003E-2</v>
      </c>
      <c r="N318" s="79">
        <v>4.0599999999999997E-2</v>
      </c>
      <c r="O318" s="78">
        <v>1644245.35</v>
      </c>
      <c r="P318" s="78">
        <v>106.48910959121764</v>
      </c>
      <c r="Q318" s="78">
        <v>0</v>
      </c>
      <c r="R318" s="78">
        <v>6158.0638324410702</v>
      </c>
      <c r="S318" s="79">
        <v>1.6000000000000001E-3</v>
      </c>
      <c r="T318" s="79">
        <v>2.5999999999999999E-3</v>
      </c>
      <c r="U318" s="79">
        <v>5.0000000000000001E-4</v>
      </c>
    </row>
    <row r="319" spans="2:21">
      <c r="B319" t="s">
        <v>1356</v>
      </c>
      <c r="C319" t="s">
        <v>1357</v>
      </c>
      <c r="D319" t="s">
        <v>126</v>
      </c>
      <c r="E319" t="s">
        <v>1160</v>
      </c>
      <c r="F319" t="s">
        <v>1358</v>
      </c>
      <c r="G319" t="s">
        <v>1091</v>
      </c>
      <c r="H319" t="s">
        <v>1345</v>
      </c>
      <c r="I319" t="s">
        <v>228</v>
      </c>
      <c r="J319" t="s">
        <v>310</v>
      </c>
      <c r="K319" s="78">
        <v>4.4800000000000004</v>
      </c>
      <c r="L319" t="s">
        <v>113</v>
      </c>
      <c r="M319" s="79">
        <v>0.03</v>
      </c>
      <c r="N319" s="79">
        <v>1.8100000000000002E-2</v>
      </c>
      <c r="O319" s="78">
        <v>1295665.3400000001</v>
      </c>
      <c r="P319" s="78">
        <v>105.64000000000003</v>
      </c>
      <c r="Q319" s="78">
        <v>0</v>
      </c>
      <c r="R319" s="78">
        <v>5261.1661375635103</v>
      </c>
      <c r="S319" s="79">
        <v>0</v>
      </c>
      <c r="T319" s="79">
        <v>2.3E-3</v>
      </c>
      <c r="U319" s="79">
        <v>4.0000000000000002E-4</v>
      </c>
    </row>
    <row r="320" spans="2:21">
      <c r="B320" t="s">
        <v>1359</v>
      </c>
      <c r="C320" t="s">
        <v>1360</v>
      </c>
      <c r="D320" t="s">
        <v>1216</v>
      </c>
      <c r="E320" t="s">
        <v>1160</v>
      </c>
      <c r="F320" t="s">
        <v>1361</v>
      </c>
      <c r="G320" t="s">
        <v>1362</v>
      </c>
      <c r="H320" t="s">
        <v>1363</v>
      </c>
      <c r="I320" t="s">
        <v>215</v>
      </c>
      <c r="J320" t="s">
        <v>1364</v>
      </c>
      <c r="K320" s="78">
        <v>1.96</v>
      </c>
      <c r="L320" t="s">
        <v>109</v>
      </c>
      <c r="M320" s="79">
        <v>4.1300000000000003E-2</v>
      </c>
      <c r="N320" s="79">
        <v>2.75E-2</v>
      </c>
      <c r="O320" s="78">
        <v>1326906</v>
      </c>
      <c r="P320" s="78">
        <v>103.24739726099664</v>
      </c>
      <c r="Q320" s="78">
        <v>0</v>
      </c>
      <c r="R320" s="78">
        <v>4818.2756123047002</v>
      </c>
      <c r="S320" s="79">
        <v>2.2000000000000001E-3</v>
      </c>
      <c r="T320" s="79">
        <v>2.0999999999999999E-3</v>
      </c>
      <c r="U320" s="79">
        <v>4.0000000000000002E-4</v>
      </c>
    </row>
    <row r="321" spans="2:21">
      <c r="B321" t="s">
        <v>1365</v>
      </c>
      <c r="C321" t="s">
        <v>1366</v>
      </c>
      <c r="D321" t="s">
        <v>126</v>
      </c>
      <c r="E321" t="s">
        <v>1160</v>
      </c>
      <c r="F321" t="s">
        <v>1367</v>
      </c>
      <c r="G321" t="s">
        <v>1176</v>
      </c>
      <c r="H321" t="s">
        <v>1363</v>
      </c>
      <c r="I321" t="s">
        <v>215</v>
      </c>
      <c r="J321" t="s">
        <v>453</v>
      </c>
      <c r="K321" s="78">
        <v>4.92</v>
      </c>
      <c r="L321" t="s">
        <v>113</v>
      </c>
      <c r="M321" s="79">
        <v>4.4999999999999998E-2</v>
      </c>
      <c r="N321" s="79">
        <v>1.5599999999999999E-2</v>
      </c>
      <c r="O321" s="78">
        <v>1524938.91</v>
      </c>
      <c r="P321" s="78">
        <v>116.97682191830236</v>
      </c>
      <c r="Q321" s="78">
        <v>0</v>
      </c>
      <c r="R321" s="78">
        <v>6856.6668160340596</v>
      </c>
      <c r="S321" s="79">
        <v>1.5E-3</v>
      </c>
      <c r="T321" s="79">
        <v>2.8999999999999998E-3</v>
      </c>
      <c r="U321" s="79">
        <v>5.9999999999999995E-4</v>
      </c>
    </row>
    <row r="322" spans="2:21">
      <c r="B322" t="s">
        <v>1368</v>
      </c>
      <c r="C322" t="s">
        <v>1369</v>
      </c>
      <c r="D322" t="s">
        <v>126</v>
      </c>
      <c r="E322" t="s">
        <v>1160</v>
      </c>
      <c r="F322" t="s">
        <v>1370</v>
      </c>
      <c r="G322" t="s">
        <v>1350</v>
      </c>
      <c r="H322" t="s">
        <v>1351</v>
      </c>
      <c r="I322" t="s">
        <v>263</v>
      </c>
      <c r="J322" t="s">
        <v>310</v>
      </c>
      <c r="K322" s="78">
        <v>4.05</v>
      </c>
      <c r="L322" t="s">
        <v>113</v>
      </c>
      <c r="M322" s="79">
        <v>4.2500000000000003E-2</v>
      </c>
      <c r="N322" s="79">
        <v>1.7600000000000001E-2</v>
      </c>
      <c r="O322" s="78">
        <v>782660.79</v>
      </c>
      <c r="P322" s="78">
        <v>112.45616438508424</v>
      </c>
      <c r="Q322" s="78">
        <v>0</v>
      </c>
      <c r="R322" s="78">
        <v>3383.1217407446002</v>
      </c>
      <c r="S322" s="79">
        <v>0</v>
      </c>
      <c r="T322" s="79">
        <v>1.5E-3</v>
      </c>
      <c r="U322" s="79">
        <v>2.9999999999999997E-4</v>
      </c>
    </row>
    <row r="323" spans="2:21">
      <c r="B323" t="s">
        <v>1371</v>
      </c>
      <c r="C323" t="s">
        <v>1372</v>
      </c>
      <c r="D323" t="s">
        <v>1174</v>
      </c>
      <c r="E323" t="s">
        <v>1160</v>
      </c>
      <c r="F323" t="s">
        <v>1373</v>
      </c>
      <c r="G323" t="s">
        <v>1238</v>
      </c>
      <c r="H323" t="s">
        <v>1345</v>
      </c>
      <c r="I323" t="s">
        <v>228</v>
      </c>
      <c r="J323" t="s">
        <v>1260</v>
      </c>
      <c r="K323" s="78">
        <v>6.71</v>
      </c>
      <c r="L323" t="s">
        <v>109</v>
      </c>
      <c r="M323" s="79">
        <v>4.4999999999999998E-2</v>
      </c>
      <c r="N323" s="79">
        <v>3.3099999999999997E-2</v>
      </c>
      <c r="O323" s="78">
        <v>2630792.56</v>
      </c>
      <c r="P323" s="78">
        <v>108.86550000190094</v>
      </c>
      <c r="Q323" s="78">
        <v>0</v>
      </c>
      <c r="R323" s="78">
        <v>10072.777593664599</v>
      </c>
      <c r="S323" s="79">
        <v>0</v>
      </c>
      <c r="T323" s="79">
        <v>4.3E-3</v>
      </c>
      <c r="U323" s="79">
        <v>8.0000000000000004E-4</v>
      </c>
    </row>
    <row r="324" spans="2:21">
      <c r="B324" t="s">
        <v>1374</v>
      </c>
      <c r="C324" t="s">
        <v>1375</v>
      </c>
      <c r="D324" t="s">
        <v>1216</v>
      </c>
      <c r="E324" t="s">
        <v>1160</v>
      </c>
      <c r="F324" t="s">
        <v>1376</v>
      </c>
      <c r="G324" t="s">
        <v>1350</v>
      </c>
      <c r="H324" t="s">
        <v>1363</v>
      </c>
      <c r="I324" t="s">
        <v>215</v>
      </c>
      <c r="J324" t="s">
        <v>628</v>
      </c>
      <c r="K324" s="78">
        <v>3.07</v>
      </c>
      <c r="L324" t="s">
        <v>113</v>
      </c>
      <c r="M324" s="79">
        <v>3.7499999999999999E-2</v>
      </c>
      <c r="N324" s="79">
        <v>1.11E-2</v>
      </c>
      <c r="O324" s="78">
        <v>973393.25</v>
      </c>
      <c r="P324" s="78">
        <v>110.76513698728641</v>
      </c>
      <c r="Q324" s="78">
        <v>0</v>
      </c>
      <c r="R324" s="78">
        <v>4144.3096938577901</v>
      </c>
      <c r="S324" s="79">
        <v>1.2999999999999999E-3</v>
      </c>
      <c r="T324" s="79">
        <v>1.8E-3</v>
      </c>
      <c r="U324" s="79">
        <v>2.9999999999999997E-4</v>
      </c>
    </row>
    <row r="325" spans="2:21">
      <c r="B325" t="s">
        <v>1377</v>
      </c>
      <c r="C325" t="s">
        <v>1378</v>
      </c>
      <c r="D325" t="s">
        <v>126</v>
      </c>
      <c r="E325" t="s">
        <v>1160</v>
      </c>
      <c r="F325" t="s">
        <v>1379</v>
      </c>
      <c r="G325" t="s">
        <v>1200</v>
      </c>
      <c r="H325" t="s">
        <v>1345</v>
      </c>
      <c r="I325" t="s">
        <v>228</v>
      </c>
      <c r="J325" t="s">
        <v>1380</v>
      </c>
      <c r="K325" s="78">
        <v>4.2300000000000004</v>
      </c>
      <c r="L325" t="s">
        <v>109</v>
      </c>
      <c r="M325" s="79">
        <v>6.25E-2</v>
      </c>
      <c r="N325" s="79">
        <v>4.3999999999999997E-2</v>
      </c>
      <c r="O325" s="78">
        <v>2170403.86</v>
      </c>
      <c r="P325" s="78">
        <v>113.82147222359797</v>
      </c>
      <c r="Q325" s="78">
        <v>0</v>
      </c>
      <c r="R325" s="78">
        <v>8688.3462489273406</v>
      </c>
      <c r="S325" s="79">
        <v>0</v>
      </c>
      <c r="T325" s="79">
        <v>3.7000000000000002E-3</v>
      </c>
      <c r="U325" s="79">
        <v>6.9999999999999999E-4</v>
      </c>
    </row>
    <row r="326" spans="2:21">
      <c r="B326" t="s">
        <v>1381</v>
      </c>
      <c r="C326" t="s">
        <v>1382</v>
      </c>
      <c r="D326" t="s">
        <v>126</v>
      </c>
      <c r="E326" t="s">
        <v>1160</v>
      </c>
      <c r="F326" t="s">
        <v>1383</v>
      </c>
      <c r="G326" t="s">
        <v>1290</v>
      </c>
      <c r="H326" t="s">
        <v>1384</v>
      </c>
      <c r="I326" t="s">
        <v>263</v>
      </c>
      <c r="J326" t="s">
        <v>1385</v>
      </c>
      <c r="K326" s="78">
        <v>0.45</v>
      </c>
      <c r="L326" t="s">
        <v>109</v>
      </c>
      <c r="M326" s="79">
        <v>0.05</v>
      </c>
      <c r="N326" s="79">
        <v>2.9700000000000001E-2</v>
      </c>
      <c r="O326" s="78">
        <v>764574.09</v>
      </c>
      <c r="P326" s="78">
        <v>100.84568492577338</v>
      </c>
      <c r="Q326" s="78">
        <v>0</v>
      </c>
      <c r="R326" s="78">
        <v>2711.7476020122799</v>
      </c>
      <c r="S326" s="79">
        <v>4.0000000000000002E-4</v>
      </c>
      <c r="T326" s="79">
        <v>1.1999999999999999E-3</v>
      </c>
      <c r="U326" s="79">
        <v>2.0000000000000001E-4</v>
      </c>
    </row>
    <row r="327" spans="2:21">
      <c r="B327" t="s">
        <v>1386</v>
      </c>
      <c r="C327" t="s">
        <v>1387</v>
      </c>
      <c r="D327" t="s">
        <v>1388</v>
      </c>
      <c r="E327" t="s">
        <v>1160</v>
      </c>
      <c r="F327" t="s">
        <v>1389</v>
      </c>
      <c r="G327" t="s">
        <v>1170</v>
      </c>
      <c r="H327" t="s">
        <v>1384</v>
      </c>
      <c r="I327" t="s">
        <v>263</v>
      </c>
      <c r="J327" t="s">
        <v>310</v>
      </c>
      <c r="K327" s="78">
        <v>5.45</v>
      </c>
      <c r="L327" t="s">
        <v>113</v>
      </c>
      <c r="M327" s="79">
        <v>0.05</v>
      </c>
      <c r="N327" s="79">
        <v>2.7E-2</v>
      </c>
      <c r="O327" s="78">
        <v>657698.14</v>
      </c>
      <c r="P327" s="78">
        <v>115.91646575488248</v>
      </c>
      <c r="Q327" s="78">
        <v>0</v>
      </c>
      <c r="R327" s="78">
        <v>2930.4379322876698</v>
      </c>
      <c r="S327" s="79">
        <v>0</v>
      </c>
      <c r="T327" s="79">
        <v>1.2999999999999999E-3</v>
      </c>
      <c r="U327" s="79">
        <v>2.0000000000000001E-4</v>
      </c>
    </row>
    <row r="328" spans="2:21">
      <c r="B328" t="s">
        <v>1390</v>
      </c>
      <c r="C328" t="s">
        <v>1391</v>
      </c>
      <c r="D328" t="s">
        <v>126</v>
      </c>
      <c r="E328" t="s">
        <v>1160</v>
      </c>
      <c r="F328" t="s">
        <v>1392</v>
      </c>
      <c r="G328" t="s">
        <v>1170</v>
      </c>
      <c r="H328" t="s">
        <v>1393</v>
      </c>
      <c r="I328" t="s">
        <v>215</v>
      </c>
      <c r="J328" t="s">
        <v>1394</v>
      </c>
      <c r="K328" s="78">
        <v>5.35</v>
      </c>
      <c r="L328" t="s">
        <v>116</v>
      </c>
      <c r="M328" s="79">
        <v>0.06</v>
      </c>
      <c r="N328" s="79">
        <v>4.3400000000000001E-2</v>
      </c>
      <c r="O328" s="78">
        <v>1558744.59</v>
      </c>
      <c r="P328" s="78">
        <v>109.47298630254755</v>
      </c>
      <c r="Q328" s="78">
        <v>0</v>
      </c>
      <c r="R328" s="78">
        <v>7405.7944515204199</v>
      </c>
      <c r="S328" s="79">
        <v>1.1999999999999999E-3</v>
      </c>
      <c r="T328" s="79">
        <v>3.2000000000000002E-3</v>
      </c>
      <c r="U328" s="79">
        <v>5.9999999999999995E-4</v>
      </c>
    </row>
    <row r="329" spans="2:21">
      <c r="B329" t="s">
        <v>1395</v>
      </c>
      <c r="C329" t="s">
        <v>1396</v>
      </c>
      <c r="D329" t="s">
        <v>1174</v>
      </c>
      <c r="E329" t="s">
        <v>1160</v>
      </c>
      <c r="F329" t="s">
        <v>1397</v>
      </c>
      <c r="G329" t="s">
        <v>1170</v>
      </c>
      <c r="H329" t="s">
        <v>1393</v>
      </c>
      <c r="I329" t="s">
        <v>215</v>
      </c>
      <c r="J329" t="s">
        <v>800</v>
      </c>
      <c r="K329" s="78">
        <v>5.97</v>
      </c>
      <c r="L329" t="s">
        <v>109</v>
      </c>
      <c r="M329" s="79">
        <v>0.06</v>
      </c>
      <c r="N329" s="79">
        <v>5.33E-2</v>
      </c>
      <c r="O329" s="78">
        <v>2072406.84</v>
      </c>
      <c r="P329" s="78">
        <v>104.66112328550311</v>
      </c>
      <c r="Q329" s="78">
        <v>0</v>
      </c>
      <c r="R329" s="78">
        <v>7628.3880449860198</v>
      </c>
      <c r="S329" s="79">
        <v>2.8E-3</v>
      </c>
      <c r="T329" s="79">
        <v>3.3E-3</v>
      </c>
      <c r="U329" s="79">
        <v>5.9999999999999995E-4</v>
      </c>
    </row>
    <row r="330" spans="2:21">
      <c r="B330" t="s">
        <v>1398</v>
      </c>
      <c r="C330" t="s">
        <v>1399</v>
      </c>
      <c r="D330" t="s">
        <v>126</v>
      </c>
      <c r="E330" t="s">
        <v>1160</v>
      </c>
      <c r="F330" t="s">
        <v>1400</v>
      </c>
      <c r="G330" t="s">
        <v>1401</v>
      </c>
      <c r="H330" t="s">
        <v>1402</v>
      </c>
      <c r="I330" t="s">
        <v>228</v>
      </c>
      <c r="J330" t="s">
        <v>1403</v>
      </c>
      <c r="K330" s="78">
        <v>0.08</v>
      </c>
      <c r="L330" t="s">
        <v>109</v>
      </c>
      <c r="M330" s="79">
        <v>5.3800000000000001E-2</v>
      </c>
      <c r="N330" s="79">
        <v>-1.1299999999999999E-2</v>
      </c>
      <c r="O330" s="78">
        <v>1315396.28</v>
      </c>
      <c r="P330" s="78">
        <v>104.42105479446839</v>
      </c>
      <c r="Q330" s="78">
        <v>0</v>
      </c>
      <c r="R330" s="78">
        <v>4830.7777074563501</v>
      </c>
      <c r="S330" s="79">
        <v>1.2999999999999999E-3</v>
      </c>
      <c r="T330" s="79">
        <v>2.0999999999999999E-3</v>
      </c>
      <c r="U330" s="79">
        <v>4.0000000000000002E-4</v>
      </c>
    </row>
    <row r="331" spans="2:21">
      <c r="B331" t="s">
        <v>1404</v>
      </c>
      <c r="C331" t="s">
        <v>1405</v>
      </c>
      <c r="D331" t="s">
        <v>1159</v>
      </c>
      <c r="E331" t="s">
        <v>1160</v>
      </c>
      <c r="F331" t="s">
        <v>1406</v>
      </c>
      <c r="G331" t="s">
        <v>1273</v>
      </c>
      <c r="H331" t="s">
        <v>1384</v>
      </c>
      <c r="I331" t="s">
        <v>263</v>
      </c>
      <c r="J331" t="s">
        <v>330</v>
      </c>
      <c r="K331" s="78">
        <v>2.62</v>
      </c>
      <c r="L331" t="s">
        <v>109</v>
      </c>
      <c r="M331" s="79">
        <v>4.6300000000000001E-2</v>
      </c>
      <c r="N331" s="79">
        <v>3.4000000000000002E-2</v>
      </c>
      <c r="O331" s="78">
        <v>1369656.38</v>
      </c>
      <c r="P331" s="78">
        <v>104.25445205460949</v>
      </c>
      <c r="Q331" s="78">
        <v>0</v>
      </c>
      <c r="R331" s="78">
        <v>5022.0219108179999</v>
      </c>
      <c r="S331" s="79">
        <v>8.9999999999999998E-4</v>
      </c>
      <c r="T331" s="79">
        <v>2.2000000000000001E-3</v>
      </c>
      <c r="U331" s="79">
        <v>4.0000000000000002E-4</v>
      </c>
    </row>
    <row r="332" spans="2:21">
      <c r="B332" t="s">
        <v>1407</v>
      </c>
      <c r="C332" t="s">
        <v>1408</v>
      </c>
      <c r="D332" t="s">
        <v>126</v>
      </c>
      <c r="E332" t="s">
        <v>1160</v>
      </c>
      <c r="F332" t="s">
        <v>1409</v>
      </c>
      <c r="G332" t="s">
        <v>1176</v>
      </c>
      <c r="H332" t="s">
        <v>1384</v>
      </c>
      <c r="I332" t="s">
        <v>263</v>
      </c>
      <c r="J332" t="s">
        <v>310</v>
      </c>
      <c r="K332" s="78">
        <v>3.79</v>
      </c>
      <c r="L332" t="s">
        <v>109</v>
      </c>
      <c r="M332" s="79">
        <v>7.0000000000000007E-2</v>
      </c>
      <c r="N332" s="79">
        <v>5.3100000000000001E-2</v>
      </c>
      <c r="O332" s="78">
        <v>1249626.47</v>
      </c>
      <c r="P332" s="78">
        <v>107.21997260078834</v>
      </c>
      <c r="Q332" s="78">
        <v>0</v>
      </c>
      <c r="R332" s="78">
        <v>4712.2494913103801</v>
      </c>
      <c r="S332" s="79">
        <v>0</v>
      </c>
      <c r="T332" s="79">
        <v>2E-3</v>
      </c>
      <c r="U332" s="79">
        <v>4.0000000000000002E-4</v>
      </c>
    </row>
    <row r="333" spans="2:21">
      <c r="B333" t="s">
        <v>1410</v>
      </c>
      <c r="C333" t="s">
        <v>1411</v>
      </c>
      <c r="D333" t="s">
        <v>1216</v>
      </c>
      <c r="E333" t="s">
        <v>1160</v>
      </c>
      <c r="F333" t="s">
        <v>1412</v>
      </c>
      <c r="G333" t="s">
        <v>1238</v>
      </c>
      <c r="H333" t="s">
        <v>1393</v>
      </c>
      <c r="I333" t="s">
        <v>215</v>
      </c>
      <c r="J333" t="s">
        <v>1413</v>
      </c>
      <c r="K333" s="78">
        <v>0.08</v>
      </c>
      <c r="L333" t="s">
        <v>109</v>
      </c>
      <c r="M333" s="79">
        <v>4.6300000000000001E-2</v>
      </c>
      <c r="N333" s="79">
        <v>-4.1999999999999997E-3</v>
      </c>
      <c r="O333" s="78">
        <v>1406553.24</v>
      </c>
      <c r="P333" s="78">
        <v>103.59284722503635</v>
      </c>
      <c r="Q333" s="78">
        <v>0</v>
      </c>
      <c r="R333" s="78">
        <v>5124.5804270158796</v>
      </c>
      <c r="S333" s="79">
        <v>1.9E-3</v>
      </c>
      <c r="T333" s="79">
        <v>2.2000000000000001E-3</v>
      </c>
      <c r="U333" s="79">
        <v>4.0000000000000002E-4</v>
      </c>
    </row>
    <row r="334" spans="2:21">
      <c r="B334" t="s">
        <v>1414</v>
      </c>
      <c r="C334" t="s">
        <v>1415</v>
      </c>
      <c r="D334" t="s">
        <v>126</v>
      </c>
      <c r="E334" t="s">
        <v>1160</v>
      </c>
      <c r="F334" t="s">
        <v>1416</v>
      </c>
      <c r="G334" t="s">
        <v>1191</v>
      </c>
      <c r="H334" t="s">
        <v>1417</v>
      </c>
      <c r="I334" t="s">
        <v>228</v>
      </c>
      <c r="J334" t="s">
        <v>1418</v>
      </c>
      <c r="K334" s="78">
        <v>1.93</v>
      </c>
      <c r="L334" t="s">
        <v>109</v>
      </c>
      <c r="M334" s="79">
        <v>0.05</v>
      </c>
      <c r="N334" s="79">
        <v>3.8100000000000002E-2</v>
      </c>
      <c r="O334" s="78">
        <v>1407474.02</v>
      </c>
      <c r="P334" s="78">
        <v>104.31555555654238</v>
      </c>
      <c r="Q334" s="78">
        <v>0</v>
      </c>
      <c r="R334" s="78">
        <v>5163.7098453052104</v>
      </c>
      <c r="S334" s="79">
        <v>1.4E-3</v>
      </c>
      <c r="T334" s="79">
        <v>2.2000000000000001E-3</v>
      </c>
      <c r="U334" s="79">
        <v>4.0000000000000002E-4</v>
      </c>
    </row>
    <row r="335" spans="2:21">
      <c r="B335" t="s">
        <v>1419</v>
      </c>
      <c r="C335" t="s">
        <v>1420</v>
      </c>
      <c r="D335" t="s">
        <v>126</v>
      </c>
      <c r="E335" t="s">
        <v>1160</v>
      </c>
      <c r="F335" t="s">
        <v>1421</v>
      </c>
      <c r="G335" t="s">
        <v>1290</v>
      </c>
      <c r="H335" t="s">
        <v>1417</v>
      </c>
      <c r="I335" t="s">
        <v>228</v>
      </c>
      <c r="J335" t="s">
        <v>1422</v>
      </c>
      <c r="K335" s="78">
        <v>4.1100000000000003</v>
      </c>
      <c r="L335" t="s">
        <v>109</v>
      </c>
      <c r="M335" s="79">
        <v>7.0000000000000007E-2</v>
      </c>
      <c r="N335" s="79">
        <v>3.1800000000000002E-2</v>
      </c>
      <c r="O335" s="78">
        <v>1899958.39</v>
      </c>
      <c r="P335" s="78">
        <v>116.03322222166659</v>
      </c>
      <c r="Q335" s="78">
        <v>0</v>
      </c>
      <c r="R335" s="78">
        <v>7753.51820275104</v>
      </c>
      <c r="S335" s="79">
        <v>1.5E-3</v>
      </c>
      <c r="T335" s="79">
        <v>3.3E-3</v>
      </c>
      <c r="U335" s="79">
        <v>5.9999999999999995E-4</v>
      </c>
    </row>
    <row r="336" spans="2:21">
      <c r="B336" t="s">
        <v>1423</v>
      </c>
      <c r="C336" t="s">
        <v>1424</v>
      </c>
      <c r="D336" t="s">
        <v>126</v>
      </c>
      <c r="E336" t="s">
        <v>1160</v>
      </c>
      <c r="F336" t="s">
        <v>1425</v>
      </c>
      <c r="G336" t="s">
        <v>1176</v>
      </c>
      <c r="H336" t="s">
        <v>1417</v>
      </c>
      <c r="I336" t="s">
        <v>228</v>
      </c>
      <c r="J336" t="s">
        <v>310</v>
      </c>
      <c r="K336" s="78">
        <v>6.13</v>
      </c>
      <c r="L336" t="s">
        <v>109</v>
      </c>
      <c r="M336" s="79">
        <v>5.1299999999999998E-2</v>
      </c>
      <c r="N336" s="79">
        <v>3.6200000000000003E-2</v>
      </c>
      <c r="O336" s="78">
        <v>887892.49</v>
      </c>
      <c r="P336" s="78">
        <v>110.27453424775557</v>
      </c>
      <c r="Q336" s="78">
        <v>0</v>
      </c>
      <c r="R336" s="78">
        <v>3443.5626061245098</v>
      </c>
      <c r="S336" s="79">
        <v>0</v>
      </c>
      <c r="T336" s="79">
        <v>1.5E-3</v>
      </c>
      <c r="U336" s="79">
        <v>2.9999999999999997E-4</v>
      </c>
    </row>
    <row r="337" spans="2:21">
      <c r="B337" t="s">
        <v>1426</v>
      </c>
      <c r="C337" t="s">
        <v>1427</v>
      </c>
      <c r="D337" t="s">
        <v>126</v>
      </c>
      <c r="E337" t="s">
        <v>1160</v>
      </c>
      <c r="F337" t="s">
        <v>1421</v>
      </c>
      <c r="G337" t="s">
        <v>1290</v>
      </c>
      <c r="H337" t="s">
        <v>1417</v>
      </c>
      <c r="I337" t="s">
        <v>228</v>
      </c>
      <c r="J337" t="s">
        <v>339</v>
      </c>
      <c r="K337" s="78">
        <v>6.81</v>
      </c>
      <c r="L337" t="s">
        <v>109</v>
      </c>
      <c r="M337" s="79">
        <v>4.4999999999999998E-2</v>
      </c>
      <c r="N337" s="79">
        <v>4.1099999999999998E-2</v>
      </c>
      <c r="O337" s="78">
        <v>1782361.96</v>
      </c>
      <c r="P337" s="78">
        <v>102.66250000196369</v>
      </c>
      <c r="Q337" s="78">
        <v>0</v>
      </c>
      <c r="R337" s="78">
        <v>6435.46761017274</v>
      </c>
      <c r="S337" s="79">
        <v>0</v>
      </c>
      <c r="T337" s="79">
        <v>2.8E-3</v>
      </c>
      <c r="U337" s="79">
        <v>5.0000000000000001E-4</v>
      </c>
    </row>
    <row r="338" spans="2:21">
      <c r="B338" t="s">
        <v>1428</v>
      </c>
      <c r="C338" t="s">
        <v>1429</v>
      </c>
      <c r="D338" t="s">
        <v>1174</v>
      </c>
      <c r="E338" t="s">
        <v>1160</v>
      </c>
      <c r="F338" t="s">
        <v>1228</v>
      </c>
      <c r="G338" t="s">
        <v>1176</v>
      </c>
      <c r="H338" t="s">
        <v>1430</v>
      </c>
      <c r="I338" t="s">
        <v>215</v>
      </c>
      <c r="J338" t="s">
        <v>1431</v>
      </c>
      <c r="K338" s="78">
        <v>3.34</v>
      </c>
      <c r="L338" t="s">
        <v>109</v>
      </c>
      <c r="M338" s="79">
        <v>7.4999999999999997E-2</v>
      </c>
      <c r="N338" s="79">
        <v>5.3199999999999997E-2</v>
      </c>
      <c r="O338" s="78">
        <v>526158.51</v>
      </c>
      <c r="P338" s="78">
        <v>108.43880821904787</v>
      </c>
      <c r="Q338" s="78">
        <v>0</v>
      </c>
      <c r="R338" s="78">
        <v>2006.6595818538301</v>
      </c>
      <c r="S338" s="79">
        <v>2.9999999999999997E-4</v>
      </c>
      <c r="T338" s="79">
        <v>8.9999999999999998E-4</v>
      </c>
      <c r="U338" s="79">
        <v>2.0000000000000001E-4</v>
      </c>
    </row>
    <row r="339" spans="2:21">
      <c r="B339" t="s">
        <v>1428</v>
      </c>
      <c r="C339" t="s">
        <v>1432</v>
      </c>
      <c r="D339" t="s">
        <v>126</v>
      </c>
      <c r="E339" t="s">
        <v>1160</v>
      </c>
      <c r="F339" t="s">
        <v>1228</v>
      </c>
      <c r="G339" t="s">
        <v>1176</v>
      </c>
      <c r="H339" t="s">
        <v>1433</v>
      </c>
      <c r="I339" t="s">
        <v>263</v>
      </c>
      <c r="J339" t="s">
        <v>1434</v>
      </c>
      <c r="K339" s="78">
        <v>4.96</v>
      </c>
      <c r="L339" t="s">
        <v>109</v>
      </c>
      <c r="M339" s="79">
        <v>7.2499999999999995E-2</v>
      </c>
      <c r="N339" s="79">
        <v>5.7599999999999998E-2</v>
      </c>
      <c r="O339" s="78">
        <v>657698.14</v>
      </c>
      <c r="P339" s="78">
        <v>107.35694443806699</v>
      </c>
      <c r="Q339" s="78">
        <v>0</v>
      </c>
      <c r="R339" s="78">
        <v>2483.29963220941</v>
      </c>
      <c r="S339" s="79">
        <v>4.0000000000000002E-4</v>
      </c>
      <c r="T339" s="79">
        <v>1.1000000000000001E-3</v>
      </c>
      <c r="U339" s="79">
        <v>2.0000000000000001E-4</v>
      </c>
    </row>
    <row r="340" spans="2:21">
      <c r="B340" t="s">
        <v>1435</v>
      </c>
      <c r="C340" t="s">
        <v>1436</v>
      </c>
      <c r="D340" t="s">
        <v>126</v>
      </c>
      <c r="E340" t="s">
        <v>1160</v>
      </c>
      <c r="F340" t="s">
        <v>1437</v>
      </c>
      <c r="G340" t="s">
        <v>1438</v>
      </c>
      <c r="H340" t="s">
        <v>1433</v>
      </c>
      <c r="I340" t="s">
        <v>263</v>
      </c>
      <c r="J340" t="s">
        <v>310</v>
      </c>
      <c r="K340" s="78">
        <v>7.08</v>
      </c>
      <c r="L340" t="s">
        <v>109</v>
      </c>
      <c r="M340" s="79">
        <v>5.8799999999999998E-2</v>
      </c>
      <c r="N340" s="79">
        <v>4.1200000000000001E-2</v>
      </c>
      <c r="O340" s="78">
        <v>1315396.28</v>
      </c>
      <c r="P340" s="78">
        <v>114.06027397234239</v>
      </c>
      <c r="Q340" s="78">
        <v>0</v>
      </c>
      <c r="R340" s="78">
        <v>5276.7119609784304</v>
      </c>
      <c r="S340" s="79">
        <v>0</v>
      </c>
      <c r="T340" s="79">
        <v>2.3E-3</v>
      </c>
      <c r="U340" s="79">
        <v>4.0000000000000002E-4</v>
      </c>
    </row>
    <row r="341" spans="2:21">
      <c r="B341" t="s">
        <v>1439</v>
      </c>
      <c r="C341" t="s">
        <v>1440</v>
      </c>
      <c r="D341" t="s">
        <v>126</v>
      </c>
      <c r="E341" t="s">
        <v>1160</v>
      </c>
      <c r="F341" t="s">
        <v>1441</v>
      </c>
      <c r="G341" t="s">
        <v>1212</v>
      </c>
      <c r="H341" t="s">
        <v>1433</v>
      </c>
      <c r="I341" t="s">
        <v>263</v>
      </c>
      <c r="J341" t="s">
        <v>754</v>
      </c>
      <c r="K341" s="78">
        <v>4.92</v>
      </c>
      <c r="L341" t="s">
        <v>109</v>
      </c>
      <c r="M341" s="79">
        <v>7.4999999999999997E-2</v>
      </c>
      <c r="N341" s="79">
        <v>6.08E-2</v>
      </c>
      <c r="O341" s="78">
        <v>1545590.63</v>
      </c>
      <c r="P341" s="78">
        <v>108.56000000000007</v>
      </c>
      <c r="Q341" s="78">
        <v>0</v>
      </c>
      <c r="R341" s="78">
        <v>5901.15034194278</v>
      </c>
      <c r="S341" s="79">
        <v>0</v>
      </c>
      <c r="T341" s="79">
        <v>2.5000000000000001E-3</v>
      </c>
      <c r="U341" s="79">
        <v>5.0000000000000001E-4</v>
      </c>
    </row>
    <row r="342" spans="2:21">
      <c r="B342" t="s">
        <v>1442</v>
      </c>
      <c r="C342" t="s">
        <v>1443</v>
      </c>
      <c r="D342" t="s">
        <v>126</v>
      </c>
      <c r="E342" t="s">
        <v>1160</v>
      </c>
      <c r="F342" t="s">
        <v>1444</v>
      </c>
      <c r="G342" t="s">
        <v>1176</v>
      </c>
      <c r="H342" t="s">
        <v>1417</v>
      </c>
      <c r="I342" t="s">
        <v>228</v>
      </c>
      <c r="J342" t="s">
        <v>310</v>
      </c>
      <c r="K342" s="78">
        <v>2.58</v>
      </c>
      <c r="L342" t="s">
        <v>109</v>
      </c>
      <c r="M342" s="79">
        <v>6.88E-2</v>
      </c>
      <c r="N342" s="79">
        <v>4.53E-2</v>
      </c>
      <c r="O342" s="78">
        <v>131539.63</v>
      </c>
      <c r="P342" s="78">
        <v>110.47832875788077</v>
      </c>
      <c r="Q342" s="78">
        <v>0</v>
      </c>
      <c r="R342" s="78">
        <v>511.10023441698098</v>
      </c>
      <c r="S342" s="79">
        <v>0</v>
      </c>
      <c r="T342" s="79">
        <v>2.0000000000000001E-4</v>
      </c>
      <c r="U342" s="79">
        <v>0</v>
      </c>
    </row>
    <row r="343" spans="2:21">
      <c r="B343" t="s">
        <v>1445</v>
      </c>
      <c r="C343" t="s">
        <v>1446</v>
      </c>
      <c r="D343" t="s">
        <v>126</v>
      </c>
      <c r="E343" t="s">
        <v>1160</v>
      </c>
      <c r="F343" t="s">
        <v>1444</v>
      </c>
      <c r="G343" t="s">
        <v>1176</v>
      </c>
      <c r="H343" t="s">
        <v>1417</v>
      </c>
      <c r="I343" t="s">
        <v>228</v>
      </c>
      <c r="J343" t="s">
        <v>310</v>
      </c>
      <c r="K343" s="78">
        <v>3.77</v>
      </c>
      <c r="L343" t="s">
        <v>109</v>
      </c>
      <c r="M343" s="79">
        <v>6.88E-2</v>
      </c>
      <c r="N343" s="79">
        <v>5.0200000000000002E-2</v>
      </c>
      <c r="O343" s="78">
        <v>1512705.72</v>
      </c>
      <c r="P343" s="78">
        <v>111.24232877006635</v>
      </c>
      <c r="Q343" s="78">
        <v>0</v>
      </c>
      <c r="R343" s="78">
        <v>5918.29882047722</v>
      </c>
      <c r="S343" s="79">
        <v>0</v>
      </c>
      <c r="T343" s="79">
        <v>2.5000000000000001E-3</v>
      </c>
      <c r="U343" s="79">
        <v>5.0000000000000001E-4</v>
      </c>
    </row>
    <row r="344" spans="2:21">
      <c r="B344" t="s">
        <v>1447</v>
      </c>
      <c r="C344" t="s">
        <v>1448</v>
      </c>
      <c r="D344" t="s">
        <v>126</v>
      </c>
      <c r="E344" t="s">
        <v>1160</v>
      </c>
      <c r="F344" t="s">
        <v>1406</v>
      </c>
      <c r="G344" t="s">
        <v>1200</v>
      </c>
      <c r="H344" t="s">
        <v>1417</v>
      </c>
      <c r="I344" t="s">
        <v>228</v>
      </c>
      <c r="J344" t="s">
        <v>1449</v>
      </c>
      <c r="K344" s="78">
        <v>0.08</v>
      </c>
      <c r="L344" t="s">
        <v>109</v>
      </c>
      <c r="M344" s="79">
        <v>4.6300000000000001E-2</v>
      </c>
      <c r="N344" s="79">
        <v>-3.1199999999999999E-2</v>
      </c>
      <c r="O344" s="78">
        <v>258935.76</v>
      </c>
      <c r="P344" s="78">
        <v>103.33898611980051</v>
      </c>
      <c r="Q344" s="78">
        <v>0</v>
      </c>
      <c r="R344" s="78">
        <v>941.08444881405501</v>
      </c>
      <c r="S344" s="79">
        <v>5.0000000000000001E-4</v>
      </c>
      <c r="T344" s="79">
        <v>4.0000000000000002E-4</v>
      </c>
      <c r="U344" s="79">
        <v>1E-4</v>
      </c>
    </row>
    <row r="345" spans="2:21">
      <c r="B345" t="s">
        <v>1450</v>
      </c>
      <c r="C345" t="s">
        <v>1451</v>
      </c>
      <c r="D345" t="s">
        <v>126</v>
      </c>
      <c r="E345" t="s">
        <v>1160</v>
      </c>
      <c r="F345" t="s">
        <v>1452</v>
      </c>
      <c r="G345" t="s">
        <v>1222</v>
      </c>
      <c r="H345" t="s">
        <v>1417</v>
      </c>
      <c r="I345" t="s">
        <v>228</v>
      </c>
      <c r="J345" t="s">
        <v>327</v>
      </c>
      <c r="K345" s="78">
        <v>4.66</v>
      </c>
      <c r="L345" t="s">
        <v>109</v>
      </c>
      <c r="M345" s="79">
        <v>4.8800000000000003E-2</v>
      </c>
      <c r="N345" s="79">
        <v>3.7600000000000001E-2</v>
      </c>
      <c r="O345" s="78">
        <v>1508956.84</v>
      </c>
      <c r="P345" s="78">
        <v>106.69915068282542</v>
      </c>
      <c r="Q345" s="78">
        <v>0</v>
      </c>
      <c r="R345" s="78">
        <v>5662.5252138280603</v>
      </c>
      <c r="S345" s="79">
        <v>0</v>
      </c>
      <c r="T345" s="79">
        <v>2.3999999999999998E-3</v>
      </c>
      <c r="U345" s="79">
        <v>5.0000000000000001E-4</v>
      </c>
    </row>
    <row r="346" spans="2:21">
      <c r="B346" t="s">
        <v>1453</v>
      </c>
      <c r="C346" t="s">
        <v>1454</v>
      </c>
      <c r="D346" t="s">
        <v>126</v>
      </c>
      <c r="E346" t="s">
        <v>1160</v>
      </c>
      <c r="F346" t="s">
        <v>1455</v>
      </c>
      <c r="G346" t="s">
        <v>1222</v>
      </c>
      <c r="H346" t="s">
        <v>1456</v>
      </c>
      <c r="I346" t="s">
        <v>228</v>
      </c>
      <c r="J346" t="s">
        <v>327</v>
      </c>
      <c r="K346" s="78">
        <v>2.4900000000000002</v>
      </c>
      <c r="L346" t="s">
        <v>109</v>
      </c>
      <c r="M346" s="79">
        <v>0.05</v>
      </c>
      <c r="N346" s="79">
        <v>3.5000000000000003E-2</v>
      </c>
      <c r="O346" s="78">
        <v>1315396.28</v>
      </c>
      <c r="P346" s="78">
        <v>105.10699999999993</v>
      </c>
      <c r="Q346" s="78">
        <v>0</v>
      </c>
      <c r="R346" s="78">
        <v>4862.5112387249301</v>
      </c>
      <c r="S346" s="79">
        <v>0</v>
      </c>
      <c r="T346" s="79">
        <v>2.0999999999999999E-3</v>
      </c>
      <c r="U346" s="79">
        <v>4.0000000000000002E-4</v>
      </c>
    </row>
    <row r="347" spans="2:21">
      <c r="B347" t="s">
        <v>1457</v>
      </c>
      <c r="C347" t="s">
        <v>1458</v>
      </c>
      <c r="D347" t="s">
        <v>126</v>
      </c>
      <c r="E347" t="s">
        <v>1160</v>
      </c>
      <c r="F347" t="s">
        <v>1459</v>
      </c>
      <c r="G347" t="s">
        <v>402</v>
      </c>
      <c r="H347" t="s">
        <v>1460</v>
      </c>
      <c r="I347" t="s">
        <v>263</v>
      </c>
      <c r="J347" t="s">
        <v>310</v>
      </c>
      <c r="K347" s="78">
        <v>3.98</v>
      </c>
      <c r="L347" t="s">
        <v>109</v>
      </c>
      <c r="M347" s="79">
        <v>0.08</v>
      </c>
      <c r="N347" s="79">
        <v>6.3399999999999998E-2</v>
      </c>
      <c r="O347" s="78">
        <v>532735.49</v>
      </c>
      <c r="P347" s="78">
        <v>106.90909589545062</v>
      </c>
      <c r="Q347" s="78">
        <v>0</v>
      </c>
      <c r="R347" s="78">
        <v>2003.08166138604</v>
      </c>
      <c r="S347" s="79">
        <v>0</v>
      </c>
      <c r="T347" s="79">
        <v>8.9999999999999998E-4</v>
      </c>
      <c r="U347" s="79">
        <v>2.0000000000000001E-4</v>
      </c>
    </row>
    <row r="348" spans="2:21">
      <c r="B348" t="s">
        <v>1461</v>
      </c>
      <c r="C348" t="s">
        <v>1462</v>
      </c>
      <c r="D348" t="s">
        <v>126</v>
      </c>
      <c r="E348" t="s">
        <v>1160</v>
      </c>
      <c r="F348" t="s">
        <v>1463</v>
      </c>
      <c r="G348" t="s">
        <v>402</v>
      </c>
      <c r="H348" t="s">
        <v>1464</v>
      </c>
      <c r="I348" t="s">
        <v>215</v>
      </c>
      <c r="J348" t="s">
        <v>1465</v>
      </c>
      <c r="K348" s="78">
        <v>3.44</v>
      </c>
      <c r="L348" t="s">
        <v>109</v>
      </c>
      <c r="M348" s="79">
        <v>7.7499999999999999E-2</v>
      </c>
      <c r="N348" s="79">
        <v>6.5500000000000003E-2</v>
      </c>
      <c r="O348" s="78">
        <v>1328550.24</v>
      </c>
      <c r="P348" s="78">
        <v>104.45280555731179</v>
      </c>
      <c r="Q348" s="78">
        <v>0</v>
      </c>
      <c r="R348" s="78">
        <v>4880.5690321960101</v>
      </c>
      <c r="S348" s="79">
        <v>5.0000000000000001E-4</v>
      </c>
      <c r="T348" s="79">
        <v>2.0999999999999999E-3</v>
      </c>
      <c r="U348" s="79">
        <v>4.0000000000000002E-4</v>
      </c>
    </row>
    <row r="349" spans="2:21">
      <c r="B349" t="s">
        <v>1466</v>
      </c>
      <c r="C349" t="s">
        <v>1467</v>
      </c>
      <c r="D349" t="s">
        <v>126</v>
      </c>
      <c r="E349" t="s">
        <v>1160</v>
      </c>
      <c r="F349" t="s">
        <v>1468</v>
      </c>
      <c r="G349" t="s">
        <v>1469</v>
      </c>
      <c r="H349" t="s">
        <v>1456</v>
      </c>
      <c r="I349" t="s">
        <v>228</v>
      </c>
      <c r="J349" t="s">
        <v>339</v>
      </c>
      <c r="K349" s="78">
        <v>6.7</v>
      </c>
      <c r="L349" t="s">
        <v>109</v>
      </c>
      <c r="M349" s="79">
        <v>4.7500000000000001E-2</v>
      </c>
      <c r="N349" s="79">
        <v>4.4999999999999998E-2</v>
      </c>
      <c r="O349" s="78">
        <v>1644245.35</v>
      </c>
      <c r="P349" s="78">
        <v>101.35299999999994</v>
      </c>
      <c r="Q349" s="78">
        <v>0</v>
      </c>
      <c r="R349" s="78">
        <v>5861.0523273722001</v>
      </c>
      <c r="S349" s="79">
        <v>0</v>
      </c>
      <c r="T349" s="79">
        <v>2.5000000000000001E-3</v>
      </c>
      <c r="U349" s="79">
        <v>5.0000000000000001E-4</v>
      </c>
    </row>
    <row r="350" spans="2:21">
      <c r="B350" t="s">
        <v>1470</v>
      </c>
      <c r="C350" t="s">
        <v>1471</v>
      </c>
      <c r="D350" t="s">
        <v>1216</v>
      </c>
      <c r="E350" t="s">
        <v>1160</v>
      </c>
      <c r="F350" t="s">
        <v>1340</v>
      </c>
      <c r="G350" t="s">
        <v>1290</v>
      </c>
      <c r="H350" t="s">
        <v>1464</v>
      </c>
      <c r="I350" t="s">
        <v>215</v>
      </c>
      <c r="J350" t="s">
        <v>1472</v>
      </c>
      <c r="K350" s="78">
        <v>2.77</v>
      </c>
      <c r="L350" t="s">
        <v>109</v>
      </c>
      <c r="M350" s="79">
        <v>7.7499999999999999E-2</v>
      </c>
      <c r="N350" s="79">
        <v>5.7500000000000002E-2</v>
      </c>
      <c r="O350" s="78">
        <v>1136749.02</v>
      </c>
      <c r="P350" s="78">
        <v>109.05</v>
      </c>
      <c r="Q350" s="78">
        <v>0</v>
      </c>
      <c r="R350" s="78">
        <v>4359.7604437922701</v>
      </c>
      <c r="S350" s="79">
        <v>1.9E-3</v>
      </c>
      <c r="T350" s="79">
        <v>1.9E-3</v>
      </c>
      <c r="U350" s="79">
        <v>4.0000000000000002E-4</v>
      </c>
    </row>
    <row r="351" spans="2:21">
      <c r="B351" t="s">
        <v>1473</v>
      </c>
      <c r="C351" t="s">
        <v>1474</v>
      </c>
      <c r="D351" t="s">
        <v>126</v>
      </c>
      <c r="E351" t="s">
        <v>1160</v>
      </c>
      <c r="F351" t="s">
        <v>1475</v>
      </c>
      <c r="G351" t="s">
        <v>1212</v>
      </c>
      <c r="H351" t="s">
        <v>1476</v>
      </c>
      <c r="I351" t="s">
        <v>263</v>
      </c>
      <c r="J351" t="s">
        <v>1477</v>
      </c>
      <c r="K351" s="78">
        <v>4.72</v>
      </c>
      <c r="L351" t="s">
        <v>109</v>
      </c>
      <c r="M351" s="79">
        <v>0.08</v>
      </c>
      <c r="N351" s="79">
        <v>5.8599999999999999E-2</v>
      </c>
      <c r="O351" s="78">
        <v>1644245.35</v>
      </c>
      <c r="P351" s="78">
        <v>112.07611111246267</v>
      </c>
      <c r="Q351" s="78">
        <v>0</v>
      </c>
      <c r="R351" s="78">
        <v>6481.14956516852</v>
      </c>
      <c r="S351" s="79">
        <v>1.4E-3</v>
      </c>
      <c r="T351" s="79">
        <v>2.8E-3</v>
      </c>
      <c r="U351" s="79">
        <v>5.0000000000000001E-4</v>
      </c>
    </row>
    <row r="352" spans="2:21">
      <c r="B352" t="s">
        <v>1214</v>
      </c>
      <c r="C352" t="s">
        <v>1478</v>
      </c>
      <c r="D352" t="s">
        <v>1216</v>
      </c>
      <c r="E352" t="s">
        <v>1160</v>
      </c>
      <c r="F352" t="s">
        <v>1217</v>
      </c>
      <c r="G352" t="s">
        <v>1218</v>
      </c>
      <c r="H352" t="s">
        <v>256</v>
      </c>
      <c r="I352" t="s">
        <v>257</v>
      </c>
      <c r="J352" t="s">
        <v>310</v>
      </c>
      <c r="K352" s="78">
        <v>6.89</v>
      </c>
      <c r="L352" t="s">
        <v>109</v>
      </c>
      <c r="M352" s="79">
        <v>3.6299999999999999E-2</v>
      </c>
      <c r="N352" s="79">
        <v>3.1899999999999998E-2</v>
      </c>
      <c r="O352" s="78">
        <v>340358.79</v>
      </c>
      <c r="P352" s="78">
        <v>103.6721232870173</v>
      </c>
      <c r="Q352" s="78">
        <v>0</v>
      </c>
      <c r="R352" s="78">
        <v>1240.99871748908</v>
      </c>
      <c r="S352" s="79">
        <v>0</v>
      </c>
      <c r="T352" s="79">
        <v>5.0000000000000001E-4</v>
      </c>
      <c r="U352" s="79">
        <v>1E-4</v>
      </c>
    </row>
    <row r="353" spans="2:21">
      <c r="B353" t="s">
        <v>1479</v>
      </c>
      <c r="C353" t="s">
        <v>1480</v>
      </c>
      <c r="D353" t="s">
        <v>126</v>
      </c>
      <c r="E353" t="s">
        <v>1160</v>
      </c>
      <c r="F353" t="s">
        <v>1481</v>
      </c>
      <c r="G353" t="s">
        <v>1316</v>
      </c>
      <c r="H353" t="s">
        <v>256</v>
      </c>
      <c r="I353" t="s">
        <v>257</v>
      </c>
      <c r="J353" t="s">
        <v>310</v>
      </c>
      <c r="K353" s="78">
        <v>7.51</v>
      </c>
      <c r="L353" t="s">
        <v>109</v>
      </c>
      <c r="M353" s="79">
        <v>4.7500000000000001E-2</v>
      </c>
      <c r="N353" s="79">
        <v>3.9699999999999999E-2</v>
      </c>
      <c r="O353" s="78">
        <v>3946188.84</v>
      </c>
      <c r="P353" s="78">
        <v>107.9403561654391</v>
      </c>
      <c r="Q353" s="78">
        <v>0</v>
      </c>
      <c r="R353" s="78">
        <v>14980.7680259094</v>
      </c>
      <c r="S353" s="79">
        <v>0</v>
      </c>
      <c r="T353" s="79">
        <v>6.4000000000000003E-3</v>
      </c>
      <c r="U353" s="79">
        <v>1.1999999999999999E-3</v>
      </c>
    </row>
    <row r="354" spans="2:21">
      <c r="B354" t="s">
        <v>1482</v>
      </c>
      <c r="C354" t="s">
        <v>1483</v>
      </c>
      <c r="D354" t="s">
        <v>126</v>
      </c>
      <c r="E354" t="s">
        <v>1160</v>
      </c>
      <c r="F354" t="s">
        <v>1484</v>
      </c>
      <c r="G354" t="s">
        <v>1212</v>
      </c>
      <c r="H354" t="s">
        <v>256</v>
      </c>
      <c r="I354" t="s">
        <v>257</v>
      </c>
      <c r="J354" t="s">
        <v>333</v>
      </c>
      <c r="K354" s="78">
        <v>4.3899999999999997</v>
      </c>
      <c r="L354" t="s">
        <v>109</v>
      </c>
      <c r="M354" s="79">
        <v>4.8000000000000001E-2</v>
      </c>
      <c r="N354" s="79">
        <v>4.7300000000000002E-2</v>
      </c>
      <c r="O354" s="78">
        <v>612185.43000000005</v>
      </c>
      <c r="P354" s="78">
        <v>100.68000000000009</v>
      </c>
      <c r="Q354" s="78">
        <v>0</v>
      </c>
      <c r="R354" s="78">
        <v>2167.6969391797102</v>
      </c>
      <c r="S354" s="79">
        <v>1.1999999999999999E-3</v>
      </c>
      <c r="T354" s="79">
        <v>8.9999999999999998E-4</v>
      </c>
      <c r="U354" s="79">
        <v>2.0000000000000001E-4</v>
      </c>
    </row>
    <row r="355" spans="2:21">
      <c r="B355" t="s">
        <v>1485</v>
      </c>
      <c r="C355" t="s">
        <v>1486</v>
      </c>
      <c r="D355" t="s">
        <v>126</v>
      </c>
      <c r="E355" t="s">
        <v>1160</v>
      </c>
      <c r="F355" t="s">
        <v>1487</v>
      </c>
      <c r="G355" t="s">
        <v>1212</v>
      </c>
      <c r="H355" t="s">
        <v>256</v>
      </c>
      <c r="I355" t="s">
        <v>257</v>
      </c>
      <c r="J355" t="s">
        <v>339</v>
      </c>
      <c r="K355" s="78">
        <v>8.43</v>
      </c>
      <c r="L355" t="s">
        <v>109</v>
      </c>
      <c r="M355" s="79">
        <v>3.61E-2</v>
      </c>
      <c r="N355" s="79">
        <v>3.5999999999999997E-2</v>
      </c>
      <c r="O355" s="78">
        <v>2630792.56</v>
      </c>
      <c r="P355" s="78">
        <v>100.16890000000005</v>
      </c>
      <c r="Q355" s="78">
        <v>0</v>
      </c>
      <c r="R355" s="78">
        <v>9268.1249016852198</v>
      </c>
      <c r="S355" s="79">
        <v>0</v>
      </c>
      <c r="T355" s="79">
        <v>4.0000000000000001E-3</v>
      </c>
      <c r="U355" s="79">
        <v>8.0000000000000004E-4</v>
      </c>
    </row>
    <row r="356" spans="2:21">
      <c r="B356" t="s">
        <v>1488</v>
      </c>
      <c r="C356" t="s">
        <v>1489</v>
      </c>
      <c r="D356" t="s">
        <v>126</v>
      </c>
      <c r="E356" t="s">
        <v>1160</v>
      </c>
      <c r="F356" t="s">
        <v>1490</v>
      </c>
      <c r="G356" t="s">
        <v>1170</v>
      </c>
      <c r="H356" t="s">
        <v>256</v>
      </c>
      <c r="I356" t="s">
        <v>257</v>
      </c>
      <c r="J356" t="s">
        <v>339</v>
      </c>
      <c r="K356" s="78">
        <v>7.88</v>
      </c>
      <c r="L356" t="s">
        <v>109</v>
      </c>
      <c r="M356" s="79">
        <v>4.6300000000000001E-2</v>
      </c>
      <c r="N356" s="79">
        <v>3.2399999999999998E-2</v>
      </c>
      <c r="O356" s="78">
        <v>1315396.28</v>
      </c>
      <c r="P356" s="78">
        <v>114.45205479370826</v>
      </c>
      <c r="Q356" s="78">
        <v>0</v>
      </c>
      <c r="R356" s="78">
        <v>5294.8367161993801</v>
      </c>
      <c r="S356" s="79">
        <v>0</v>
      </c>
      <c r="T356" s="79">
        <v>2.3E-3</v>
      </c>
      <c r="U356" s="79">
        <v>4.0000000000000002E-4</v>
      </c>
    </row>
    <row r="357" spans="2:21">
      <c r="B357" t="s">
        <v>1491</v>
      </c>
      <c r="C357" t="s">
        <v>1492</v>
      </c>
      <c r="D357" t="s">
        <v>126</v>
      </c>
      <c r="E357" t="s">
        <v>1160</v>
      </c>
      <c r="F357" t="s">
        <v>1493</v>
      </c>
      <c r="G357" t="s">
        <v>1290</v>
      </c>
      <c r="H357" t="s">
        <v>256</v>
      </c>
      <c r="I357" t="s">
        <v>257</v>
      </c>
      <c r="J357" t="s">
        <v>310</v>
      </c>
      <c r="K357" s="78">
        <v>7.48</v>
      </c>
      <c r="L357" t="s">
        <v>109</v>
      </c>
      <c r="M357" s="79">
        <v>4.7500000000000001E-2</v>
      </c>
      <c r="N357" s="79">
        <v>3.0599999999999999E-2</v>
      </c>
      <c r="O357" s="78">
        <v>1427204.96</v>
      </c>
      <c r="P357" s="78">
        <v>112.9767222209765</v>
      </c>
      <c r="Q357" s="78">
        <v>0</v>
      </c>
      <c r="R357" s="78">
        <v>5670.8438006553097</v>
      </c>
      <c r="S357" s="79">
        <v>0</v>
      </c>
      <c r="T357" s="79">
        <v>2.3999999999999998E-3</v>
      </c>
      <c r="U357" s="79">
        <v>5.0000000000000001E-4</v>
      </c>
    </row>
    <row r="358" spans="2:21">
      <c r="B358" t="s">
        <v>1494</v>
      </c>
      <c r="C358" t="s">
        <v>1495</v>
      </c>
      <c r="D358" t="s">
        <v>126</v>
      </c>
      <c r="E358" t="s">
        <v>1160</v>
      </c>
      <c r="F358" t="s">
        <v>1496</v>
      </c>
      <c r="G358" t="s">
        <v>402</v>
      </c>
      <c r="H358" t="s">
        <v>256</v>
      </c>
      <c r="I358" t="s">
        <v>257</v>
      </c>
      <c r="J358" t="s">
        <v>333</v>
      </c>
      <c r="K358" s="78">
        <v>8.2200000000000006</v>
      </c>
      <c r="L358" t="s">
        <v>109</v>
      </c>
      <c r="M358" s="79">
        <v>3.9300000000000002E-2</v>
      </c>
      <c r="N358" s="79">
        <v>3.61E-2</v>
      </c>
      <c r="O358" s="78">
        <v>2377578.7799999998</v>
      </c>
      <c r="P358" s="78">
        <v>103.14349314928695</v>
      </c>
      <c r="Q358" s="78">
        <v>0</v>
      </c>
      <c r="R358" s="78">
        <v>8624.8017239418605</v>
      </c>
      <c r="S358" s="79">
        <v>0</v>
      </c>
      <c r="T358" s="79">
        <v>3.7000000000000002E-3</v>
      </c>
      <c r="U358" s="79">
        <v>6.9999999999999999E-4</v>
      </c>
    </row>
    <row r="359" spans="2:21">
      <c r="B359" t="s">
        <v>1497</v>
      </c>
      <c r="C359" t="s">
        <v>1498</v>
      </c>
      <c r="D359" t="s">
        <v>126</v>
      </c>
      <c r="E359" t="s">
        <v>1160</v>
      </c>
      <c r="F359" t="s">
        <v>1323</v>
      </c>
      <c r="G359" t="s">
        <v>126</v>
      </c>
      <c r="H359" t="s">
        <v>256</v>
      </c>
      <c r="I359" t="s">
        <v>257</v>
      </c>
      <c r="J359" t="s">
        <v>339</v>
      </c>
      <c r="K359" s="78">
        <v>5.85</v>
      </c>
      <c r="L359" t="s">
        <v>113</v>
      </c>
      <c r="M359" s="79">
        <v>6.4899999999999999E-2</v>
      </c>
      <c r="N359" s="79">
        <v>5.7799999999999997E-2</v>
      </c>
      <c r="O359" s="78">
        <v>328849.07</v>
      </c>
      <c r="P359" s="78">
        <v>94.266712324897256</v>
      </c>
      <c r="Q359" s="78">
        <v>0</v>
      </c>
      <c r="R359" s="78">
        <v>1191.55957589784</v>
      </c>
      <c r="S359" s="79">
        <v>0</v>
      </c>
      <c r="T359" s="79">
        <v>5.0000000000000001E-4</v>
      </c>
      <c r="U359" s="79">
        <v>1E-4</v>
      </c>
    </row>
    <row r="360" spans="2:21">
      <c r="B360" t="s">
        <v>1499</v>
      </c>
      <c r="C360" t="s">
        <v>1500</v>
      </c>
      <c r="D360" t="s">
        <v>126</v>
      </c>
      <c r="E360" t="s">
        <v>1160</v>
      </c>
      <c r="F360" s="16"/>
      <c r="G360" t="s">
        <v>131</v>
      </c>
      <c r="H360" t="s">
        <v>256</v>
      </c>
      <c r="I360" t="s">
        <v>257</v>
      </c>
      <c r="J360" t="s">
        <v>339</v>
      </c>
      <c r="K360" s="78">
        <v>8.44</v>
      </c>
      <c r="L360" t="s">
        <v>109</v>
      </c>
      <c r="M360" s="79">
        <v>3.7999999999999999E-2</v>
      </c>
      <c r="N360" s="79">
        <v>3.95E-2</v>
      </c>
      <c r="O360" s="78">
        <v>1315396.28</v>
      </c>
      <c r="P360" s="78">
        <v>98.122999999999891</v>
      </c>
      <c r="Q360" s="78">
        <v>0</v>
      </c>
      <c r="R360" s="78">
        <v>4539.4140283464103</v>
      </c>
      <c r="S360" s="79">
        <v>0</v>
      </c>
      <c r="T360" s="79">
        <v>1.9E-3</v>
      </c>
      <c r="U360" s="79">
        <v>4.0000000000000002E-4</v>
      </c>
    </row>
    <row r="361" spans="2:21">
      <c r="B361" t="s">
        <v>266</v>
      </c>
      <c r="C361" s="16"/>
      <c r="D361" s="16"/>
      <c r="E361" s="16"/>
      <c r="F361" s="16"/>
    </row>
    <row r="362" spans="2:21">
      <c r="B362" t="s">
        <v>391</v>
      </c>
      <c r="C362" s="16"/>
      <c r="D362" s="16"/>
      <c r="E362" s="16"/>
      <c r="F362" s="16"/>
    </row>
    <row r="363" spans="2:21">
      <c r="B363" t="s">
        <v>392</v>
      </c>
      <c r="C363" s="16"/>
      <c r="D363" s="16"/>
      <c r="E363" s="16"/>
      <c r="F363" s="16"/>
    </row>
    <row r="364" spans="2:21">
      <c r="B364" t="s">
        <v>393</v>
      </c>
      <c r="C364" s="16"/>
      <c r="D364" s="16"/>
      <c r="E364" s="16"/>
      <c r="F364" s="16"/>
    </row>
    <row r="365" spans="2:21">
      <c r="B365" t="s">
        <v>394</v>
      </c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43738</v>
      </c>
    </row>
    <row r="2" spans="2:62" s="1" customFormat="1">
      <c r="B2" s="2" t="s">
        <v>1</v>
      </c>
      <c r="C2" s="12" t="s">
        <v>196</v>
      </c>
    </row>
    <row r="3" spans="2:62" s="1" customFormat="1">
      <c r="B3" s="2" t="s">
        <v>2</v>
      </c>
      <c r="C3" s="26" t="s">
        <v>3656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121058679.44</v>
      </c>
      <c r="J11" s="7"/>
      <c r="K11" s="76">
        <v>506.66674</v>
      </c>
      <c r="L11" s="76">
        <v>1716894.6574637811</v>
      </c>
      <c r="M11" s="7"/>
      <c r="N11" s="77">
        <v>1</v>
      </c>
      <c r="O11" s="77">
        <v>0.14019999999999999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118045253.77</v>
      </c>
      <c r="K12" s="82">
        <v>216.89718999999999</v>
      </c>
      <c r="L12" s="82">
        <v>1229741.501386943</v>
      </c>
      <c r="N12" s="81">
        <v>0.71630000000000005</v>
      </c>
      <c r="O12" s="81">
        <v>0.1004</v>
      </c>
    </row>
    <row r="13" spans="2:62">
      <c r="B13" s="80" t="s">
        <v>1501</v>
      </c>
      <c r="E13" s="16"/>
      <c r="F13" s="16"/>
      <c r="G13" s="16"/>
      <c r="I13" s="82">
        <v>36673395.649999999</v>
      </c>
      <c r="K13" s="82">
        <v>23.00797</v>
      </c>
      <c r="L13" s="82">
        <v>828273.46273203997</v>
      </c>
      <c r="N13" s="81">
        <v>0.4824</v>
      </c>
      <c r="O13" s="81">
        <v>6.7599999999999993E-2</v>
      </c>
    </row>
    <row r="14" spans="2:62">
      <c r="B14" t="s">
        <v>1502</v>
      </c>
      <c r="C14" t="s">
        <v>1503</v>
      </c>
      <c r="D14" t="s">
        <v>103</v>
      </c>
      <c r="E14" t="s">
        <v>126</v>
      </c>
      <c r="F14" t="s">
        <v>823</v>
      </c>
      <c r="G14" t="s">
        <v>576</v>
      </c>
      <c r="H14" t="s">
        <v>105</v>
      </c>
      <c r="I14" s="78">
        <v>4347763.54</v>
      </c>
      <c r="J14" s="78">
        <v>183.3</v>
      </c>
      <c r="K14" s="78">
        <v>0</v>
      </c>
      <c r="L14" s="78">
        <v>7969.4505688199997</v>
      </c>
      <c r="M14" s="79">
        <v>1.4E-3</v>
      </c>
      <c r="N14" s="79">
        <v>4.5999999999999999E-3</v>
      </c>
      <c r="O14" s="79">
        <v>6.9999999999999999E-4</v>
      </c>
    </row>
    <row r="15" spans="2:62">
      <c r="B15" t="s">
        <v>1504</v>
      </c>
      <c r="C15" t="s">
        <v>1505</v>
      </c>
      <c r="D15" t="s">
        <v>103</v>
      </c>
      <c r="E15" t="s">
        <v>126</v>
      </c>
      <c r="F15" t="s">
        <v>627</v>
      </c>
      <c r="G15" t="s">
        <v>576</v>
      </c>
      <c r="H15" t="s">
        <v>105</v>
      </c>
      <c r="I15" s="78">
        <v>58662.76</v>
      </c>
      <c r="J15" s="78">
        <v>50800</v>
      </c>
      <c r="K15" s="78">
        <v>0</v>
      </c>
      <c r="L15" s="78">
        <v>29800.682079999999</v>
      </c>
      <c r="M15" s="79">
        <v>4.5999999999999999E-3</v>
      </c>
      <c r="N15" s="79">
        <v>1.7399999999999999E-2</v>
      </c>
      <c r="O15" s="79">
        <v>2.3999999999999998E-3</v>
      </c>
    </row>
    <row r="16" spans="2:62">
      <c r="B16" t="s">
        <v>1506</v>
      </c>
      <c r="C16" t="s">
        <v>1507</v>
      </c>
      <c r="D16" t="s">
        <v>103</v>
      </c>
      <c r="E16" t="s">
        <v>126</v>
      </c>
      <c r="F16" t="s">
        <v>1508</v>
      </c>
      <c r="G16" t="s">
        <v>571</v>
      </c>
      <c r="H16" t="s">
        <v>105</v>
      </c>
      <c r="I16" s="78">
        <v>585867.26</v>
      </c>
      <c r="J16" s="78">
        <v>2205</v>
      </c>
      <c r="K16" s="78">
        <v>0</v>
      </c>
      <c r="L16" s="78">
        <v>12918.373083</v>
      </c>
      <c r="M16" s="79">
        <v>2.3E-3</v>
      </c>
      <c r="N16" s="79">
        <v>7.4999999999999997E-3</v>
      </c>
      <c r="O16" s="79">
        <v>1.1000000000000001E-3</v>
      </c>
    </row>
    <row r="17" spans="2:15">
      <c r="B17" t="s">
        <v>1509</v>
      </c>
      <c r="C17" t="s">
        <v>1510</v>
      </c>
      <c r="D17" t="s">
        <v>103</v>
      </c>
      <c r="E17" t="s">
        <v>126</v>
      </c>
      <c r="F17" t="s">
        <v>1511</v>
      </c>
      <c r="G17" t="s">
        <v>571</v>
      </c>
      <c r="H17" t="s">
        <v>105</v>
      </c>
      <c r="I17" s="78">
        <v>514233.7</v>
      </c>
      <c r="J17" s="78">
        <v>3021</v>
      </c>
      <c r="K17" s="78">
        <v>0</v>
      </c>
      <c r="L17" s="78">
        <v>15535.000077000001</v>
      </c>
      <c r="M17" s="79">
        <v>2.3E-3</v>
      </c>
      <c r="N17" s="79">
        <v>8.9999999999999993E-3</v>
      </c>
      <c r="O17" s="79">
        <v>1.2999999999999999E-3</v>
      </c>
    </row>
    <row r="18" spans="2:15">
      <c r="B18" t="s">
        <v>1512</v>
      </c>
      <c r="C18" t="s">
        <v>1513</v>
      </c>
      <c r="D18" t="s">
        <v>103</v>
      </c>
      <c r="E18" t="s">
        <v>126</v>
      </c>
      <c r="F18" t="s">
        <v>914</v>
      </c>
      <c r="G18" t="s">
        <v>915</v>
      </c>
      <c r="H18" t="s">
        <v>105</v>
      </c>
      <c r="I18" s="78">
        <v>66673.490000000005</v>
      </c>
      <c r="J18" s="78">
        <v>57600</v>
      </c>
      <c r="K18" s="78">
        <v>0</v>
      </c>
      <c r="L18" s="78">
        <v>38403.930240000002</v>
      </c>
      <c r="M18" s="79">
        <v>1.5E-3</v>
      </c>
      <c r="N18" s="79">
        <v>2.24E-2</v>
      </c>
      <c r="O18" s="79">
        <v>3.0999999999999999E-3</v>
      </c>
    </row>
    <row r="19" spans="2:15">
      <c r="B19" t="s">
        <v>1514</v>
      </c>
      <c r="C19" t="s">
        <v>1515</v>
      </c>
      <c r="D19" t="s">
        <v>103</v>
      </c>
      <c r="E19" t="s">
        <v>126</v>
      </c>
      <c r="F19" t="s">
        <v>488</v>
      </c>
      <c r="G19" t="s">
        <v>402</v>
      </c>
      <c r="H19" t="s">
        <v>105</v>
      </c>
      <c r="I19" s="78">
        <v>2444161.52</v>
      </c>
      <c r="J19" s="78">
        <v>1529</v>
      </c>
      <c r="K19" s="78">
        <v>0</v>
      </c>
      <c r="L19" s="78">
        <v>37371.229640799997</v>
      </c>
      <c r="M19" s="79">
        <v>2.0999999999999999E-3</v>
      </c>
      <c r="N19" s="79">
        <v>2.18E-2</v>
      </c>
      <c r="O19" s="79">
        <v>3.0999999999999999E-3</v>
      </c>
    </row>
    <row r="20" spans="2:15">
      <c r="B20" t="s">
        <v>1516</v>
      </c>
      <c r="C20" t="s">
        <v>1517</v>
      </c>
      <c r="D20" t="s">
        <v>103</v>
      </c>
      <c r="E20" t="s">
        <v>126</v>
      </c>
      <c r="F20" t="s">
        <v>1518</v>
      </c>
      <c r="G20" t="s">
        <v>402</v>
      </c>
      <c r="H20" t="s">
        <v>105</v>
      </c>
      <c r="I20" s="78">
        <v>3885278.23</v>
      </c>
      <c r="J20" s="78">
        <v>2740</v>
      </c>
      <c r="K20" s="78">
        <v>0</v>
      </c>
      <c r="L20" s="78">
        <v>106456.623502</v>
      </c>
      <c r="M20" s="79">
        <v>2.8999999999999998E-3</v>
      </c>
      <c r="N20" s="79">
        <v>6.2E-2</v>
      </c>
      <c r="O20" s="79">
        <v>8.6999999999999994E-3</v>
      </c>
    </row>
    <row r="21" spans="2:15">
      <c r="B21" t="s">
        <v>1519</v>
      </c>
      <c r="C21" t="s">
        <v>1520</v>
      </c>
      <c r="D21" t="s">
        <v>103</v>
      </c>
      <c r="E21" t="s">
        <v>126</v>
      </c>
      <c r="F21" t="s">
        <v>408</v>
      </c>
      <c r="G21" t="s">
        <v>402</v>
      </c>
      <c r="H21" t="s">
        <v>105</v>
      </c>
      <c r="I21" s="78">
        <v>4266193.51</v>
      </c>
      <c r="J21" s="78">
        <v>2474</v>
      </c>
      <c r="K21" s="78">
        <v>0</v>
      </c>
      <c r="L21" s="78">
        <v>105545.62743740001</v>
      </c>
      <c r="M21" s="79">
        <v>2.8E-3</v>
      </c>
      <c r="N21" s="79">
        <v>6.1499999999999999E-2</v>
      </c>
      <c r="O21" s="79">
        <v>8.6E-3</v>
      </c>
    </row>
    <row r="22" spans="2:15">
      <c r="B22" t="s">
        <v>1521</v>
      </c>
      <c r="C22" t="s">
        <v>1522</v>
      </c>
      <c r="D22" t="s">
        <v>103</v>
      </c>
      <c r="E22" t="s">
        <v>126</v>
      </c>
      <c r="F22" t="s">
        <v>791</v>
      </c>
      <c r="G22" t="s">
        <v>402</v>
      </c>
      <c r="H22" t="s">
        <v>105</v>
      </c>
      <c r="I22" s="78">
        <v>693991.64</v>
      </c>
      <c r="J22" s="78">
        <v>8640</v>
      </c>
      <c r="K22" s="78">
        <v>0</v>
      </c>
      <c r="L22" s="78">
        <v>59960.877696000003</v>
      </c>
      <c r="M22" s="79">
        <v>3.0000000000000001E-3</v>
      </c>
      <c r="N22" s="79">
        <v>3.49E-2</v>
      </c>
      <c r="O22" s="79">
        <v>4.8999999999999998E-3</v>
      </c>
    </row>
    <row r="23" spans="2:15">
      <c r="B23" t="s">
        <v>1523</v>
      </c>
      <c r="C23" t="s">
        <v>1524</v>
      </c>
      <c r="D23" t="s">
        <v>103</v>
      </c>
      <c r="E23" t="s">
        <v>126</v>
      </c>
      <c r="F23" t="s">
        <v>1525</v>
      </c>
      <c r="G23" t="s">
        <v>402</v>
      </c>
      <c r="H23" t="s">
        <v>105</v>
      </c>
      <c r="I23" s="78">
        <v>190985.5</v>
      </c>
      <c r="J23" s="78">
        <v>9257</v>
      </c>
      <c r="K23" s="78">
        <v>0</v>
      </c>
      <c r="L23" s="78">
        <v>17679.527735</v>
      </c>
      <c r="M23" s="79">
        <v>1.9E-3</v>
      </c>
      <c r="N23" s="79">
        <v>1.03E-2</v>
      </c>
      <c r="O23" s="79">
        <v>1.4E-3</v>
      </c>
    </row>
    <row r="24" spans="2:15">
      <c r="B24" t="s">
        <v>1526</v>
      </c>
      <c r="C24" t="s">
        <v>1527</v>
      </c>
      <c r="D24" t="s">
        <v>103</v>
      </c>
      <c r="E24" t="s">
        <v>126</v>
      </c>
      <c r="F24" t="s">
        <v>1528</v>
      </c>
      <c r="G24" t="s">
        <v>1144</v>
      </c>
      <c r="H24" t="s">
        <v>105</v>
      </c>
      <c r="I24" s="78">
        <v>30809.3</v>
      </c>
      <c r="J24" s="78">
        <v>4194</v>
      </c>
      <c r="K24" s="78">
        <v>0</v>
      </c>
      <c r="L24" s="78">
        <v>1292.1420419999999</v>
      </c>
      <c r="M24" s="79">
        <v>2.0000000000000001E-4</v>
      </c>
      <c r="N24" s="79">
        <v>8.0000000000000004E-4</v>
      </c>
      <c r="O24" s="79">
        <v>1E-4</v>
      </c>
    </row>
    <row r="25" spans="2:15">
      <c r="B25" t="s">
        <v>1529</v>
      </c>
      <c r="C25" t="s">
        <v>1530</v>
      </c>
      <c r="D25" t="s">
        <v>103</v>
      </c>
      <c r="E25" t="s">
        <v>126</v>
      </c>
      <c r="F25" t="s">
        <v>1531</v>
      </c>
      <c r="G25" t="s">
        <v>1144</v>
      </c>
      <c r="H25" t="s">
        <v>105</v>
      </c>
      <c r="I25" s="78">
        <v>4094942.75</v>
      </c>
      <c r="J25" s="78">
        <v>812</v>
      </c>
      <c r="K25" s="78">
        <v>0</v>
      </c>
      <c r="L25" s="78">
        <v>33250.935129999998</v>
      </c>
      <c r="M25" s="79">
        <v>3.5000000000000001E-3</v>
      </c>
      <c r="N25" s="79">
        <v>1.9400000000000001E-2</v>
      </c>
      <c r="O25" s="79">
        <v>2.7000000000000001E-3</v>
      </c>
    </row>
    <row r="26" spans="2:15">
      <c r="B26" t="s">
        <v>1532</v>
      </c>
      <c r="C26" t="s">
        <v>1533</v>
      </c>
      <c r="D26" t="s">
        <v>103</v>
      </c>
      <c r="E26" t="s">
        <v>126</v>
      </c>
      <c r="F26" t="s">
        <v>949</v>
      </c>
      <c r="G26" t="s">
        <v>635</v>
      </c>
      <c r="H26" t="s">
        <v>105</v>
      </c>
      <c r="I26" s="78">
        <v>3252372.39</v>
      </c>
      <c r="J26" s="78">
        <v>1726</v>
      </c>
      <c r="K26" s="78">
        <v>0</v>
      </c>
      <c r="L26" s="78">
        <v>56135.947451400003</v>
      </c>
      <c r="M26" s="79">
        <v>2.5000000000000001E-3</v>
      </c>
      <c r="N26" s="79">
        <v>3.27E-2</v>
      </c>
      <c r="O26" s="79">
        <v>4.5999999999999999E-3</v>
      </c>
    </row>
    <row r="27" spans="2:15">
      <c r="B27" t="s">
        <v>1534</v>
      </c>
      <c r="C27" t="s">
        <v>1535</v>
      </c>
      <c r="D27" t="s">
        <v>103</v>
      </c>
      <c r="E27" t="s">
        <v>126</v>
      </c>
      <c r="F27" t="s">
        <v>1536</v>
      </c>
      <c r="G27" t="s">
        <v>1537</v>
      </c>
      <c r="H27" t="s">
        <v>105</v>
      </c>
      <c r="I27" s="78">
        <v>103926.87</v>
      </c>
      <c r="J27" s="78">
        <v>6849</v>
      </c>
      <c r="K27" s="78">
        <v>0</v>
      </c>
      <c r="L27" s="78">
        <v>7117.9513262999999</v>
      </c>
      <c r="M27" s="79">
        <v>1E-3</v>
      </c>
      <c r="N27" s="79">
        <v>4.1000000000000003E-3</v>
      </c>
      <c r="O27" s="79">
        <v>5.9999999999999995E-4</v>
      </c>
    </row>
    <row r="28" spans="2:15">
      <c r="B28" t="s">
        <v>1538</v>
      </c>
      <c r="C28" t="s">
        <v>1539</v>
      </c>
      <c r="D28" t="s">
        <v>103</v>
      </c>
      <c r="E28" t="s">
        <v>126</v>
      </c>
      <c r="F28" t="s">
        <v>1540</v>
      </c>
      <c r="G28" t="s">
        <v>910</v>
      </c>
      <c r="H28" t="s">
        <v>105</v>
      </c>
      <c r="I28" s="78">
        <v>8812.7800000000007</v>
      </c>
      <c r="J28" s="78">
        <v>41840</v>
      </c>
      <c r="K28" s="78">
        <v>23.00797</v>
      </c>
      <c r="L28" s="78">
        <v>3710.275122</v>
      </c>
      <c r="M28" s="79">
        <v>1E-4</v>
      </c>
      <c r="N28" s="79">
        <v>2.2000000000000001E-3</v>
      </c>
      <c r="O28" s="79">
        <v>2.9999999999999997E-4</v>
      </c>
    </row>
    <row r="29" spans="2:15">
      <c r="B29" t="s">
        <v>1541</v>
      </c>
      <c r="C29" t="s">
        <v>1542</v>
      </c>
      <c r="D29" t="s">
        <v>103</v>
      </c>
      <c r="E29" t="s">
        <v>126</v>
      </c>
      <c r="F29" t="s">
        <v>909</v>
      </c>
      <c r="G29" t="s">
        <v>910</v>
      </c>
      <c r="H29" t="s">
        <v>105</v>
      </c>
      <c r="I29" s="78">
        <v>328754.34000000003</v>
      </c>
      <c r="J29" s="78">
        <v>10890</v>
      </c>
      <c r="K29" s="78">
        <v>0</v>
      </c>
      <c r="L29" s="78">
        <v>35801.347626000002</v>
      </c>
      <c r="M29" s="79">
        <v>2.8E-3</v>
      </c>
      <c r="N29" s="79">
        <v>2.0899999999999998E-2</v>
      </c>
      <c r="O29" s="79">
        <v>2.8999999999999998E-3</v>
      </c>
    </row>
    <row r="30" spans="2:15">
      <c r="B30" t="s">
        <v>1543</v>
      </c>
      <c r="C30" t="s">
        <v>1544</v>
      </c>
      <c r="D30" t="s">
        <v>103</v>
      </c>
      <c r="E30" t="s">
        <v>126</v>
      </c>
      <c r="F30" t="s">
        <v>614</v>
      </c>
      <c r="G30" t="s">
        <v>615</v>
      </c>
      <c r="H30" t="s">
        <v>105</v>
      </c>
      <c r="I30" s="78">
        <v>888428.14</v>
      </c>
      <c r="J30" s="78">
        <v>2534</v>
      </c>
      <c r="K30" s="78">
        <v>0</v>
      </c>
      <c r="L30" s="78">
        <v>22512.769067599998</v>
      </c>
      <c r="M30" s="79">
        <v>3.5999999999999999E-3</v>
      </c>
      <c r="N30" s="79">
        <v>1.3100000000000001E-2</v>
      </c>
      <c r="O30" s="79">
        <v>1.8E-3</v>
      </c>
    </row>
    <row r="31" spans="2:15">
      <c r="B31" t="s">
        <v>1545</v>
      </c>
      <c r="C31" t="s">
        <v>1546</v>
      </c>
      <c r="D31" t="s">
        <v>103</v>
      </c>
      <c r="E31" t="s">
        <v>126</v>
      </c>
      <c r="F31" t="s">
        <v>1090</v>
      </c>
      <c r="G31" t="s">
        <v>1091</v>
      </c>
      <c r="H31" t="s">
        <v>105</v>
      </c>
      <c r="I31" s="78">
        <v>1166777.27</v>
      </c>
      <c r="J31" s="78">
        <v>1737</v>
      </c>
      <c r="K31" s="78">
        <v>0</v>
      </c>
      <c r="L31" s="78">
        <v>20266.9211799</v>
      </c>
      <c r="M31" s="79">
        <v>3.3E-3</v>
      </c>
      <c r="N31" s="79">
        <v>1.18E-2</v>
      </c>
      <c r="O31" s="79">
        <v>1.6999999999999999E-3</v>
      </c>
    </row>
    <row r="32" spans="2:15">
      <c r="B32" t="s">
        <v>1547</v>
      </c>
      <c r="C32" t="s">
        <v>1548</v>
      </c>
      <c r="D32" t="s">
        <v>103</v>
      </c>
      <c r="E32" t="s">
        <v>126</v>
      </c>
      <c r="F32" t="s">
        <v>511</v>
      </c>
      <c r="G32" t="s">
        <v>457</v>
      </c>
      <c r="H32" t="s">
        <v>105</v>
      </c>
      <c r="I32" s="78">
        <v>282116.27</v>
      </c>
      <c r="J32" s="78">
        <v>6750</v>
      </c>
      <c r="K32" s="78">
        <v>0</v>
      </c>
      <c r="L32" s="78">
        <v>19042.848225000002</v>
      </c>
      <c r="M32" s="79">
        <v>2.0999999999999999E-3</v>
      </c>
      <c r="N32" s="79">
        <v>1.11E-2</v>
      </c>
      <c r="O32" s="79">
        <v>1.6000000000000001E-3</v>
      </c>
    </row>
    <row r="33" spans="2:15">
      <c r="B33" t="s">
        <v>1549</v>
      </c>
      <c r="C33" t="s">
        <v>1550</v>
      </c>
      <c r="D33" t="s">
        <v>103</v>
      </c>
      <c r="E33" t="s">
        <v>126</v>
      </c>
      <c r="F33" t="s">
        <v>516</v>
      </c>
      <c r="G33" t="s">
        <v>457</v>
      </c>
      <c r="H33" t="s">
        <v>105</v>
      </c>
      <c r="I33" s="78">
        <v>624105.31999999995</v>
      </c>
      <c r="J33" s="78">
        <v>2573</v>
      </c>
      <c r="K33" s="78">
        <v>0</v>
      </c>
      <c r="L33" s="78">
        <v>16058.229883600001</v>
      </c>
      <c r="M33" s="79">
        <v>1.6999999999999999E-3</v>
      </c>
      <c r="N33" s="79">
        <v>9.4000000000000004E-3</v>
      </c>
      <c r="O33" s="79">
        <v>1.2999999999999999E-3</v>
      </c>
    </row>
    <row r="34" spans="2:15">
      <c r="B34" t="s">
        <v>1551</v>
      </c>
      <c r="C34" t="s">
        <v>1552</v>
      </c>
      <c r="D34" t="s">
        <v>103</v>
      </c>
      <c r="E34" t="s">
        <v>126</v>
      </c>
      <c r="F34" t="s">
        <v>533</v>
      </c>
      <c r="G34" t="s">
        <v>457</v>
      </c>
      <c r="H34" t="s">
        <v>105</v>
      </c>
      <c r="I34" s="78">
        <v>138696.38</v>
      </c>
      <c r="J34" s="78">
        <v>22450</v>
      </c>
      <c r="K34" s="78">
        <v>0</v>
      </c>
      <c r="L34" s="78">
        <v>31137.337309999999</v>
      </c>
      <c r="M34" s="79">
        <v>3.0999999999999999E-3</v>
      </c>
      <c r="N34" s="79">
        <v>1.8100000000000002E-2</v>
      </c>
      <c r="O34" s="79">
        <v>2.5000000000000001E-3</v>
      </c>
    </row>
    <row r="35" spans="2:15">
      <c r="B35" t="s">
        <v>1553</v>
      </c>
      <c r="C35" t="s">
        <v>1554</v>
      </c>
      <c r="D35" t="s">
        <v>103</v>
      </c>
      <c r="E35" t="s">
        <v>126</v>
      </c>
      <c r="F35" t="s">
        <v>456</v>
      </c>
      <c r="G35" t="s">
        <v>457</v>
      </c>
      <c r="H35" t="s">
        <v>105</v>
      </c>
      <c r="I35" s="78">
        <v>279781.15000000002</v>
      </c>
      <c r="J35" s="78">
        <v>27300</v>
      </c>
      <c r="K35" s="78">
        <v>0</v>
      </c>
      <c r="L35" s="78">
        <v>76380.253949999998</v>
      </c>
      <c r="M35" s="79">
        <v>2.3E-3</v>
      </c>
      <c r="N35" s="79">
        <v>4.4499999999999998E-2</v>
      </c>
      <c r="O35" s="79">
        <v>6.1999999999999998E-3</v>
      </c>
    </row>
    <row r="36" spans="2:15">
      <c r="B36" t="s">
        <v>1555</v>
      </c>
      <c r="C36" t="s">
        <v>1556</v>
      </c>
      <c r="D36" t="s">
        <v>103</v>
      </c>
      <c r="E36" t="s">
        <v>126</v>
      </c>
      <c r="F36" t="s">
        <v>1557</v>
      </c>
      <c r="G36" t="s">
        <v>1558</v>
      </c>
      <c r="H36" t="s">
        <v>105</v>
      </c>
      <c r="I36" s="78">
        <v>241436.57</v>
      </c>
      <c r="J36" s="78">
        <v>2392</v>
      </c>
      <c r="K36" s="78">
        <v>0</v>
      </c>
      <c r="L36" s="78">
        <v>5775.1627544000003</v>
      </c>
      <c r="M36" s="79">
        <v>2.0000000000000001E-4</v>
      </c>
      <c r="N36" s="79">
        <v>3.3999999999999998E-3</v>
      </c>
      <c r="O36" s="79">
        <v>5.0000000000000001E-4</v>
      </c>
    </row>
    <row r="37" spans="2:15">
      <c r="B37" t="s">
        <v>1559</v>
      </c>
      <c r="C37" t="s">
        <v>1560</v>
      </c>
      <c r="D37" t="s">
        <v>103</v>
      </c>
      <c r="E37" t="s">
        <v>126</v>
      </c>
      <c r="F37" t="s">
        <v>1561</v>
      </c>
      <c r="G37" t="s">
        <v>1558</v>
      </c>
      <c r="H37" t="s">
        <v>105</v>
      </c>
      <c r="I37" s="78">
        <v>62092.959999999999</v>
      </c>
      <c r="J37" s="78">
        <v>19060</v>
      </c>
      <c r="K37" s="78">
        <v>0</v>
      </c>
      <c r="L37" s="78">
        <v>11834.918175999999</v>
      </c>
      <c r="M37" s="79">
        <v>5.0000000000000001E-4</v>
      </c>
      <c r="N37" s="79">
        <v>6.8999999999999999E-3</v>
      </c>
      <c r="O37" s="79">
        <v>1E-3</v>
      </c>
    </row>
    <row r="38" spans="2:15">
      <c r="B38" t="s">
        <v>1562</v>
      </c>
      <c r="C38" t="s">
        <v>1563</v>
      </c>
      <c r="D38" t="s">
        <v>103</v>
      </c>
      <c r="E38" t="s">
        <v>126</v>
      </c>
      <c r="F38" t="s">
        <v>1564</v>
      </c>
      <c r="G38" t="s">
        <v>128</v>
      </c>
      <c r="H38" t="s">
        <v>105</v>
      </c>
      <c r="I38" s="78">
        <v>106985.41</v>
      </c>
      <c r="J38" s="78">
        <v>26350</v>
      </c>
      <c r="K38" s="78">
        <v>0</v>
      </c>
      <c r="L38" s="78">
        <v>28190.655535000002</v>
      </c>
      <c r="M38" s="79">
        <v>2.0999999999999999E-3</v>
      </c>
      <c r="N38" s="79">
        <v>1.6400000000000001E-2</v>
      </c>
      <c r="O38" s="79">
        <v>2.3E-3</v>
      </c>
    </row>
    <row r="39" spans="2:15">
      <c r="B39" t="s">
        <v>1565</v>
      </c>
      <c r="C39" t="s">
        <v>1566</v>
      </c>
      <c r="D39" t="s">
        <v>103</v>
      </c>
      <c r="E39" t="s">
        <v>126</v>
      </c>
      <c r="F39" t="s">
        <v>1567</v>
      </c>
      <c r="G39" t="s">
        <v>132</v>
      </c>
      <c r="H39" t="s">
        <v>105</v>
      </c>
      <c r="I39" s="78">
        <v>19041.689999999999</v>
      </c>
      <c r="J39" s="78">
        <v>51100</v>
      </c>
      <c r="K39" s="78">
        <v>0</v>
      </c>
      <c r="L39" s="78">
        <v>9730.3035899999995</v>
      </c>
      <c r="M39" s="79">
        <v>2.9999999999999997E-4</v>
      </c>
      <c r="N39" s="79">
        <v>5.7000000000000002E-3</v>
      </c>
      <c r="O39" s="79">
        <v>8.0000000000000004E-4</v>
      </c>
    </row>
    <row r="40" spans="2:15">
      <c r="B40" t="s">
        <v>1568</v>
      </c>
      <c r="C40" t="s">
        <v>1569</v>
      </c>
      <c r="D40" t="s">
        <v>103</v>
      </c>
      <c r="E40" t="s">
        <v>126</v>
      </c>
      <c r="F40" t="s">
        <v>639</v>
      </c>
      <c r="G40" t="s">
        <v>135</v>
      </c>
      <c r="H40" t="s">
        <v>105</v>
      </c>
      <c r="I40" s="78">
        <v>7990504.9100000001</v>
      </c>
      <c r="J40" s="78">
        <v>230.2</v>
      </c>
      <c r="K40" s="78">
        <v>0</v>
      </c>
      <c r="L40" s="78">
        <v>18394.142302820001</v>
      </c>
      <c r="M40" s="79">
        <v>2.8999999999999998E-3</v>
      </c>
      <c r="N40" s="79">
        <v>1.0699999999999999E-2</v>
      </c>
      <c r="O40" s="79">
        <v>1.5E-3</v>
      </c>
    </row>
    <row r="41" spans="2:15">
      <c r="B41" s="80" t="s">
        <v>1570</v>
      </c>
      <c r="E41" s="16"/>
      <c r="F41" s="16"/>
      <c r="G41" s="16"/>
      <c r="I41" s="82">
        <v>68186724.400000006</v>
      </c>
      <c r="K41" s="82">
        <v>193.88921999999999</v>
      </c>
      <c r="L41" s="82">
        <v>352069.37053695502</v>
      </c>
      <c r="N41" s="81">
        <v>0.2051</v>
      </c>
      <c r="O41" s="81">
        <v>2.8799999999999999E-2</v>
      </c>
    </row>
    <row r="42" spans="2:15">
      <c r="B42" t="s">
        <v>1571</v>
      </c>
      <c r="C42" t="s">
        <v>1572</v>
      </c>
      <c r="D42" t="s">
        <v>103</v>
      </c>
      <c r="E42" t="s">
        <v>126</v>
      </c>
      <c r="F42" t="s">
        <v>1573</v>
      </c>
      <c r="G42" t="s">
        <v>1574</v>
      </c>
      <c r="H42" t="s">
        <v>105</v>
      </c>
      <c r="I42" s="78">
        <v>104493.17</v>
      </c>
      <c r="J42" s="78">
        <v>5213</v>
      </c>
      <c r="K42" s="78">
        <v>0</v>
      </c>
      <c r="L42" s="78">
        <v>5447.2289521000002</v>
      </c>
      <c r="M42" s="79">
        <v>4.1999999999999997E-3</v>
      </c>
      <c r="N42" s="79">
        <v>3.2000000000000002E-3</v>
      </c>
      <c r="O42" s="79">
        <v>4.0000000000000002E-4</v>
      </c>
    </row>
    <row r="43" spans="2:15">
      <c r="B43" t="s">
        <v>1575</v>
      </c>
      <c r="C43" t="s">
        <v>1576</v>
      </c>
      <c r="D43" t="s">
        <v>103</v>
      </c>
      <c r="E43" t="s">
        <v>126</v>
      </c>
      <c r="F43" t="s">
        <v>1577</v>
      </c>
      <c r="G43" t="s">
        <v>1574</v>
      </c>
      <c r="H43" t="s">
        <v>105</v>
      </c>
      <c r="I43" s="78">
        <v>575254.56000000006</v>
      </c>
      <c r="J43" s="78">
        <v>2962</v>
      </c>
      <c r="K43" s="78">
        <v>0</v>
      </c>
      <c r="L43" s="78">
        <v>17039.0400672</v>
      </c>
      <c r="M43" s="79">
        <v>5.3E-3</v>
      </c>
      <c r="N43" s="79">
        <v>9.9000000000000008E-3</v>
      </c>
      <c r="O43" s="79">
        <v>1.4E-3</v>
      </c>
    </row>
    <row r="44" spans="2:15">
      <c r="B44" t="s">
        <v>1578</v>
      </c>
      <c r="C44" t="s">
        <v>1579</v>
      </c>
      <c r="D44" t="s">
        <v>103</v>
      </c>
      <c r="E44" t="s">
        <v>126</v>
      </c>
      <c r="F44" t="s">
        <v>1119</v>
      </c>
      <c r="G44" t="s">
        <v>576</v>
      </c>
      <c r="H44" t="s">
        <v>105</v>
      </c>
      <c r="I44" s="78">
        <v>729312.06</v>
      </c>
      <c r="J44" s="78">
        <v>2688</v>
      </c>
      <c r="K44" s="78">
        <v>0</v>
      </c>
      <c r="L44" s="78">
        <v>19603.908172799998</v>
      </c>
      <c r="M44" s="79">
        <v>5.1000000000000004E-3</v>
      </c>
      <c r="N44" s="79">
        <v>1.14E-2</v>
      </c>
      <c r="O44" s="79">
        <v>1.6000000000000001E-3</v>
      </c>
    </row>
    <row r="45" spans="2:15">
      <c r="B45" t="s">
        <v>1580</v>
      </c>
      <c r="C45" t="s">
        <v>1581</v>
      </c>
      <c r="D45" t="s">
        <v>103</v>
      </c>
      <c r="E45" t="s">
        <v>126</v>
      </c>
      <c r="F45" t="s">
        <v>1582</v>
      </c>
      <c r="G45" t="s">
        <v>1583</v>
      </c>
      <c r="H45" t="s">
        <v>105</v>
      </c>
      <c r="I45" s="78">
        <v>77338.679999999993</v>
      </c>
      <c r="J45" s="78">
        <v>1790</v>
      </c>
      <c r="K45" s="78">
        <v>0</v>
      </c>
      <c r="L45" s="78">
        <v>1384.3623720000001</v>
      </c>
      <c r="M45" s="79">
        <v>1.9E-3</v>
      </c>
      <c r="N45" s="79">
        <v>8.0000000000000004E-4</v>
      </c>
      <c r="O45" s="79">
        <v>1E-4</v>
      </c>
    </row>
    <row r="46" spans="2:15">
      <c r="B46" t="s">
        <v>1584</v>
      </c>
      <c r="C46" t="s">
        <v>1585</v>
      </c>
      <c r="D46" t="s">
        <v>103</v>
      </c>
      <c r="E46" t="s">
        <v>126</v>
      </c>
      <c r="F46" t="s">
        <v>1586</v>
      </c>
      <c r="G46" t="s">
        <v>1583</v>
      </c>
      <c r="H46" t="s">
        <v>105</v>
      </c>
      <c r="I46" s="78">
        <v>318884.15000000002</v>
      </c>
      <c r="J46" s="78">
        <v>261.60000000000002</v>
      </c>
      <c r="K46" s="78">
        <v>0</v>
      </c>
      <c r="L46" s="78">
        <v>834.20093640000005</v>
      </c>
      <c r="M46" s="79">
        <v>1.1000000000000001E-3</v>
      </c>
      <c r="N46" s="79">
        <v>5.0000000000000001E-4</v>
      </c>
      <c r="O46" s="79">
        <v>1E-4</v>
      </c>
    </row>
    <row r="47" spans="2:15">
      <c r="B47" t="s">
        <v>1587</v>
      </c>
      <c r="C47" t="s">
        <v>1588</v>
      </c>
      <c r="D47" t="s">
        <v>103</v>
      </c>
      <c r="E47" t="s">
        <v>126</v>
      </c>
      <c r="F47" t="s">
        <v>1589</v>
      </c>
      <c r="G47" t="s">
        <v>571</v>
      </c>
      <c r="H47" t="s">
        <v>105</v>
      </c>
      <c r="I47" s="78">
        <v>43576.98</v>
      </c>
      <c r="J47" s="78">
        <v>13390</v>
      </c>
      <c r="K47" s="78">
        <v>0</v>
      </c>
      <c r="L47" s="78">
        <v>5834.9576219999999</v>
      </c>
      <c r="M47" s="79">
        <v>3.0000000000000001E-3</v>
      </c>
      <c r="N47" s="79">
        <v>3.3999999999999998E-3</v>
      </c>
      <c r="O47" s="79">
        <v>5.0000000000000001E-4</v>
      </c>
    </row>
    <row r="48" spans="2:15">
      <c r="B48" t="s">
        <v>1590</v>
      </c>
      <c r="C48" t="s">
        <v>1591</v>
      </c>
      <c r="D48" t="s">
        <v>103</v>
      </c>
      <c r="E48" t="s">
        <v>126</v>
      </c>
      <c r="F48" t="s">
        <v>1592</v>
      </c>
      <c r="G48" t="s">
        <v>571</v>
      </c>
      <c r="H48" t="s">
        <v>105</v>
      </c>
      <c r="I48" s="78">
        <v>155101.70000000001</v>
      </c>
      <c r="J48" s="78">
        <v>5260</v>
      </c>
      <c r="K48" s="78">
        <v>0</v>
      </c>
      <c r="L48" s="78">
        <v>8158.3494199999996</v>
      </c>
      <c r="M48" s="79">
        <v>2.8E-3</v>
      </c>
      <c r="N48" s="79">
        <v>4.7999999999999996E-3</v>
      </c>
      <c r="O48" s="79">
        <v>6.9999999999999999E-4</v>
      </c>
    </row>
    <row r="49" spans="2:15">
      <c r="B49" t="s">
        <v>1593</v>
      </c>
      <c r="C49" t="s">
        <v>1594</v>
      </c>
      <c r="D49" t="s">
        <v>103</v>
      </c>
      <c r="E49" t="s">
        <v>126</v>
      </c>
      <c r="F49" t="s">
        <v>1595</v>
      </c>
      <c r="G49" t="s">
        <v>571</v>
      </c>
      <c r="H49" t="s">
        <v>105</v>
      </c>
      <c r="I49" s="78">
        <v>143021.97</v>
      </c>
      <c r="J49" s="78">
        <v>5255</v>
      </c>
      <c r="K49" s="78">
        <v>0</v>
      </c>
      <c r="L49" s="78">
        <v>7515.8045235</v>
      </c>
      <c r="M49" s="79">
        <v>2.3E-3</v>
      </c>
      <c r="N49" s="79">
        <v>4.4000000000000003E-3</v>
      </c>
      <c r="O49" s="79">
        <v>5.9999999999999995E-4</v>
      </c>
    </row>
    <row r="50" spans="2:15">
      <c r="B50" t="s">
        <v>1596</v>
      </c>
      <c r="C50" t="s">
        <v>1597</v>
      </c>
      <c r="D50" t="s">
        <v>103</v>
      </c>
      <c r="E50" t="s">
        <v>126</v>
      </c>
      <c r="F50" t="s">
        <v>1026</v>
      </c>
      <c r="G50" t="s">
        <v>831</v>
      </c>
      <c r="H50" t="s">
        <v>105</v>
      </c>
      <c r="I50" s="78">
        <v>20706.060000000001</v>
      </c>
      <c r="J50" s="78">
        <v>110900</v>
      </c>
      <c r="K50" s="78">
        <v>193.88921999999999</v>
      </c>
      <c r="L50" s="78">
        <v>23156.909759999999</v>
      </c>
      <c r="M50" s="79">
        <v>5.4000000000000003E-3</v>
      </c>
      <c r="N50" s="79">
        <v>1.35E-2</v>
      </c>
      <c r="O50" s="79">
        <v>1.9E-3</v>
      </c>
    </row>
    <row r="51" spans="2:15">
      <c r="B51" t="s">
        <v>1598</v>
      </c>
      <c r="C51" t="s">
        <v>1599</v>
      </c>
      <c r="D51" t="s">
        <v>103</v>
      </c>
      <c r="E51" t="s">
        <v>126</v>
      </c>
      <c r="F51" t="s">
        <v>1600</v>
      </c>
      <c r="G51" t="s">
        <v>831</v>
      </c>
      <c r="H51" t="s">
        <v>105</v>
      </c>
      <c r="I51" s="78">
        <v>40344.22</v>
      </c>
      <c r="J51" s="78">
        <v>10500</v>
      </c>
      <c r="K51" s="78">
        <v>0</v>
      </c>
      <c r="L51" s="78">
        <v>4236.1431000000002</v>
      </c>
      <c r="M51" s="79">
        <v>1.1000000000000001E-3</v>
      </c>
      <c r="N51" s="79">
        <v>2.5000000000000001E-3</v>
      </c>
      <c r="O51" s="79">
        <v>2.9999999999999997E-4</v>
      </c>
    </row>
    <row r="52" spans="2:15">
      <c r="B52" t="s">
        <v>1601</v>
      </c>
      <c r="C52" t="s">
        <v>1602</v>
      </c>
      <c r="D52" t="s">
        <v>103</v>
      </c>
      <c r="E52" t="s">
        <v>126</v>
      </c>
      <c r="F52" t="s">
        <v>1143</v>
      </c>
      <c r="G52" t="s">
        <v>1144</v>
      </c>
      <c r="H52" t="s">
        <v>105</v>
      </c>
      <c r="I52" s="78">
        <v>51992646.729999997</v>
      </c>
      <c r="J52" s="78">
        <v>61</v>
      </c>
      <c r="K52" s="78">
        <v>0</v>
      </c>
      <c r="L52" s="78">
        <v>31715.514505300001</v>
      </c>
      <c r="M52" s="79">
        <v>0.01</v>
      </c>
      <c r="N52" s="79">
        <v>1.8499999999999999E-2</v>
      </c>
      <c r="O52" s="79">
        <v>2.5999999999999999E-3</v>
      </c>
    </row>
    <row r="53" spans="2:15">
      <c r="B53" t="s">
        <v>1603</v>
      </c>
      <c r="C53" t="s">
        <v>1604</v>
      </c>
      <c r="D53" t="s">
        <v>103</v>
      </c>
      <c r="E53" t="s">
        <v>126</v>
      </c>
      <c r="F53" t="s">
        <v>1605</v>
      </c>
      <c r="G53" t="s">
        <v>1144</v>
      </c>
      <c r="H53" t="s">
        <v>105</v>
      </c>
      <c r="I53" s="78">
        <v>416202.4</v>
      </c>
      <c r="J53" s="78">
        <v>1935</v>
      </c>
      <c r="K53" s="78">
        <v>0</v>
      </c>
      <c r="L53" s="78">
        <v>8053.5164400000003</v>
      </c>
      <c r="M53" s="79">
        <v>4.1999999999999997E-3</v>
      </c>
      <c r="N53" s="79">
        <v>4.7000000000000002E-3</v>
      </c>
      <c r="O53" s="79">
        <v>6.9999999999999999E-4</v>
      </c>
    </row>
    <row r="54" spans="2:15">
      <c r="B54" t="s">
        <v>1606</v>
      </c>
      <c r="C54" t="s">
        <v>1607</v>
      </c>
      <c r="D54" t="s">
        <v>103</v>
      </c>
      <c r="E54" t="s">
        <v>126</v>
      </c>
      <c r="F54" t="s">
        <v>1608</v>
      </c>
      <c r="G54" t="s">
        <v>1144</v>
      </c>
      <c r="H54" t="s">
        <v>105</v>
      </c>
      <c r="I54" s="78">
        <v>3969265.53</v>
      </c>
      <c r="J54" s="78">
        <v>228.2</v>
      </c>
      <c r="K54" s="78">
        <v>0</v>
      </c>
      <c r="L54" s="78">
        <v>9057.8639394599995</v>
      </c>
      <c r="M54" s="79">
        <v>3.5000000000000001E-3</v>
      </c>
      <c r="N54" s="79">
        <v>5.3E-3</v>
      </c>
      <c r="O54" s="79">
        <v>6.9999999999999999E-4</v>
      </c>
    </row>
    <row r="55" spans="2:15">
      <c r="B55" t="s">
        <v>1609</v>
      </c>
      <c r="C55" t="s">
        <v>1610</v>
      </c>
      <c r="D55" t="s">
        <v>103</v>
      </c>
      <c r="E55" t="s">
        <v>126</v>
      </c>
      <c r="F55" t="s">
        <v>1148</v>
      </c>
      <c r="G55" t="s">
        <v>1144</v>
      </c>
      <c r="H55" t="s">
        <v>105</v>
      </c>
      <c r="I55" s="78">
        <v>423153.4</v>
      </c>
      <c r="J55" s="78">
        <v>891.3</v>
      </c>
      <c r="K55" s="78">
        <v>0</v>
      </c>
      <c r="L55" s="78">
        <v>3771.5662542</v>
      </c>
      <c r="M55" s="79">
        <v>4.7999999999999996E-3</v>
      </c>
      <c r="N55" s="79">
        <v>2.2000000000000001E-3</v>
      </c>
      <c r="O55" s="79">
        <v>2.9999999999999997E-4</v>
      </c>
    </row>
    <row r="56" spans="2:15">
      <c r="B56" t="s">
        <v>1611</v>
      </c>
      <c r="C56" t="s">
        <v>1612</v>
      </c>
      <c r="D56" t="s">
        <v>103</v>
      </c>
      <c r="E56" t="s">
        <v>126</v>
      </c>
      <c r="F56" t="s">
        <v>1613</v>
      </c>
      <c r="G56" t="s">
        <v>1614</v>
      </c>
      <c r="H56" t="s">
        <v>105</v>
      </c>
      <c r="I56" s="78">
        <v>20071.71</v>
      </c>
      <c r="J56" s="78">
        <v>17540</v>
      </c>
      <c r="K56" s="78">
        <v>0</v>
      </c>
      <c r="L56" s="78">
        <v>3520.5779339999999</v>
      </c>
      <c r="M56" s="79">
        <v>3.8999999999999998E-3</v>
      </c>
      <c r="N56" s="79">
        <v>2.0999999999999999E-3</v>
      </c>
      <c r="O56" s="79">
        <v>2.9999999999999997E-4</v>
      </c>
    </row>
    <row r="57" spans="2:15">
      <c r="B57" t="s">
        <v>1615</v>
      </c>
      <c r="C57" t="s">
        <v>1616</v>
      </c>
      <c r="D57" t="s">
        <v>103</v>
      </c>
      <c r="E57" t="s">
        <v>126</v>
      </c>
      <c r="F57" t="s">
        <v>1617</v>
      </c>
      <c r="G57" t="s">
        <v>635</v>
      </c>
      <c r="H57" t="s">
        <v>105</v>
      </c>
      <c r="I57" s="78">
        <v>34095.230000000003</v>
      </c>
      <c r="J57" s="78">
        <v>15690</v>
      </c>
      <c r="K57" s="78">
        <v>0</v>
      </c>
      <c r="L57" s="78">
        <v>5349.5415869999997</v>
      </c>
      <c r="M57" s="79">
        <v>3.5999999999999999E-3</v>
      </c>
      <c r="N57" s="79">
        <v>3.0999999999999999E-3</v>
      </c>
      <c r="O57" s="79">
        <v>4.0000000000000002E-4</v>
      </c>
    </row>
    <row r="58" spans="2:15">
      <c r="B58" t="s">
        <v>1618</v>
      </c>
      <c r="C58" t="s">
        <v>1619</v>
      </c>
      <c r="D58" t="s">
        <v>103</v>
      </c>
      <c r="E58" t="s">
        <v>126</v>
      </c>
      <c r="F58" t="s">
        <v>1620</v>
      </c>
      <c r="G58" t="s">
        <v>1537</v>
      </c>
      <c r="H58" t="s">
        <v>105</v>
      </c>
      <c r="I58" s="78">
        <v>15017.85</v>
      </c>
      <c r="J58" s="78">
        <v>11240</v>
      </c>
      <c r="K58" s="78">
        <v>0</v>
      </c>
      <c r="L58" s="78">
        <v>1688.0063399999999</v>
      </c>
      <c r="M58" s="79">
        <v>5.0000000000000001E-4</v>
      </c>
      <c r="N58" s="79">
        <v>1E-3</v>
      </c>
      <c r="O58" s="79">
        <v>1E-4</v>
      </c>
    </row>
    <row r="59" spans="2:15">
      <c r="B59" t="s">
        <v>1621</v>
      </c>
      <c r="C59" t="s">
        <v>1622</v>
      </c>
      <c r="D59" t="s">
        <v>103</v>
      </c>
      <c r="E59" t="s">
        <v>126</v>
      </c>
      <c r="F59" t="s">
        <v>1623</v>
      </c>
      <c r="G59" t="s">
        <v>1537</v>
      </c>
      <c r="H59" t="s">
        <v>109</v>
      </c>
      <c r="I59" s="78">
        <v>50502.75</v>
      </c>
      <c r="J59" s="78">
        <v>1022</v>
      </c>
      <c r="K59" s="78">
        <v>0</v>
      </c>
      <c r="L59" s="78">
        <v>1815.2577152849999</v>
      </c>
      <c r="M59" s="79">
        <v>0</v>
      </c>
      <c r="N59" s="79">
        <v>1.1000000000000001E-3</v>
      </c>
      <c r="O59" s="79">
        <v>1E-4</v>
      </c>
    </row>
    <row r="60" spans="2:15">
      <c r="B60" t="s">
        <v>1624</v>
      </c>
      <c r="C60" t="s">
        <v>1625</v>
      </c>
      <c r="D60" t="s">
        <v>103</v>
      </c>
      <c r="E60" t="s">
        <v>126</v>
      </c>
      <c r="F60" t="s">
        <v>1623</v>
      </c>
      <c r="G60" t="s">
        <v>1537</v>
      </c>
      <c r="H60" t="s">
        <v>105</v>
      </c>
      <c r="I60" s="78">
        <v>7646.73</v>
      </c>
      <c r="J60" s="78">
        <v>3597</v>
      </c>
      <c r="K60" s="78">
        <v>0</v>
      </c>
      <c r="L60" s="78">
        <v>275.05287809999999</v>
      </c>
      <c r="M60" s="79">
        <v>2.0000000000000001E-4</v>
      </c>
      <c r="N60" s="79">
        <v>2.0000000000000001E-4</v>
      </c>
      <c r="O60" s="79">
        <v>0</v>
      </c>
    </row>
    <row r="61" spans="2:15">
      <c r="B61" t="s">
        <v>1626</v>
      </c>
      <c r="C61" t="s">
        <v>1627</v>
      </c>
      <c r="D61" t="s">
        <v>103</v>
      </c>
      <c r="E61" t="s">
        <v>126</v>
      </c>
      <c r="F61" t="s">
        <v>1628</v>
      </c>
      <c r="G61" t="s">
        <v>910</v>
      </c>
      <c r="H61" t="s">
        <v>105</v>
      </c>
      <c r="I61" s="78">
        <v>55087.34</v>
      </c>
      <c r="J61" s="78">
        <v>9451</v>
      </c>
      <c r="K61" s="78">
        <v>0</v>
      </c>
      <c r="L61" s="78">
        <v>5206.3045033999997</v>
      </c>
      <c r="M61" s="79">
        <v>4.4000000000000003E-3</v>
      </c>
      <c r="N61" s="79">
        <v>3.0000000000000001E-3</v>
      </c>
      <c r="O61" s="79">
        <v>4.0000000000000002E-4</v>
      </c>
    </row>
    <row r="62" spans="2:15">
      <c r="B62" t="s">
        <v>1629</v>
      </c>
      <c r="C62" t="s">
        <v>1630</v>
      </c>
      <c r="D62" t="s">
        <v>103</v>
      </c>
      <c r="E62" t="s">
        <v>126</v>
      </c>
      <c r="F62" t="s">
        <v>1631</v>
      </c>
      <c r="G62" t="s">
        <v>615</v>
      </c>
      <c r="H62" t="s">
        <v>105</v>
      </c>
      <c r="I62" s="78">
        <v>53760.25</v>
      </c>
      <c r="J62" s="78">
        <v>8115</v>
      </c>
      <c r="K62" s="78">
        <v>0</v>
      </c>
      <c r="L62" s="78">
        <v>4362.6442875000002</v>
      </c>
      <c r="M62" s="79">
        <v>4.8999999999999998E-3</v>
      </c>
      <c r="N62" s="79">
        <v>2.5000000000000001E-3</v>
      </c>
      <c r="O62" s="79">
        <v>4.0000000000000002E-4</v>
      </c>
    </row>
    <row r="63" spans="2:15">
      <c r="B63" t="s">
        <v>1632</v>
      </c>
      <c r="C63" t="s">
        <v>1633</v>
      </c>
      <c r="D63" t="s">
        <v>103</v>
      </c>
      <c r="E63" t="s">
        <v>126</v>
      </c>
      <c r="F63" t="s">
        <v>1634</v>
      </c>
      <c r="G63" t="s">
        <v>615</v>
      </c>
      <c r="H63" t="s">
        <v>105</v>
      </c>
      <c r="I63" s="78">
        <v>27459.21</v>
      </c>
      <c r="J63" s="78">
        <v>19680</v>
      </c>
      <c r="K63" s="78">
        <v>0</v>
      </c>
      <c r="L63" s="78">
        <v>5403.9725280000002</v>
      </c>
      <c r="M63" s="79">
        <v>2E-3</v>
      </c>
      <c r="N63" s="79">
        <v>3.0999999999999999E-3</v>
      </c>
      <c r="O63" s="79">
        <v>4.0000000000000002E-4</v>
      </c>
    </row>
    <row r="64" spans="2:15">
      <c r="B64" t="s">
        <v>1635</v>
      </c>
      <c r="C64" t="s">
        <v>1636</v>
      </c>
      <c r="D64" t="s">
        <v>103</v>
      </c>
      <c r="E64" t="s">
        <v>126</v>
      </c>
      <c r="F64" t="s">
        <v>1637</v>
      </c>
      <c r="G64" t="s">
        <v>1091</v>
      </c>
      <c r="H64" t="s">
        <v>105</v>
      </c>
      <c r="I64" s="78">
        <v>627041.80000000005</v>
      </c>
      <c r="J64" s="78">
        <v>1385</v>
      </c>
      <c r="K64" s="78">
        <v>0</v>
      </c>
      <c r="L64" s="78">
        <v>8684.5289300000004</v>
      </c>
      <c r="M64" s="79">
        <v>5.7999999999999996E-3</v>
      </c>
      <c r="N64" s="79">
        <v>5.1000000000000004E-3</v>
      </c>
      <c r="O64" s="79">
        <v>6.9999999999999999E-4</v>
      </c>
    </row>
    <row r="65" spans="2:15">
      <c r="B65" t="s">
        <v>1638</v>
      </c>
      <c r="C65" t="s">
        <v>1639</v>
      </c>
      <c r="D65" t="s">
        <v>103</v>
      </c>
      <c r="E65" t="s">
        <v>126</v>
      </c>
      <c r="F65" t="s">
        <v>1640</v>
      </c>
      <c r="G65" t="s">
        <v>1091</v>
      </c>
      <c r="H65" t="s">
        <v>105</v>
      </c>
      <c r="I65" s="78">
        <v>77863.12</v>
      </c>
      <c r="J65" s="78">
        <v>6204</v>
      </c>
      <c r="K65" s="78">
        <v>0</v>
      </c>
      <c r="L65" s="78">
        <v>4830.6279648</v>
      </c>
      <c r="M65" s="79">
        <v>5.4000000000000003E-3</v>
      </c>
      <c r="N65" s="79">
        <v>2.8E-3</v>
      </c>
      <c r="O65" s="79">
        <v>4.0000000000000002E-4</v>
      </c>
    </row>
    <row r="66" spans="2:15">
      <c r="B66" t="s">
        <v>1641</v>
      </c>
      <c r="C66" t="s">
        <v>1642</v>
      </c>
      <c r="D66" t="s">
        <v>103</v>
      </c>
      <c r="E66" t="s">
        <v>126</v>
      </c>
      <c r="F66" t="s">
        <v>1643</v>
      </c>
      <c r="G66" t="s">
        <v>1091</v>
      </c>
      <c r="H66" t="s">
        <v>105</v>
      </c>
      <c r="I66" s="78">
        <v>8360.7999999999993</v>
      </c>
      <c r="J66" s="78">
        <v>29320</v>
      </c>
      <c r="K66" s="78">
        <v>0</v>
      </c>
      <c r="L66" s="78">
        <v>2451.3865599999999</v>
      </c>
      <c r="M66" s="79">
        <v>3.0000000000000001E-3</v>
      </c>
      <c r="N66" s="79">
        <v>1.4E-3</v>
      </c>
      <c r="O66" s="79">
        <v>2.0000000000000001E-4</v>
      </c>
    </row>
    <row r="67" spans="2:15">
      <c r="B67" t="s">
        <v>1644</v>
      </c>
      <c r="C67" t="s">
        <v>1645</v>
      </c>
      <c r="D67" t="s">
        <v>103</v>
      </c>
      <c r="E67" t="s">
        <v>126</v>
      </c>
      <c r="F67" t="s">
        <v>807</v>
      </c>
      <c r="G67" t="s">
        <v>457</v>
      </c>
      <c r="H67" t="s">
        <v>105</v>
      </c>
      <c r="I67" s="78">
        <v>662331.85</v>
      </c>
      <c r="J67" s="78">
        <v>634.6</v>
      </c>
      <c r="K67" s="78">
        <v>0</v>
      </c>
      <c r="L67" s="78">
        <v>4203.1579201000004</v>
      </c>
      <c r="M67" s="79">
        <v>3.0999999999999999E-3</v>
      </c>
      <c r="N67" s="79">
        <v>2.3999999999999998E-3</v>
      </c>
      <c r="O67" s="79">
        <v>2.9999999999999997E-4</v>
      </c>
    </row>
    <row r="68" spans="2:15">
      <c r="B68" t="s">
        <v>1646</v>
      </c>
      <c r="C68" t="s">
        <v>1647</v>
      </c>
      <c r="D68" t="s">
        <v>103</v>
      </c>
      <c r="E68" t="s">
        <v>126</v>
      </c>
      <c r="F68" t="s">
        <v>530</v>
      </c>
      <c r="G68" t="s">
        <v>457</v>
      </c>
      <c r="H68" t="s">
        <v>105</v>
      </c>
      <c r="I68" s="78">
        <v>20120.830000000002</v>
      </c>
      <c r="J68" s="78">
        <v>222300</v>
      </c>
      <c r="K68" s="78">
        <v>0</v>
      </c>
      <c r="L68" s="78">
        <v>44728.605089999997</v>
      </c>
      <c r="M68" s="79">
        <v>9.4000000000000004E-3</v>
      </c>
      <c r="N68" s="79">
        <v>2.6100000000000002E-2</v>
      </c>
      <c r="O68" s="79">
        <v>3.7000000000000002E-3</v>
      </c>
    </row>
    <row r="69" spans="2:15">
      <c r="B69" t="s">
        <v>1648</v>
      </c>
      <c r="C69" t="s">
        <v>1649</v>
      </c>
      <c r="D69" t="s">
        <v>103</v>
      </c>
      <c r="E69" t="s">
        <v>126</v>
      </c>
      <c r="F69" t="s">
        <v>1650</v>
      </c>
      <c r="G69" t="s">
        <v>457</v>
      </c>
      <c r="H69" t="s">
        <v>105</v>
      </c>
      <c r="I69" s="78">
        <v>48730.17</v>
      </c>
      <c r="J69" s="78">
        <v>9180</v>
      </c>
      <c r="K69" s="78">
        <v>0</v>
      </c>
      <c r="L69" s="78">
        <v>4473.4296059999997</v>
      </c>
      <c r="M69" s="79">
        <v>2.7000000000000001E-3</v>
      </c>
      <c r="N69" s="79">
        <v>2.5999999999999999E-3</v>
      </c>
      <c r="O69" s="79">
        <v>4.0000000000000002E-4</v>
      </c>
    </row>
    <row r="70" spans="2:15">
      <c r="B70" t="s">
        <v>1651</v>
      </c>
      <c r="C70" t="s">
        <v>1652</v>
      </c>
      <c r="D70" t="s">
        <v>103</v>
      </c>
      <c r="E70" t="s">
        <v>126</v>
      </c>
      <c r="F70" t="s">
        <v>587</v>
      </c>
      <c r="G70" t="s">
        <v>457</v>
      </c>
      <c r="H70" t="s">
        <v>105</v>
      </c>
      <c r="I70" s="78">
        <v>8929.4</v>
      </c>
      <c r="J70" s="78">
        <v>71100</v>
      </c>
      <c r="K70" s="78">
        <v>0</v>
      </c>
      <c r="L70" s="78">
        <v>6348.8033999999998</v>
      </c>
      <c r="M70" s="79">
        <v>1.6999999999999999E-3</v>
      </c>
      <c r="N70" s="79">
        <v>3.7000000000000002E-3</v>
      </c>
      <c r="O70" s="79">
        <v>5.0000000000000001E-4</v>
      </c>
    </row>
    <row r="71" spans="2:15">
      <c r="B71" t="s">
        <v>1653</v>
      </c>
      <c r="C71" t="s">
        <v>1654</v>
      </c>
      <c r="D71" t="s">
        <v>103</v>
      </c>
      <c r="E71" t="s">
        <v>126</v>
      </c>
      <c r="F71" t="s">
        <v>548</v>
      </c>
      <c r="G71" t="s">
        <v>457</v>
      </c>
      <c r="H71" t="s">
        <v>105</v>
      </c>
      <c r="I71" s="78">
        <v>578066.93000000005</v>
      </c>
      <c r="J71" s="78">
        <v>2190</v>
      </c>
      <c r="K71" s="78">
        <v>0</v>
      </c>
      <c r="L71" s="78">
        <v>12659.665767</v>
      </c>
      <c r="M71" s="79">
        <v>3.2000000000000002E-3</v>
      </c>
      <c r="N71" s="79">
        <v>7.4000000000000003E-3</v>
      </c>
      <c r="O71" s="79">
        <v>1E-3</v>
      </c>
    </row>
    <row r="72" spans="2:15">
      <c r="B72" t="s">
        <v>1655</v>
      </c>
      <c r="C72" t="s">
        <v>1656</v>
      </c>
      <c r="D72" t="s">
        <v>103</v>
      </c>
      <c r="E72" t="s">
        <v>126</v>
      </c>
      <c r="F72" t="s">
        <v>1657</v>
      </c>
      <c r="G72" t="s">
        <v>1658</v>
      </c>
      <c r="H72" t="s">
        <v>105</v>
      </c>
      <c r="I72" s="78">
        <v>1541401.29</v>
      </c>
      <c r="J72" s="78">
        <v>319.8</v>
      </c>
      <c r="K72" s="78">
        <v>0</v>
      </c>
      <c r="L72" s="78">
        <v>4929.4013254199999</v>
      </c>
      <c r="M72" s="79">
        <v>5.1000000000000004E-3</v>
      </c>
      <c r="N72" s="79">
        <v>2.8999999999999998E-3</v>
      </c>
      <c r="O72" s="79">
        <v>4.0000000000000002E-4</v>
      </c>
    </row>
    <row r="73" spans="2:15">
      <c r="B73" t="s">
        <v>1659</v>
      </c>
      <c r="C73" t="s">
        <v>1660</v>
      </c>
      <c r="D73" t="s">
        <v>103</v>
      </c>
      <c r="E73" t="s">
        <v>126</v>
      </c>
      <c r="F73" t="s">
        <v>1661</v>
      </c>
      <c r="G73" t="s">
        <v>128</v>
      </c>
      <c r="H73" t="s">
        <v>105</v>
      </c>
      <c r="I73" s="78">
        <v>2475228.71</v>
      </c>
      <c r="J73" s="78">
        <v>376.4</v>
      </c>
      <c r="K73" s="78">
        <v>0</v>
      </c>
      <c r="L73" s="78">
        <v>9316.7608644400007</v>
      </c>
      <c r="M73" s="79">
        <v>3.7000000000000002E-3</v>
      </c>
      <c r="N73" s="79">
        <v>5.4000000000000003E-3</v>
      </c>
      <c r="O73" s="79">
        <v>8.0000000000000004E-4</v>
      </c>
    </row>
    <row r="74" spans="2:15">
      <c r="B74" t="s">
        <v>1662</v>
      </c>
      <c r="C74" t="s">
        <v>1663</v>
      </c>
      <c r="D74" t="s">
        <v>103</v>
      </c>
      <c r="E74" t="s">
        <v>126</v>
      </c>
      <c r="F74" t="s">
        <v>1664</v>
      </c>
      <c r="G74" t="s">
        <v>128</v>
      </c>
      <c r="H74" t="s">
        <v>105</v>
      </c>
      <c r="I74" s="78">
        <v>1354775.76</v>
      </c>
      <c r="J74" s="78">
        <v>842</v>
      </c>
      <c r="K74" s="78">
        <v>0</v>
      </c>
      <c r="L74" s="78">
        <v>11407.2118992</v>
      </c>
      <c r="M74" s="79">
        <v>3.2000000000000002E-3</v>
      </c>
      <c r="N74" s="79">
        <v>6.6E-3</v>
      </c>
      <c r="O74" s="79">
        <v>8.9999999999999998E-4</v>
      </c>
    </row>
    <row r="75" spans="2:15">
      <c r="B75" t="s">
        <v>1665</v>
      </c>
      <c r="C75" t="s">
        <v>1666</v>
      </c>
      <c r="D75" t="s">
        <v>103</v>
      </c>
      <c r="E75" t="s">
        <v>126</v>
      </c>
      <c r="F75" t="s">
        <v>1667</v>
      </c>
      <c r="G75" t="s">
        <v>1668</v>
      </c>
      <c r="H75" t="s">
        <v>105</v>
      </c>
      <c r="I75" s="78">
        <v>29158.95</v>
      </c>
      <c r="J75" s="78">
        <v>24330</v>
      </c>
      <c r="K75" s="78">
        <v>0</v>
      </c>
      <c r="L75" s="78">
        <v>7094.3725350000004</v>
      </c>
      <c r="M75" s="79">
        <v>4.3E-3</v>
      </c>
      <c r="N75" s="79">
        <v>4.1000000000000003E-3</v>
      </c>
      <c r="O75" s="79">
        <v>5.9999999999999995E-4</v>
      </c>
    </row>
    <row r="76" spans="2:15">
      <c r="B76" t="s">
        <v>1669</v>
      </c>
      <c r="C76" t="s">
        <v>1670</v>
      </c>
      <c r="D76" t="s">
        <v>103</v>
      </c>
      <c r="E76" t="s">
        <v>126</v>
      </c>
      <c r="F76" t="s">
        <v>1671</v>
      </c>
      <c r="G76" t="s">
        <v>1668</v>
      </c>
      <c r="H76" t="s">
        <v>105</v>
      </c>
      <c r="I76" s="78">
        <v>104347.5</v>
      </c>
      <c r="J76" s="78">
        <v>14190</v>
      </c>
      <c r="K76" s="78">
        <v>0</v>
      </c>
      <c r="L76" s="78">
        <v>14806.910250000001</v>
      </c>
      <c r="M76" s="79">
        <v>4.4999999999999997E-3</v>
      </c>
      <c r="N76" s="79">
        <v>8.6E-3</v>
      </c>
      <c r="O76" s="79">
        <v>1.1999999999999999E-3</v>
      </c>
    </row>
    <row r="77" spans="2:15">
      <c r="B77" t="s">
        <v>1672</v>
      </c>
      <c r="C77" t="s">
        <v>1673</v>
      </c>
      <c r="D77" t="s">
        <v>103</v>
      </c>
      <c r="E77" t="s">
        <v>126</v>
      </c>
      <c r="F77" t="s">
        <v>1674</v>
      </c>
      <c r="G77" t="s">
        <v>1668</v>
      </c>
      <c r="H77" t="s">
        <v>105</v>
      </c>
      <c r="I77" s="78">
        <v>320546.11</v>
      </c>
      <c r="J77" s="78">
        <v>5922</v>
      </c>
      <c r="K77" s="78">
        <v>0</v>
      </c>
      <c r="L77" s="78">
        <v>18982.740634199999</v>
      </c>
      <c r="M77" s="79">
        <v>5.1000000000000004E-3</v>
      </c>
      <c r="N77" s="79">
        <v>1.11E-2</v>
      </c>
      <c r="O77" s="79">
        <v>1.6000000000000001E-3</v>
      </c>
    </row>
    <row r="78" spans="2:15">
      <c r="B78" t="s">
        <v>1675</v>
      </c>
      <c r="C78" t="s">
        <v>1676</v>
      </c>
      <c r="D78" t="s">
        <v>103</v>
      </c>
      <c r="E78" t="s">
        <v>126</v>
      </c>
      <c r="F78" t="s">
        <v>1677</v>
      </c>
      <c r="G78" t="s">
        <v>130</v>
      </c>
      <c r="H78" t="s">
        <v>105</v>
      </c>
      <c r="I78" s="78">
        <v>39539.64</v>
      </c>
      <c r="J78" s="78">
        <v>23670</v>
      </c>
      <c r="K78" s="78">
        <v>0</v>
      </c>
      <c r="L78" s="78">
        <v>9359.0327880000004</v>
      </c>
      <c r="M78" s="79">
        <v>7.0000000000000001E-3</v>
      </c>
      <c r="N78" s="79">
        <v>5.4999999999999997E-3</v>
      </c>
      <c r="O78" s="79">
        <v>8.0000000000000004E-4</v>
      </c>
    </row>
    <row r="79" spans="2:15">
      <c r="B79" t="s">
        <v>1678</v>
      </c>
      <c r="C79" t="s">
        <v>1679</v>
      </c>
      <c r="D79" t="s">
        <v>103</v>
      </c>
      <c r="E79" t="s">
        <v>126</v>
      </c>
      <c r="F79" t="s">
        <v>946</v>
      </c>
      <c r="G79" t="s">
        <v>131</v>
      </c>
      <c r="H79" t="s">
        <v>105</v>
      </c>
      <c r="I79" s="78">
        <v>554387.75</v>
      </c>
      <c r="J79" s="78">
        <v>1327</v>
      </c>
      <c r="K79" s="78">
        <v>0</v>
      </c>
      <c r="L79" s="78">
        <v>7356.7254425000001</v>
      </c>
      <c r="M79" s="79">
        <v>2.8E-3</v>
      </c>
      <c r="N79" s="79">
        <v>4.3E-3</v>
      </c>
      <c r="O79" s="79">
        <v>5.9999999999999995E-4</v>
      </c>
    </row>
    <row r="80" spans="2:15">
      <c r="B80" t="s">
        <v>1680</v>
      </c>
      <c r="C80" t="s">
        <v>1681</v>
      </c>
      <c r="D80" t="s">
        <v>103</v>
      </c>
      <c r="E80" t="s">
        <v>126</v>
      </c>
      <c r="F80" t="s">
        <v>1682</v>
      </c>
      <c r="G80" t="s">
        <v>132</v>
      </c>
      <c r="H80" t="s">
        <v>105</v>
      </c>
      <c r="I80" s="78">
        <v>9027.2800000000007</v>
      </c>
      <c r="J80" s="78">
        <v>2841</v>
      </c>
      <c r="K80" s="78">
        <v>0</v>
      </c>
      <c r="L80" s="78">
        <v>256.46502479999998</v>
      </c>
      <c r="M80" s="79">
        <v>2.9999999999999997E-4</v>
      </c>
      <c r="N80" s="79">
        <v>1E-4</v>
      </c>
      <c r="O80" s="79">
        <v>0</v>
      </c>
    </row>
    <row r="81" spans="2:15">
      <c r="B81" t="s">
        <v>1683</v>
      </c>
      <c r="C81" t="s">
        <v>1684</v>
      </c>
      <c r="D81" t="s">
        <v>103</v>
      </c>
      <c r="E81" t="s">
        <v>126</v>
      </c>
      <c r="F81" t="s">
        <v>1078</v>
      </c>
      <c r="G81" t="s">
        <v>135</v>
      </c>
      <c r="H81" t="s">
        <v>105</v>
      </c>
      <c r="I81" s="78">
        <v>322190.28000000003</v>
      </c>
      <c r="J81" s="78">
        <v>1695</v>
      </c>
      <c r="K81" s="78">
        <v>0</v>
      </c>
      <c r="L81" s="78">
        <v>5461.1252459999996</v>
      </c>
      <c r="M81" s="79">
        <v>1.9E-3</v>
      </c>
      <c r="N81" s="79">
        <v>3.2000000000000002E-3</v>
      </c>
      <c r="O81" s="79">
        <v>4.0000000000000002E-4</v>
      </c>
    </row>
    <row r="82" spans="2:15">
      <c r="B82" t="s">
        <v>1685</v>
      </c>
      <c r="C82" t="s">
        <v>1686</v>
      </c>
      <c r="D82" t="s">
        <v>103</v>
      </c>
      <c r="E82" t="s">
        <v>126</v>
      </c>
      <c r="F82" t="s">
        <v>848</v>
      </c>
      <c r="G82" t="s">
        <v>135</v>
      </c>
      <c r="H82" t="s">
        <v>105</v>
      </c>
      <c r="I82" s="78">
        <v>131733.54999999999</v>
      </c>
      <c r="J82" s="78">
        <v>977.5</v>
      </c>
      <c r="K82" s="78">
        <v>0</v>
      </c>
      <c r="L82" s="78">
        <v>1287.6954512499999</v>
      </c>
      <c r="M82" s="79">
        <v>1.1000000000000001E-3</v>
      </c>
      <c r="N82" s="79">
        <v>8.0000000000000004E-4</v>
      </c>
      <c r="O82" s="79">
        <v>1E-4</v>
      </c>
    </row>
    <row r="83" spans="2:15">
      <c r="B83" s="80" t="s">
        <v>1687</v>
      </c>
      <c r="E83" s="16"/>
      <c r="F83" s="16"/>
      <c r="G83" s="16"/>
      <c r="I83" s="82">
        <v>13185133.720000001</v>
      </c>
      <c r="K83" s="82">
        <v>0</v>
      </c>
      <c r="L83" s="82">
        <v>49398.668117948</v>
      </c>
      <c r="N83" s="81">
        <v>2.8799999999999999E-2</v>
      </c>
      <c r="O83" s="81">
        <v>4.0000000000000001E-3</v>
      </c>
    </row>
    <row r="84" spans="2:15">
      <c r="B84" t="s">
        <v>1688</v>
      </c>
      <c r="C84" t="s">
        <v>1689</v>
      </c>
      <c r="D84" t="s">
        <v>103</v>
      </c>
      <c r="E84" t="s">
        <v>126</v>
      </c>
      <c r="F84" t="s">
        <v>1690</v>
      </c>
      <c r="G84" t="s">
        <v>104</v>
      </c>
      <c r="H84" t="s">
        <v>105</v>
      </c>
      <c r="I84" s="78">
        <v>53919.31</v>
      </c>
      <c r="J84" s="78">
        <v>599.5</v>
      </c>
      <c r="K84" s="78">
        <v>0</v>
      </c>
      <c r="L84" s="78">
        <v>323.24626345000001</v>
      </c>
      <c r="M84" s="79">
        <v>8.0999999999999996E-3</v>
      </c>
      <c r="N84" s="79">
        <v>2.0000000000000001E-4</v>
      </c>
      <c r="O84" s="79">
        <v>0</v>
      </c>
    </row>
    <row r="85" spans="2:15">
      <c r="B85" t="s">
        <v>1691</v>
      </c>
      <c r="C85" t="s">
        <v>1692</v>
      </c>
      <c r="D85" t="s">
        <v>103</v>
      </c>
      <c r="E85" t="s">
        <v>126</v>
      </c>
      <c r="F85" t="s">
        <v>1693</v>
      </c>
      <c r="G85" t="s">
        <v>104</v>
      </c>
      <c r="H85" t="s">
        <v>105</v>
      </c>
      <c r="I85" s="78">
        <v>23960.89</v>
      </c>
      <c r="J85" s="78">
        <v>5280</v>
      </c>
      <c r="K85" s="78">
        <v>0</v>
      </c>
      <c r="L85" s="78">
        <v>1265.134992</v>
      </c>
      <c r="M85" s="79">
        <v>2.7000000000000001E-3</v>
      </c>
      <c r="N85" s="79">
        <v>6.9999999999999999E-4</v>
      </c>
      <c r="O85" s="79">
        <v>1E-4</v>
      </c>
    </row>
    <row r="86" spans="2:15">
      <c r="B86" t="s">
        <v>1694</v>
      </c>
      <c r="C86" t="s">
        <v>1695</v>
      </c>
      <c r="D86" t="s">
        <v>103</v>
      </c>
      <c r="E86" t="s">
        <v>126</v>
      </c>
      <c r="F86" t="s">
        <v>1696</v>
      </c>
      <c r="G86" t="s">
        <v>1574</v>
      </c>
      <c r="H86" t="s">
        <v>105</v>
      </c>
      <c r="I86" s="78">
        <v>21280.21</v>
      </c>
      <c r="J86" s="78">
        <v>2980</v>
      </c>
      <c r="K86" s="78">
        <v>0</v>
      </c>
      <c r="L86" s="78">
        <v>634.15025800000001</v>
      </c>
      <c r="M86" s="79">
        <v>3.7000000000000002E-3</v>
      </c>
      <c r="N86" s="79">
        <v>4.0000000000000002E-4</v>
      </c>
      <c r="O86" s="79">
        <v>1E-4</v>
      </c>
    </row>
    <row r="87" spans="2:15">
      <c r="B87" t="s">
        <v>1697</v>
      </c>
      <c r="C87" t="s">
        <v>1698</v>
      </c>
      <c r="D87" t="s">
        <v>103</v>
      </c>
      <c r="E87" t="s">
        <v>126</v>
      </c>
      <c r="F87" t="s">
        <v>1699</v>
      </c>
      <c r="G87" t="s">
        <v>831</v>
      </c>
      <c r="H87" t="s">
        <v>105</v>
      </c>
      <c r="I87" s="78">
        <v>87686.24</v>
      </c>
      <c r="J87" s="78">
        <v>1405</v>
      </c>
      <c r="K87" s="78">
        <v>0</v>
      </c>
      <c r="L87" s="78">
        <v>1231.9916720000001</v>
      </c>
      <c r="M87" s="79">
        <v>2.5000000000000001E-3</v>
      </c>
      <c r="N87" s="79">
        <v>6.9999999999999999E-4</v>
      </c>
      <c r="O87" s="79">
        <v>1E-4</v>
      </c>
    </row>
    <row r="88" spans="2:15">
      <c r="B88" t="s">
        <v>1700</v>
      </c>
      <c r="C88" t="s">
        <v>1701</v>
      </c>
      <c r="D88" t="s">
        <v>103</v>
      </c>
      <c r="E88" t="s">
        <v>126</v>
      </c>
      <c r="F88" t="s">
        <v>1702</v>
      </c>
      <c r="G88" t="s">
        <v>831</v>
      </c>
      <c r="H88" t="s">
        <v>105</v>
      </c>
      <c r="I88" s="78">
        <v>5735045.7000000002</v>
      </c>
      <c r="J88" s="78">
        <v>91</v>
      </c>
      <c r="K88" s="78">
        <v>0</v>
      </c>
      <c r="L88" s="78">
        <v>5218.8915870000001</v>
      </c>
      <c r="M88" s="79">
        <v>6.1000000000000004E-3</v>
      </c>
      <c r="N88" s="79">
        <v>3.0000000000000001E-3</v>
      </c>
      <c r="O88" s="79">
        <v>4.0000000000000002E-4</v>
      </c>
    </row>
    <row r="89" spans="2:15">
      <c r="B89" t="s">
        <v>1703</v>
      </c>
      <c r="C89" t="s">
        <v>1704</v>
      </c>
      <c r="D89" t="s">
        <v>103</v>
      </c>
      <c r="E89" t="s">
        <v>126</v>
      </c>
      <c r="F89" t="s">
        <v>1705</v>
      </c>
      <c r="G89" t="s">
        <v>831</v>
      </c>
      <c r="H89" t="s">
        <v>105</v>
      </c>
      <c r="I89" s="78">
        <v>17778.64</v>
      </c>
      <c r="J89" s="78">
        <v>27700</v>
      </c>
      <c r="K89" s="78">
        <v>0</v>
      </c>
      <c r="L89" s="78">
        <v>4924.6832800000002</v>
      </c>
      <c r="M89" s="79">
        <v>2.3E-3</v>
      </c>
      <c r="N89" s="79">
        <v>2.8999999999999998E-3</v>
      </c>
      <c r="O89" s="79">
        <v>4.0000000000000002E-4</v>
      </c>
    </row>
    <row r="90" spans="2:15">
      <c r="B90" t="s">
        <v>1706</v>
      </c>
      <c r="C90" t="s">
        <v>1707</v>
      </c>
      <c r="D90" t="s">
        <v>103</v>
      </c>
      <c r="E90" t="s">
        <v>126</v>
      </c>
      <c r="F90" t="s">
        <v>1708</v>
      </c>
      <c r="G90" t="s">
        <v>1709</v>
      </c>
      <c r="H90" t="s">
        <v>105</v>
      </c>
      <c r="I90" s="78">
        <v>83646.259999999995</v>
      </c>
      <c r="J90" s="78">
        <v>517.9</v>
      </c>
      <c r="K90" s="78">
        <v>0</v>
      </c>
      <c r="L90" s="78">
        <v>433.20398053999998</v>
      </c>
      <c r="M90" s="79">
        <v>1.9E-3</v>
      </c>
      <c r="N90" s="79">
        <v>2.9999999999999997E-4</v>
      </c>
      <c r="O90" s="79">
        <v>0</v>
      </c>
    </row>
    <row r="91" spans="2:15">
      <c r="B91" t="s">
        <v>1710</v>
      </c>
      <c r="C91" t="s">
        <v>1711</v>
      </c>
      <c r="D91" t="s">
        <v>103</v>
      </c>
      <c r="E91" t="s">
        <v>126</v>
      </c>
      <c r="F91" t="s">
        <v>1712</v>
      </c>
      <c r="G91" t="s">
        <v>1144</v>
      </c>
      <c r="H91" t="s">
        <v>105</v>
      </c>
      <c r="I91" s="78">
        <v>101351</v>
      </c>
      <c r="J91" s="78">
        <v>919.7</v>
      </c>
      <c r="K91" s="78">
        <v>0</v>
      </c>
      <c r="L91" s="78">
        <v>932.12514699999997</v>
      </c>
      <c r="M91" s="79">
        <v>5.1000000000000004E-3</v>
      </c>
      <c r="N91" s="79">
        <v>5.0000000000000001E-4</v>
      </c>
      <c r="O91" s="79">
        <v>1E-4</v>
      </c>
    </row>
    <row r="92" spans="2:15">
      <c r="B92" t="s">
        <v>1713</v>
      </c>
      <c r="C92" t="s">
        <v>1714</v>
      </c>
      <c r="D92" t="s">
        <v>103</v>
      </c>
      <c r="E92" t="s">
        <v>126</v>
      </c>
      <c r="F92" t="s">
        <v>1715</v>
      </c>
      <c r="G92" t="s">
        <v>1614</v>
      </c>
      <c r="H92" t="s">
        <v>105</v>
      </c>
      <c r="I92" s="78">
        <v>139364.60999999999</v>
      </c>
      <c r="J92" s="78">
        <v>280</v>
      </c>
      <c r="K92" s="78">
        <v>0</v>
      </c>
      <c r="L92" s="78">
        <v>390.22090800000001</v>
      </c>
      <c r="M92" s="79">
        <v>7.1999999999999998E-3</v>
      </c>
      <c r="N92" s="79">
        <v>2.0000000000000001E-4</v>
      </c>
      <c r="O92" s="79">
        <v>0</v>
      </c>
    </row>
    <row r="93" spans="2:15">
      <c r="B93" t="s">
        <v>1716</v>
      </c>
      <c r="C93" t="s">
        <v>1717</v>
      </c>
      <c r="D93" t="s">
        <v>103</v>
      </c>
      <c r="E93" t="s">
        <v>126</v>
      </c>
      <c r="F93" t="s">
        <v>1718</v>
      </c>
      <c r="G93" t="s">
        <v>635</v>
      </c>
      <c r="H93" t="s">
        <v>105</v>
      </c>
      <c r="I93" s="78">
        <v>172477.34</v>
      </c>
      <c r="J93" s="78">
        <v>599.6</v>
      </c>
      <c r="K93" s="78">
        <v>0</v>
      </c>
      <c r="L93" s="78">
        <v>1034.1741306399999</v>
      </c>
      <c r="M93" s="79">
        <v>5.0000000000000001E-3</v>
      </c>
      <c r="N93" s="79">
        <v>5.9999999999999995E-4</v>
      </c>
      <c r="O93" s="79">
        <v>1E-4</v>
      </c>
    </row>
    <row r="94" spans="2:15">
      <c r="B94" t="s">
        <v>1719</v>
      </c>
      <c r="C94" t="s">
        <v>1720</v>
      </c>
      <c r="D94" t="s">
        <v>103</v>
      </c>
      <c r="E94" t="s">
        <v>126</v>
      </c>
      <c r="F94" t="s">
        <v>1721</v>
      </c>
      <c r="G94" t="s">
        <v>635</v>
      </c>
      <c r="H94" t="s">
        <v>105</v>
      </c>
      <c r="I94" s="78">
        <v>107681.79</v>
      </c>
      <c r="J94" s="78">
        <v>1653</v>
      </c>
      <c r="K94" s="78">
        <v>0</v>
      </c>
      <c r="L94" s="78">
        <v>1779.9799886999999</v>
      </c>
      <c r="M94" s="79">
        <v>7.1000000000000004E-3</v>
      </c>
      <c r="N94" s="79">
        <v>1E-3</v>
      </c>
      <c r="O94" s="79">
        <v>1E-4</v>
      </c>
    </row>
    <row r="95" spans="2:15">
      <c r="B95" t="s">
        <v>1722</v>
      </c>
      <c r="C95" t="s">
        <v>1723</v>
      </c>
      <c r="D95" t="s">
        <v>103</v>
      </c>
      <c r="E95" t="s">
        <v>126</v>
      </c>
      <c r="F95" t="s">
        <v>1724</v>
      </c>
      <c r="G95" t="s">
        <v>635</v>
      </c>
      <c r="H95" t="s">
        <v>105</v>
      </c>
      <c r="I95" s="78">
        <v>47046.94</v>
      </c>
      <c r="J95" s="78">
        <v>603</v>
      </c>
      <c r="K95" s="78">
        <v>0</v>
      </c>
      <c r="L95" s="78">
        <v>283.69304820000002</v>
      </c>
      <c r="M95" s="79">
        <v>3.5999999999999999E-3</v>
      </c>
      <c r="N95" s="79">
        <v>2.0000000000000001E-4</v>
      </c>
      <c r="O95" s="79">
        <v>0</v>
      </c>
    </row>
    <row r="96" spans="2:15">
      <c r="B96" t="s">
        <v>1725</v>
      </c>
      <c r="C96" t="s">
        <v>1726</v>
      </c>
      <c r="D96" t="s">
        <v>103</v>
      </c>
      <c r="E96" t="s">
        <v>126</v>
      </c>
      <c r="F96" t="s">
        <v>1727</v>
      </c>
      <c r="G96" t="s">
        <v>635</v>
      </c>
      <c r="H96" t="s">
        <v>105</v>
      </c>
      <c r="I96" s="78">
        <v>103219.16</v>
      </c>
      <c r="J96" s="78">
        <v>1541</v>
      </c>
      <c r="K96" s="78">
        <v>0</v>
      </c>
      <c r="L96" s="78">
        <v>1590.6072555999999</v>
      </c>
      <c r="M96" s="79">
        <v>4.0000000000000001E-3</v>
      </c>
      <c r="N96" s="79">
        <v>8.9999999999999998E-4</v>
      </c>
      <c r="O96" s="79">
        <v>1E-4</v>
      </c>
    </row>
    <row r="97" spans="2:15">
      <c r="B97" t="s">
        <v>1728</v>
      </c>
      <c r="C97" t="s">
        <v>1729</v>
      </c>
      <c r="D97" t="s">
        <v>103</v>
      </c>
      <c r="E97" t="s">
        <v>126</v>
      </c>
      <c r="F97" t="s">
        <v>1730</v>
      </c>
      <c r="G97" t="s">
        <v>635</v>
      </c>
      <c r="H97" t="s">
        <v>105</v>
      </c>
      <c r="I97" s="78">
        <v>527607.76</v>
      </c>
      <c r="J97" s="78">
        <v>762.2</v>
      </c>
      <c r="K97" s="78">
        <v>0</v>
      </c>
      <c r="L97" s="78">
        <v>4021.4263467199999</v>
      </c>
      <c r="M97" s="79">
        <v>6.3E-3</v>
      </c>
      <c r="N97" s="79">
        <v>2.3E-3</v>
      </c>
      <c r="O97" s="79">
        <v>2.9999999999999997E-4</v>
      </c>
    </row>
    <row r="98" spans="2:15">
      <c r="B98" t="s">
        <v>1731</v>
      </c>
      <c r="C98" t="s">
        <v>1732</v>
      </c>
      <c r="D98" t="s">
        <v>103</v>
      </c>
      <c r="E98" t="s">
        <v>126</v>
      </c>
      <c r="F98" t="s">
        <v>1733</v>
      </c>
      <c r="G98" t="s">
        <v>635</v>
      </c>
      <c r="H98" t="s">
        <v>105</v>
      </c>
      <c r="I98" s="78">
        <v>124934.27</v>
      </c>
      <c r="J98" s="78">
        <v>996</v>
      </c>
      <c r="K98" s="78">
        <v>0</v>
      </c>
      <c r="L98" s="78">
        <v>1244.3453291999999</v>
      </c>
      <c r="M98" s="79">
        <v>7.3000000000000001E-3</v>
      </c>
      <c r="N98" s="79">
        <v>6.9999999999999999E-4</v>
      </c>
      <c r="O98" s="79">
        <v>1E-4</v>
      </c>
    </row>
    <row r="99" spans="2:15">
      <c r="B99" t="s">
        <v>1734</v>
      </c>
      <c r="C99" t="s">
        <v>1735</v>
      </c>
      <c r="D99" t="s">
        <v>103</v>
      </c>
      <c r="E99" t="s">
        <v>126</v>
      </c>
      <c r="F99" t="s">
        <v>1736</v>
      </c>
      <c r="G99" t="s">
        <v>910</v>
      </c>
      <c r="H99" t="s">
        <v>105</v>
      </c>
      <c r="I99" s="78">
        <v>74698.649999999994</v>
      </c>
      <c r="J99" s="78">
        <v>1475</v>
      </c>
      <c r="K99" s="78">
        <v>0</v>
      </c>
      <c r="L99" s="78">
        <v>1101.8050874999999</v>
      </c>
      <c r="M99" s="79">
        <v>3.3E-3</v>
      </c>
      <c r="N99" s="79">
        <v>5.9999999999999995E-4</v>
      </c>
      <c r="O99" s="79">
        <v>1E-4</v>
      </c>
    </row>
    <row r="100" spans="2:15">
      <c r="B100" t="s">
        <v>1737</v>
      </c>
      <c r="C100" t="s">
        <v>1738</v>
      </c>
      <c r="D100" t="s">
        <v>103</v>
      </c>
      <c r="E100" t="s">
        <v>126</v>
      </c>
      <c r="F100" t="s">
        <v>1739</v>
      </c>
      <c r="G100" t="s">
        <v>910</v>
      </c>
      <c r="H100" t="s">
        <v>105</v>
      </c>
      <c r="I100" s="78">
        <v>3150.21</v>
      </c>
      <c r="J100" s="78">
        <v>13930</v>
      </c>
      <c r="K100" s="78">
        <v>0</v>
      </c>
      <c r="L100" s="78">
        <v>438.824253</v>
      </c>
      <c r="M100" s="79">
        <v>8.9999999999999998E-4</v>
      </c>
      <c r="N100" s="79">
        <v>2.9999999999999997E-4</v>
      </c>
      <c r="O100" s="79">
        <v>0</v>
      </c>
    </row>
    <row r="101" spans="2:15">
      <c r="B101" t="s">
        <v>1740</v>
      </c>
      <c r="C101" t="s">
        <v>1741</v>
      </c>
      <c r="D101" t="s">
        <v>103</v>
      </c>
      <c r="E101" t="s">
        <v>126</v>
      </c>
      <c r="F101" t="s">
        <v>1742</v>
      </c>
      <c r="G101" t="s">
        <v>1743</v>
      </c>
      <c r="H101" t="s">
        <v>105</v>
      </c>
      <c r="I101" s="78">
        <v>1306038.01</v>
      </c>
      <c r="J101" s="78">
        <v>104.8</v>
      </c>
      <c r="K101" s="78">
        <v>0</v>
      </c>
      <c r="L101" s="78">
        <v>1368.72783448</v>
      </c>
      <c r="M101" s="79">
        <v>3.8999999999999998E-3</v>
      </c>
      <c r="N101" s="79">
        <v>8.0000000000000004E-4</v>
      </c>
      <c r="O101" s="79">
        <v>1E-4</v>
      </c>
    </row>
    <row r="102" spans="2:15">
      <c r="B102" t="s">
        <v>1744</v>
      </c>
      <c r="C102" t="s">
        <v>1745</v>
      </c>
      <c r="D102" t="s">
        <v>103</v>
      </c>
      <c r="E102" t="s">
        <v>126</v>
      </c>
      <c r="F102" t="s">
        <v>1746</v>
      </c>
      <c r="G102" t="s">
        <v>1743</v>
      </c>
      <c r="H102" t="s">
        <v>105</v>
      </c>
      <c r="I102" s="78">
        <v>87160.14</v>
      </c>
      <c r="J102" s="78">
        <v>292</v>
      </c>
      <c r="K102" s="78">
        <v>0</v>
      </c>
      <c r="L102" s="78">
        <v>254.50760880000001</v>
      </c>
      <c r="M102" s="79">
        <v>3.2000000000000002E-3</v>
      </c>
      <c r="N102" s="79">
        <v>1E-4</v>
      </c>
      <c r="O102" s="79">
        <v>0</v>
      </c>
    </row>
    <row r="103" spans="2:15">
      <c r="B103" t="s">
        <v>1747</v>
      </c>
      <c r="C103" t="s">
        <v>1748</v>
      </c>
      <c r="D103" t="s">
        <v>103</v>
      </c>
      <c r="E103" t="s">
        <v>126</v>
      </c>
      <c r="F103" t="s">
        <v>1749</v>
      </c>
      <c r="G103" t="s">
        <v>615</v>
      </c>
      <c r="H103" t="s">
        <v>105</v>
      </c>
      <c r="I103" s="78">
        <v>9560.26</v>
      </c>
      <c r="J103" s="78">
        <v>7548</v>
      </c>
      <c r="K103" s="78">
        <v>0</v>
      </c>
      <c r="L103" s="78">
        <v>721.60842479999997</v>
      </c>
      <c r="M103" s="79">
        <v>1E-3</v>
      </c>
      <c r="N103" s="79">
        <v>4.0000000000000002E-4</v>
      </c>
      <c r="O103" s="79">
        <v>1E-4</v>
      </c>
    </row>
    <row r="104" spans="2:15">
      <c r="B104" t="s">
        <v>1750</v>
      </c>
      <c r="C104" t="s">
        <v>1751</v>
      </c>
      <c r="D104" t="s">
        <v>103</v>
      </c>
      <c r="E104" t="s">
        <v>126</v>
      </c>
      <c r="F104" t="s">
        <v>1752</v>
      </c>
      <c r="G104" t="s">
        <v>615</v>
      </c>
      <c r="H104" t="s">
        <v>105</v>
      </c>
      <c r="I104" s="78">
        <v>77515.199999999997</v>
      </c>
      <c r="J104" s="78">
        <v>1559</v>
      </c>
      <c r="K104" s="78">
        <v>0</v>
      </c>
      <c r="L104" s="78">
        <v>1208.4619680000001</v>
      </c>
      <c r="M104" s="79">
        <v>5.4000000000000003E-3</v>
      </c>
      <c r="N104" s="79">
        <v>6.9999999999999999E-4</v>
      </c>
      <c r="O104" s="79">
        <v>1E-4</v>
      </c>
    </row>
    <row r="105" spans="2:15">
      <c r="B105" t="s">
        <v>1753</v>
      </c>
      <c r="C105" t="s">
        <v>1754</v>
      </c>
      <c r="D105" t="s">
        <v>103</v>
      </c>
      <c r="E105" t="s">
        <v>126</v>
      </c>
      <c r="F105" t="s">
        <v>1755</v>
      </c>
      <c r="G105" t="s">
        <v>615</v>
      </c>
      <c r="H105" t="s">
        <v>105</v>
      </c>
      <c r="I105" s="78">
        <v>202591.32</v>
      </c>
      <c r="J105" s="78">
        <v>647.9</v>
      </c>
      <c r="K105" s="78">
        <v>0</v>
      </c>
      <c r="L105" s="78">
        <v>1312.58916228</v>
      </c>
      <c r="M105" s="79">
        <v>5.1000000000000004E-3</v>
      </c>
      <c r="N105" s="79">
        <v>8.0000000000000004E-4</v>
      </c>
      <c r="O105" s="79">
        <v>1E-4</v>
      </c>
    </row>
    <row r="106" spans="2:15">
      <c r="B106" t="s">
        <v>1756</v>
      </c>
      <c r="C106" t="s">
        <v>1757</v>
      </c>
      <c r="D106" t="s">
        <v>103</v>
      </c>
      <c r="E106" t="s">
        <v>126</v>
      </c>
      <c r="F106" t="s">
        <v>1758</v>
      </c>
      <c r="G106" t="s">
        <v>615</v>
      </c>
      <c r="H106" t="s">
        <v>105</v>
      </c>
      <c r="I106" s="78">
        <v>331406.75</v>
      </c>
      <c r="J106" s="78">
        <v>59.5</v>
      </c>
      <c r="K106" s="78">
        <v>0</v>
      </c>
      <c r="L106" s="78">
        <v>197.18701625</v>
      </c>
      <c r="M106" s="79">
        <v>1.9E-3</v>
      </c>
      <c r="N106" s="79">
        <v>1E-4</v>
      </c>
      <c r="O106" s="79">
        <v>0</v>
      </c>
    </row>
    <row r="107" spans="2:15">
      <c r="B107" t="s">
        <v>1759</v>
      </c>
      <c r="C107" t="s">
        <v>1760</v>
      </c>
      <c r="D107" t="s">
        <v>103</v>
      </c>
      <c r="E107" t="s">
        <v>126</v>
      </c>
      <c r="F107" t="s">
        <v>1761</v>
      </c>
      <c r="G107" t="s">
        <v>1091</v>
      </c>
      <c r="H107" t="s">
        <v>105</v>
      </c>
      <c r="I107" s="78">
        <v>7779.97</v>
      </c>
      <c r="J107" s="78">
        <v>1.0000000000000001E-5</v>
      </c>
      <c r="K107" s="78">
        <v>0</v>
      </c>
      <c r="L107" s="78">
        <v>7.7799700000000003E-7</v>
      </c>
      <c r="M107" s="79">
        <v>0</v>
      </c>
      <c r="N107" s="79">
        <v>0</v>
      </c>
      <c r="O107" s="79">
        <v>0</v>
      </c>
    </row>
    <row r="108" spans="2:15">
      <c r="B108" t="s">
        <v>1762</v>
      </c>
      <c r="C108" t="s">
        <v>1763</v>
      </c>
      <c r="D108" t="s">
        <v>103</v>
      </c>
      <c r="E108" t="s">
        <v>126</v>
      </c>
      <c r="F108" t="s">
        <v>1764</v>
      </c>
      <c r="G108" t="s">
        <v>1091</v>
      </c>
      <c r="H108" t="s">
        <v>105</v>
      </c>
      <c r="I108" s="78">
        <v>55754.84</v>
      </c>
      <c r="J108" s="78">
        <v>1459</v>
      </c>
      <c r="K108" s="78">
        <v>0</v>
      </c>
      <c r="L108" s="78">
        <v>813.46311560000004</v>
      </c>
      <c r="M108" s="79">
        <v>4.4999999999999997E-3</v>
      </c>
      <c r="N108" s="79">
        <v>5.0000000000000001E-4</v>
      </c>
      <c r="O108" s="79">
        <v>1E-4</v>
      </c>
    </row>
    <row r="109" spans="2:15">
      <c r="B109" t="s">
        <v>1765</v>
      </c>
      <c r="C109" t="s">
        <v>1766</v>
      </c>
      <c r="D109" t="s">
        <v>103</v>
      </c>
      <c r="E109" t="s">
        <v>126</v>
      </c>
      <c r="F109" t="s">
        <v>1767</v>
      </c>
      <c r="G109" t="s">
        <v>1091</v>
      </c>
      <c r="H109" t="s">
        <v>105</v>
      </c>
      <c r="I109" s="78">
        <v>645730.65</v>
      </c>
      <c r="J109" s="78">
        <v>15.5</v>
      </c>
      <c r="K109" s="78">
        <v>0</v>
      </c>
      <c r="L109" s="78">
        <v>100.08825075</v>
      </c>
      <c r="M109" s="79">
        <v>1.6000000000000001E-3</v>
      </c>
      <c r="N109" s="79">
        <v>1E-4</v>
      </c>
      <c r="O109" s="79">
        <v>0</v>
      </c>
    </row>
    <row r="110" spans="2:15">
      <c r="B110" t="s">
        <v>1768</v>
      </c>
      <c r="C110" t="s">
        <v>1769</v>
      </c>
      <c r="D110" t="s">
        <v>103</v>
      </c>
      <c r="E110" t="s">
        <v>126</v>
      </c>
      <c r="F110" t="s">
        <v>1770</v>
      </c>
      <c r="G110" t="s">
        <v>457</v>
      </c>
      <c r="H110" t="s">
        <v>105</v>
      </c>
      <c r="I110" s="78">
        <v>31359.87</v>
      </c>
      <c r="J110" s="78">
        <v>19150</v>
      </c>
      <c r="K110" s="78">
        <v>0</v>
      </c>
      <c r="L110" s="78">
        <v>6005.415105</v>
      </c>
      <c r="M110" s="79">
        <v>4.7000000000000002E-3</v>
      </c>
      <c r="N110" s="79">
        <v>3.5000000000000001E-3</v>
      </c>
      <c r="O110" s="79">
        <v>5.0000000000000001E-4</v>
      </c>
    </row>
    <row r="111" spans="2:15">
      <c r="B111" t="s">
        <v>1771</v>
      </c>
      <c r="C111" t="s">
        <v>1772</v>
      </c>
      <c r="D111" t="s">
        <v>103</v>
      </c>
      <c r="E111" t="s">
        <v>126</v>
      </c>
      <c r="F111" t="s">
        <v>884</v>
      </c>
      <c r="G111" t="s">
        <v>457</v>
      </c>
      <c r="H111" t="s">
        <v>105</v>
      </c>
      <c r="I111" s="78">
        <v>974.51</v>
      </c>
      <c r="J111" s="78">
        <v>96.6</v>
      </c>
      <c r="K111" s="78">
        <v>0</v>
      </c>
      <c r="L111" s="78">
        <v>0.94137665999999998</v>
      </c>
      <c r="M111" s="79">
        <v>1E-4</v>
      </c>
      <c r="N111" s="79">
        <v>0</v>
      </c>
      <c r="O111" s="79">
        <v>0</v>
      </c>
    </row>
    <row r="112" spans="2:15">
      <c r="B112" t="s">
        <v>1773</v>
      </c>
      <c r="C112" t="s">
        <v>1774</v>
      </c>
      <c r="D112" t="s">
        <v>103</v>
      </c>
      <c r="E112" t="s">
        <v>126</v>
      </c>
      <c r="F112" t="s">
        <v>1775</v>
      </c>
      <c r="G112" t="s">
        <v>1658</v>
      </c>
      <c r="H112" t="s">
        <v>105</v>
      </c>
      <c r="I112" s="78">
        <v>37212.33</v>
      </c>
      <c r="J112" s="78">
        <v>2049</v>
      </c>
      <c r="K112" s="78">
        <v>0</v>
      </c>
      <c r="L112" s="78">
        <v>762.48064169999998</v>
      </c>
      <c r="M112" s="79">
        <v>3.5000000000000001E-3</v>
      </c>
      <c r="N112" s="79">
        <v>4.0000000000000002E-4</v>
      </c>
      <c r="O112" s="79">
        <v>1E-4</v>
      </c>
    </row>
    <row r="113" spans="2:15">
      <c r="B113" t="s">
        <v>1776</v>
      </c>
      <c r="C113" t="s">
        <v>1777</v>
      </c>
      <c r="D113" t="s">
        <v>103</v>
      </c>
      <c r="E113" t="s">
        <v>126</v>
      </c>
      <c r="F113" t="s">
        <v>1778</v>
      </c>
      <c r="G113" t="s">
        <v>128</v>
      </c>
      <c r="H113" t="s">
        <v>105</v>
      </c>
      <c r="I113" s="78">
        <v>123204.73</v>
      </c>
      <c r="J113" s="78">
        <v>320.89999999999998</v>
      </c>
      <c r="K113" s="78">
        <v>0</v>
      </c>
      <c r="L113" s="78">
        <v>395.36397856999997</v>
      </c>
      <c r="M113" s="79">
        <v>8.0000000000000002E-3</v>
      </c>
      <c r="N113" s="79">
        <v>2.0000000000000001E-4</v>
      </c>
      <c r="O113" s="79">
        <v>0</v>
      </c>
    </row>
    <row r="114" spans="2:15">
      <c r="B114" t="s">
        <v>1779</v>
      </c>
      <c r="C114" t="s">
        <v>1780</v>
      </c>
      <c r="D114" t="s">
        <v>103</v>
      </c>
      <c r="E114" t="s">
        <v>126</v>
      </c>
      <c r="F114" t="s">
        <v>1781</v>
      </c>
      <c r="G114" t="s">
        <v>130</v>
      </c>
      <c r="H114" t="s">
        <v>105</v>
      </c>
      <c r="I114" s="78">
        <v>278155.07</v>
      </c>
      <c r="J114" s="78">
        <v>351.7</v>
      </c>
      <c r="K114" s="78">
        <v>0</v>
      </c>
      <c r="L114" s="78">
        <v>978.27138119000006</v>
      </c>
      <c r="M114" s="79">
        <v>5.1000000000000004E-3</v>
      </c>
      <c r="N114" s="79">
        <v>5.9999999999999995E-4</v>
      </c>
      <c r="O114" s="79">
        <v>1E-4</v>
      </c>
    </row>
    <row r="115" spans="2:15">
      <c r="B115" t="s">
        <v>1782</v>
      </c>
      <c r="C115" t="s">
        <v>1783</v>
      </c>
      <c r="D115" t="s">
        <v>103</v>
      </c>
      <c r="E115" t="s">
        <v>126</v>
      </c>
      <c r="F115" t="s">
        <v>1784</v>
      </c>
      <c r="G115" t="s">
        <v>130</v>
      </c>
      <c r="H115" t="s">
        <v>105</v>
      </c>
      <c r="I115" s="78">
        <v>88540.31</v>
      </c>
      <c r="J115" s="78">
        <v>1739</v>
      </c>
      <c r="K115" s="78">
        <v>0</v>
      </c>
      <c r="L115" s="78">
        <v>1539.7159909</v>
      </c>
      <c r="M115" s="79">
        <v>6.7000000000000002E-3</v>
      </c>
      <c r="N115" s="79">
        <v>8.9999999999999998E-4</v>
      </c>
      <c r="O115" s="79">
        <v>1E-4</v>
      </c>
    </row>
    <row r="116" spans="2:15">
      <c r="B116" t="s">
        <v>1785</v>
      </c>
      <c r="C116" t="s">
        <v>1786</v>
      </c>
      <c r="D116" t="s">
        <v>103</v>
      </c>
      <c r="E116" t="s">
        <v>126</v>
      </c>
      <c r="F116" t="s">
        <v>1787</v>
      </c>
      <c r="G116" t="s">
        <v>130</v>
      </c>
      <c r="H116" t="s">
        <v>105</v>
      </c>
      <c r="I116" s="78">
        <v>46810.46</v>
      </c>
      <c r="J116" s="78">
        <v>2139</v>
      </c>
      <c r="K116" s="78">
        <v>0</v>
      </c>
      <c r="L116" s="78">
        <v>1001.2757394</v>
      </c>
      <c r="M116" s="79">
        <v>6.4999999999999997E-3</v>
      </c>
      <c r="N116" s="79">
        <v>5.9999999999999995E-4</v>
      </c>
      <c r="O116" s="79">
        <v>1E-4</v>
      </c>
    </row>
    <row r="117" spans="2:15">
      <c r="B117" t="s">
        <v>1788</v>
      </c>
      <c r="C117" t="s">
        <v>1789</v>
      </c>
      <c r="D117" t="s">
        <v>103</v>
      </c>
      <c r="E117" t="s">
        <v>126</v>
      </c>
      <c r="F117" t="s">
        <v>1790</v>
      </c>
      <c r="G117" t="s">
        <v>130</v>
      </c>
      <c r="H117" t="s">
        <v>105</v>
      </c>
      <c r="I117" s="78">
        <v>74760.59</v>
      </c>
      <c r="J117" s="78">
        <v>641.9</v>
      </c>
      <c r="K117" s="78">
        <v>0</v>
      </c>
      <c r="L117" s="78">
        <v>479.88822721000003</v>
      </c>
      <c r="M117" s="79">
        <v>6.4999999999999997E-3</v>
      </c>
      <c r="N117" s="79">
        <v>2.9999999999999997E-4</v>
      </c>
      <c r="O117" s="79">
        <v>0</v>
      </c>
    </row>
    <row r="118" spans="2:15">
      <c r="B118" t="s">
        <v>1791</v>
      </c>
      <c r="C118" t="s">
        <v>1792</v>
      </c>
      <c r="D118" t="s">
        <v>103</v>
      </c>
      <c r="E118" t="s">
        <v>126</v>
      </c>
      <c r="F118" t="s">
        <v>1793</v>
      </c>
      <c r="G118" t="s">
        <v>130</v>
      </c>
      <c r="H118" t="s">
        <v>105</v>
      </c>
      <c r="I118" s="78">
        <v>1516884.03</v>
      </c>
      <c r="J118" s="78">
        <v>159.9</v>
      </c>
      <c r="K118" s="78">
        <v>0</v>
      </c>
      <c r="L118" s="78">
        <v>2425.4975639700001</v>
      </c>
      <c r="M118" s="79">
        <v>3.3E-3</v>
      </c>
      <c r="N118" s="79">
        <v>1.4E-3</v>
      </c>
      <c r="O118" s="79">
        <v>2.0000000000000001E-4</v>
      </c>
    </row>
    <row r="119" spans="2:15">
      <c r="B119" t="s">
        <v>1794</v>
      </c>
      <c r="C119" t="s">
        <v>1795</v>
      </c>
      <c r="D119" t="s">
        <v>103</v>
      </c>
      <c r="E119" t="s">
        <v>126</v>
      </c>
      <c r="F119" t="s">
        <v>1796</v>
      </c>
      <c r="G119" t="s">
        <v>131</v>
      </c>
      <c r="H119" t="s">
        <v>105</v>
      </c>
      <c r="I119" s="78">
        <v>793073.66</v>
      </c>
      <c r="J119" s="78">
        <v>294.10000000000002</v>
      </c>
      <c r="K119" s="78">
        <v>0</v>
      </c>
      <c r="L119" s="78">
        <v>2332.4296340599999</v>
      </c>
      <c r="M119" s="79">
        <v>5.0000000000000001E-3</v>
      </c>
      <c r="N119" s="79">
        <v>1.4E-3</v>
      </c>
      <c r="O119" s="79">
        <v>2.0000000000000001E-4</v>
      </c>
    </row>
    <row r="120" spans="2:15">
      <c r="B120" t="s">
        <v>1797</v>
      </c>
      <c r="C120" t="s">
        <v>1798</v>
      </c>
      <c r="D120" t="s">
        <v>103</v>
      </c>
      <c r="E120" t="s">
        <v>126</v>
      </c>
      <c r="F120" t="s">
        <v>1799</v>
      </c>
      <c r="G120" t="s">
        <v>135</v>
      </c>
      <c r="H120" t="s">
        <v>105</v>
      </c>
      <c r="I120" s="78">
        <v>45772.04</v>
      </c>
      <c r="J120" s="78">
        <v>1425</v>
      </c>
      <c r="K120" s="78">
        <v>0</v>
      </c>
      <c r="L120" s="78">
        <v>652.25157000000002</v>
      </c>
      <c r="M120" s="79">
        <v>4.7999999999999996E-3</v>
      </c>
      <c r="N120" s="79">
        <v>4.0000000000000002E-4</v>
      </c>
      <c r="O120" s="79">
        <v>1E-4</v>
      </c>
    </row>
    <row r="121" spans="2:15">
      <c r="B121" s="80" t="s">
        <v>1800</v>
      </c>
      <c r="E121" s="16"/>
      <c r="F121" s="16"/>
      <c r="G121" s="16"/>
      <c r="I121" s="82">
        <v>0</v>
      </c>
      <c r="K121" s="82">
        <v>0</v>
      </c>
      <c r="L121" s="82">
        <v>0</v>
      </c>
      <c r="N121" s="81">
        <v>0</v>
      </c>
      <c r="O121" s="81">
        <v>0</v>
      </c>
    </row>
    <row r="122" spans="2:15">
      <c r="B122" t="s">
        <v>256</v>
      </c>
      <c r="C122" t="s">
        <v>256</v>
      </c>
      <c r="E122" s="16"/>
      <c r="F122" s="16"/>
      <c r="G122" t="s">
        <v>256</v>
      </c>
      <c r="H122" t="s">
        <v>256</v>
      </c>
      <c r="I122" s="78">
        <v>0</v>
      </c>
      <c r="J122" s="78">
        <v>0</v>
      </c>
      <c r="L122" s="78">
        <v>0</v>
      </c>
      <c r="M122" s="79">
        <v>0</v>
      </c>
      <c r="N122" s="79">
        <v>0</v>
      </c>
      <c r="O122" s="79">
        <v>0</v>
      </c>
    </row>
    <row r="123" spans="2:15">
      <c r="B123" s="80" t="s">
        <v>264</v>
      </c>
      <c r="E123" s="16"/>
      <c r="F123" s="16"/>
      <c r="G123" s="16"/>
      <c r="I123" s="82">
        <v>3013425.67</v>
      </c>
      <c r="K123" s="82">
        <v>289.76954999999998</v>
      </c>
      <c r="L123" s="82">
        <v>487153.15607683803</v>
      </c>
      <c r="N123" s="81">
        <v>0.28370000000000001</v>
      </c>
      <c r="O123" s="81">
        <v>3.9800000000000002E-2</v>
      </c>
    </row>
    <row r="124" spans="2:15">
      <c r="B124" s="80" t="s">
        <v>397</v>
      </c>
      <c r="E124" s="16"/>
      <c r="F124" s="16"/>
      <c r="G124" s="16"/>
      <c r="I124" s="82">
        <v>1179955.6200000001</v>
      </c>
      <c r="K124" s="82">
        <v>19.59599</v>
      </c>
      <c r="L124" s="82">
        <v>118172.79043983492</v>
      </c>
      <c r="N124" s="81">
        <v>6.88E-2</v>
      </c>
      <c r="O124" s="81">
        <v>9.7000000000000003E-3</v>
      </c>
    </row>
    <row r="125" spans="2:15">
      <c r="B125" t="s">
        <v>1801</v>
      </c>
      <c r="C125" t="s">
        <v>1802</v>
      </c>
      <c r="D125" t="s">
        <v>1159</v>
      </c>
      <c r="E125" t="s">
        <v>1160</v>
      </c>
      <c r="F125" t="s">
        <v>1803</v>
      </c>
      <c r="G125" t="s">
        <v>1350</v>
      </c>
      <c r="H125" t="s">
        <v>109</v>
      </c>
      <c r="I125" s="78">
        <v>42125.69</v>
      </c>
      <c r="J125" s="78">
        <v>1657</v>
      </c>
      <c r="K125" s="78">
        <v>0</v>
      </c>
      <c r="L125" s="78">
        <v>2454.9457771661</v>
      </c>
      <c r="M125" s="79">
        <v>1.1999999999999999E-3</v>
      </c>
      <c r="N125" s="79">
        <v>1.4E-3</v>
      </c>
      <c r="O125" s="79">
        <v>2.0000000000000001E-4</v>
      </c>
    </row>
    <row r="126" spans="2:15">
      <c r="B126" t="s">
        <v>1804</v>
      </c>
      <c r="C126" t="s">
        <v>1805</v>
      </c>
      <c r="D126" t="s">
        <v>1159</v>
      </c>
      <c r="E126" t="s">
        <v>1160</v>
      </c>
      <c r="F126" t="s">
        <v>1806</v>
      </c>
      <c r="G126" t="s">
        <v>1196</v>
      </c>
      <c r="H126" t="s">
        <v>109</v>
      </c>
      <c r="I126" s="78">
        <v>121653.83</v>
      </c>
      <c r="J126" s="78">
        <v>319</v>
      </c>
      <c r="K126" s="78">
        <v>0</v>
      </c>
      <c r="L126" s="78">
        <v>1364.8622991509001</v>
      </c>
      <c r="M126" s="79">
        <v>4.4999999999999997E-3</v>
      </c>
      <c r="N126" s="79">
        <v>8.0000000000000004E-4</v>
      </c>
      <c r="O126" s="79">
        <v>1E-4</v>
      </c>
    </row>
    <row r="127" spans="2:15">
      <c r="B127" t="s">
        <v>1807</v>
      </c>
      <c r="C127" t="s">
        <v>1808</v>
      </c>
      <c r="D127" t="s">
        <v>1159</v>
      </c>
      <c r="E127" t="s">
        <v>1160</v>
      </c>
      <c r="F127" t="s">
        <v>1809</v>
      </c>
      <c r="G127" t="s">
        <v>1196</v>
      </c>
      <c r="H127" t="s">
        <v>109</v>
      </c>
      <c r="I127" s="78">
        <v>24846.38</v>
      </c>
      <c r="J127" s="78">
        <v>715.07</v>
      </c>
      <c r="K127" s="78">
        <v>0</v>
      </c>
      <c r="L127" s="78">
        <v>624.86190629192197</v>
      </c>
      <c r="M127" s="79">
        <v>1.5E-3</v>
      </c>
      <c r="N127" s="79">
        <v>4.0000000000000002E-4</v>
      </c>
      <c r="O127" s="79">
        <v>1E-4</v>
      </c>
    </row>
    <row r="128" spans="2:15">
      <c r="B128" t="s">
        <v>1810</v>
      </c>
      <c r="C128" t="s">
        <v>1811</v>
      </c>
      <c r="D128" t="s">
        <v>1159</v>
      </c>
      <c r="E128" t="s">
        <v>1160</v>
      </c>
      <c r="F128" t="s">
        <v>1812</v>
      </c>
      <c r="G128" t="s">
        <v>1196</v>
      </c>
      <c r="H128" t="s">
        <v>109</v>
      </c>
      <c r="I128" s="78">
        <v>49276.91</v>
      </c>
      <c r="J128" s="78">
        <v>2509</v>
      </c>
      <c r="K128" s="78">
        <v>0</v>
      </c>
      <c r="L128" s="78">
        <v>4348.2699320723004</v>
      </c>
      <c r="M128" s="79">
        <v>1E-4</v>
      </c>
      <c r="N128" s="79">
        <v>2.5000000000000001E-3</v>
      </c>
      <c r="O128" s="79">
        <v>4.0000000000000002E-4</v>
      </c>
    </row>
    <row r="129" spans="2:15">
      <c r="B129" t="s">
        <v>1813</v>
      </c>
      <c r="C129" t="s">
        <v>1814</v>
      </c>
      <c r="D129" t="s">
        <v>1216</v>
      </c>
      <c r="E129" t="s">
        <v>1160</v>
      </c>
      <c r="F129" t="s">
        <v>1557</v>
      </c>
      <c r="G129" t="s">
        <v>1196</v>
      </c>
      <c r="H129" t="s">
        <v>109</v>
      </c>
      <c r="I129" s="78">
        <v>274823.39</v>
      </c>
      <c r="J129" s="78">
        <v>654</v>
      </c>
      <c r="K129" s="78">
        <v>0</v>
      </c>
      <c r="L129" s="78">
        <v>6321.2622616002</v>
      </c>
      <c r="M129" s="79">
        <v>2.9999999999999997E-4</v>
      </c>
      <c r="N129" s="79">
        <v>3.7000000000000002E-3</v>
      </c>
      <c r="O129" s="79">
        <v>5.0000000000000001E-4</v>
      </c>
    </row>
    <row r="130" spans="2:15">
      <c r="B130" t="s">
        <v>1815</v>
      </c>
      <c r="C130" t="s">
        <v>1816</v>
      </c>
      <c r="D130" t="s">
        <v>1159</v>
      </c>
      <c r="E130" t="s">
        <v>1160</v>
      </c>
      <c r="F130" t="s">
        <v>1582</v>
      </c>
      <c r="G130" t="s">
        <v>1196</v>
      </c>
      <c r="H130" t="s">
        <v>109</v>
      </c>
      <c r="I130" s="78">
        <v>29419.13</v>
      </c>
      <c r="J130" s="78">
        <v>517</v>
      </c>
      <c r="K130" s="78">
        <v>0</v>
      </c>
      <c r="L130" s="78">
        <v>534.9248046857</v>
      </c>
      <c r="M130" s="79">
        <v>8.0000000000000004E-4</v>
      </c>
      <c r="N130" s="79">
        <v>2.9999999999999997E-4</v>
      </c>
      <c r="O130" s="79">
        <v>0</v>
      </c>
    </row>
    <row r="131" spans="2:15">
      <c r="B131" t="s">
        <v>1817</v>
      </c>
      <c r="C131" t="s">
        <v>1818</v>
      </c>
      <c r="D131" t="s">
        <v>1159</v>
      </c>
      <c r="E131" t="s">
        <v>1160</v>
      </c>
      <c r="F131" t="s">
        <v>884</v>
      </c>
      <c r="G131" t="s">
        <v>1401</v>
      </c>
      <c r="H131" t="s">
        <v>116</v>
      </c>
      <c r="I131" s="78">
        <v>1195.25</v>
      </c>
      <c r="J131" s="78">
        <v>27.5</v>
      </c>
      <c r="K131" s="78">
        <v>0</v>
      </c>
      <c r="L131" s="78">
        <v>1.4265308750000001</v>
      </c>
      <c r="M131" s="79">
        <v>2.0000000000000001E-4</v>
      </c>
      <c r="N131" s="79">
        <v>0</v>
      </c>
      <c r="O131" s="79">
        <v>0</v>
      </c>
    </row>
    <row r="132" spans="2:15">
      <c r="B132" t="s">
        <v>1819</v>
      </c>
      <c r="C132" t="s">
        <v>1820</v>
      </c>
      <c r="D132" t="s">
        <v>1216</v>
      </c>
      <c r="E132" t="s">
        <v>1160</v>
      </c>
      <c r="F132" t="s">
        <v>1821</v>
      </c>
      <c r="G132" t="s">
        <v>1822</v>
      </c>
      <c r="H132" t="s">
        <v>109</v>
      </c>
      <c r="I132" s="78">
        <v>3823.36</v>
      </c>
      <c r="J132" s="78">
        <v>1844</v>
      </c>
      <c r="K132" s="78">
        <v>0</v>
      </c>
      <c r="L132" s="78">
        <v>247.9582012928</v>
      </c>
      <c r="M132" s="79">
        <v>0</v>
      </c>
      <c r="N132" s="79">
        <v>1E-4</v>
      </c>
      <c r="O132" s="79">
        <v>0</v>
      </c>
    </row>
    <row r="133" spans="2:15">
      <c r="B133" t="s">
        <v>1823</v>
      </c>
      <c r="C133" t="s">
        <v>1824</v>
      </c>
      <c r="D133" t="s">
        <v>1159</v>
      </c>
      <c r="E133" t="s">
        <v>1160</v>
      </c>
      <c r="F133" t="s">
        <v>1825</v>
      </c>
      <c r="G133" t="s">
        <v>1316</v>
      </c>
      <c r="H133" t="s">
        <v>109</v>
      </c>
      <c r="I133" s="78">
        <v>12093.04</v>
      </c>
      <c r="J133" s="78">
        <v>11140</v>
      </c>
      <c r="K133" s="78">
        <v>0</v>
      </c>
      <c r="L133" s="78">
        <v>4737.9780951519997</v>
      </c>
      <c r="M133" s="79">
        <v>2.0000000000000001E-4</v>
      </c>
      <c r="N133" s="79">
        <v>2.8E-3</v>
      </c>
      <c r="O133" s="79">
        <v>4.0000000000000002E-4</v>
      </c>
    </row>
    <row r="134" spans="2:15">
      <c r="B134" t="s">
        <v>1826</v>
      </c>
      <c r="C134" t="s">
        <v>1827</v>
      </c>
      <c r="D134" t="s">
        <v>1159</v>
      </c>
      <c r="E134" t="s">
        <v>1160</v>
      </c>
      <c r="F134" t="s">
        <v>1620</v>
      </c>
      <c r="G134" t="s">
        <v>1316</v>
      </c>
      <c r="H134" t="s">
        <v>109</v>
      </c>
      <c r="I134" s="78">
        <v>56287.69</v>
      </c>
      <c r="J134" s="78">
        <v>3201</v>
      </c>
      <c r="K134" s="78">
        <v>0</v>
      </c>
      <c r="L134" s="78">
        <v>6336.8214214173004</v>
      </c>
      <c r="M134" s="79">
        <v>2.0999999999999999E-3</v>
      </c>
      <c r="N134" s="79">
        <v>3.7000000000000002E-3</v>
      </c>
      <c r="O134" s="79">
        <v>5.0000000000000001E-4</v>
      </c>
    </row>
    <row r="135" spans="2:15">
      <c r="B135" t="s">
        <v>1828</v>
      </c>
      <c r="C135" t="s">
        <v>1829</v>
      </c>
      <c r="D135" t="s">
        <v>1159</v>
      </c>
      <c r="E135" t="s">
        <v>1160</v>
      </c>
      <c r="F135" t="s">
        <v>1830</v>
      </c>
      <c r="G135" t="s">
        <v>1238</v>
      </c>
      <c r="H135" t="s">
        <v>109</v>
      </c>
      <c r="I135" s="78">
        <v>75447.710000000006</v>
      </c>
      <c r="J135" s="78">
        <v>4375</v>
      </c>
      <c r="K135" s="78">
        <v>0</v>
      </c>
      <c r="L135" s="78">
        <v>11609.044828062501</v>
      </c>
      <c r="M135" s="79">
        <v>1.1999999999999999E-3</v>
      </c>
      <c r="N135" s="79">
        <v>6.7999999999999996E-3</v>
      </c>
      <c r="O135" s="79">
        <v>8.9999999999999998E-4</v>
      </c>
    </row>
    <row r="136" spans="2:15">
      <c r="B136" t="s">
        <v>1831</v>
      </c>
      <c r="C136" t="s">
        <v>1832</v>
      </c>
      <c r="D136" t="s">
        <v>1159</v>
      </c>
      <c r="E136" t="s">
        <v>1160</v>
      </c>
      <c r="F136" t="s">
        <v>1833</v>
      </c>
      <c r="G136" t="s">
        <v>1238</v>
      </c>
      <c r="H136" t="s">
        <v>109</v>
      </c>
      <c r="I136" s="78">
        <v>16253.57</v>
      </c>
      <c r="J136" s="78">
        <v>11739</v>
      </c>
      <c r="K136" s="78">
        <v>0</v>
      </c>
      <c r="L136" s="78">
        <v>6710.4591499490998</v>
      </c>
      <c r="M136" s="79">
        <v>2.9999999999999997E-4</v>
      </c>
      <c r="N136" s="79">
        <v>3.8999999999999998E-3</v>
      </c>
      <c r="O136" s="79">
        <v>5.0000000000000001E-4</v>
      </c>
    </row>
    <row r="137" spans="2:15">
      <c r="B137" t="s">
        <v>1834</v>
      </c>
      <c r="C137" t="s">
        <v>1835</v>
      </c>
      <c r="D137" t="s">
        <v>1159</v>
      </c>
      <c r="E137" t="s">
        <v>1160</v>
      </c>
      <c r="F137" t="s">
        <v>1836</v>
      </c>
      <c r="G137" t="s">
        <v>1238</v>
      </c>
      <c r="H137" t="s">
        <v>109</v>
      </c>
      <c r="I137" s="78">
        <v>21197.94</v>
      </c>
      <c r="J137" s="78">
        <v>10912</v>
      </c>
      <c r="K137" s="78">
        <v>0</v>
      </c>
      <c r="L137" s="78">
        <v>8135.2402714175996</v>
      </c>
      <c r="M137" s="79">
        <v>1E-4</v>
      </c>
      <c r="N137" s="79">
        <v>4.7000000000000002E-3</v>
      </c>
      <c r="O137" s="79">
        <v>6.9999999999999999E-4</v>
      </c>
    </row>
    <row r="138" spans="2:15">
      <c r="B138" t="s">
        <v>1837</v>
      </c>
      <c r="C138" t="s">
        <v>1838</v>
      </c>
      <c r="D138" t="s">
        <v>1159</v>
      </c>
      <c r="E138" t="s">
        <v>1160</v>
      </c>
      <c r="F138" t="s">
        <v>1839</v>
      </c>
      <c r="G138" t="s">
        <v>1312</v>
      </c>
      <c r="H138" t="s">
        <v>109</v>
      </c>
      <c r="I138" s="78">
        <v>102915.08</v>
      </c>
      <c r="J138" s="78">
        <v>3154</v>
      </c>
      <c r="K138" s="78">
        <v>0</v>
      </c>
      <c r="L138" s="78">
        <v>11415.976688794401</v>
      </c>
      <c r="M138" s="79">
        <v>3.0999999999999999E-3</v>
      </c>
      <c r="N138" s="79">
        <v>6.6E-3</v>
      </c>
      <c r="O138" s="79">
        <v>8.9999999999999998E-4</v>
      </c>
    </row>
    <row r="139" spans="2:15">
      <c r="B139" t="s">
        <v>1840</v>
      </c>
      <c r="C139" t="s">
        <v>1841</v>
      </c>
      <c r="D139" t="s">
        <v>1159</v>
      </c>
      <c r="E139" t="s">
        <v>1160</v>
      </c>
      <c r="F139" t="s">
        <v>1078</v>
      </c>
      <c r="G139" t="s">
        <v>1200</v>
      </c>
      <c r="H139" t="s">
        <v>109</v>
      </c>
      <c r="I139" s="78">
        <v>4712.74</v>
      </c>
      <c r="J139" s="78">
        <v>479</v>
      </c>
      <c r="K139" s="78">
        <v>0</v>
      </c>
      <c r="L139" s="78">
        <v>79.392844518199993</v>
      </c>
      <c r="M139" s="79">
        <v>0</v>
      </c>
      <c r="N139" s="79">
        <v>0</v>
      </c>
      <c r="O139" s="79">
        <v>0</v>
      </c>
    </row>
    <row r="140" spans="2:15">
      <c r="B140" t="s">
        <v>1842</v>
      </c>
      <c r="C140" t="s">
        <v>1843</v>
      </c>
      <c r="D140" t="s">
        <v>1159</v>
      </c>
      <c r="E140" t="s">
        <v>1160</v>
      </c>
      <c r="F140" t="s">
        <v>1567</v>
      </c>
      <c r="G140" t="s">
        <v>1200</v>
      </c>
      <c r="H140" t="s">
        <v>109</v>
      </c>
      <c r="I140" s="78">
        <v>70093.09</v>
      </c>
      <c r="J140" s="78">
        <v>14446</v>
      </c>
      <c r="K140" s="78">
        <v>0</v>
      </c>
      <c r="L140" s="78">
        <v>35611.9032471838</v>
      </c>
      <c r="M140" s="79">
        <v>1.1999999999999999E-3</v>
      </c>
      <c r="N140" s="79">
        <v>2.07E-2</v>
      </c>
      <c r="O140" s="79">
        <v>2.8999999999999998E-3</v>
      </c>
    </row>
    <row r="141" spans="2:15">
      <c r="B141" t="s">
        <v>1844</v>
      </c>
      <c r="C141" t="s">
        <v>1845</v>
      </c>
      <c r="D141" t="s">
        <v>1159</v>
      </c>
      <c r="E141" t="s">
        <v>1160</v>
      </c>
      <c r="F141" t="s">
        <v>1846</v>
      </c>
      <c r="G141" t="s">
        <v>126</v>
      </c>
      <c r="H141" t="s">
        <v>109</v>
      </c>
      <c r="I141" s="78">
        <v>35111.22</v>
      </c>
      <c r="J141" s="78">
        <v>1697</v>
      </c>
      <c r="K141" s="78">
        <v>0</v>
      </c>
      <c r="L141" s="78">
        <v>2095.5601477578002</v>
      </c>
      <c r="M141" s="79">
        <v>1.1000000000000001E-3</v>
      </c>
      <c r="N141" s="79">
        <v>1.1999999999999999E-3</v>
      </c>
      <c r="O141" s="79">
        <v>2.0000000000000001E-4</v>
      </c>
    </row>
    <row r="142" spans="2:15">
      <c r="B142" t="s">
        <v>1847</v>
      </c>
      <c r="C142" t="s">
        <v>1848</v>
      </c>
      <c r="D142" t="s">
        <v>1159</v>
      </c>
      <c r="E142" t="s">
        <v>1160</v>
      </c>
      <c r="F142" t="s">
        <v>1536</v>
      </c>
      <c r="G142" t="s">
        <v>1537</v>
      </c>
      <c r="H142" t="s">
        <v>109</v>
      </c>
      <c r="I142" s="78">
        <v>73158.789999999994</v>
      </c>
      <c r="J142" s="78">
        <v>1928</v>
      </c>
      <c r="K142" s="78">
        <v>0</v>
      </c>
      <c r="L142" s="78">
        <v>4960.7336742103998</v>
      </c>
      <c r="M142" s="79">
        <v>8.0000000000000004E-4</v>
      </c>
      <c r="N142" s="79">
        <v>2.8999999999999998E-3</v>
      </c>
      <c r="O142" s="79">
        <v>4.0000000000000002E-4</v>
      </c>
    </row>
    <row r="143" spans="2:15">
      <c r="B143" t="s">
        <v>1849</v>
      </c>
      <c r="C143" t="s">
        <v>1850</v>
      </c>
      <c r="D143" t="s">
        <v>1159</v>
      </c>
      <c r="E143" t="s">
        <v>1160</v>
      </c>
      <c r="F143" t="s">
        <v>1851</v>
      </c>
      <c r="G143" t="s">
        <v>1852</v>
      </c>
      <c r="H143" t="s">
        <v>109</v>
      </c>
      <c r="I143" s="78">
        <v>23455.89</v>
      </c>
      <c r="J143" s="78">
        <v>2549</v>
      </c>
      <c r="K143" s="78">
        <v>19.59599</v>
      </c>
      <c r="L143" s="78">
        <v>2122.3773571636998</v>
      </c>
      <c r="M143" s="79">
        <v>1.1000000000000001E-3</v>
      </c>
      <c r="N143" s="79">
        <v>1.1999999999999999E-3</v>
      </c>
      <c r="O143" s="79">
        <v>2.0000000000000001E-4</v>
      </c>
    </row>
    <row r="144" spans="2:15">
      <c r="B144" t="s">
        <v>1853</v>
      </c>
      <c r="C144" t="s">
        <v>1854</v>
      </c>
      <c r="D144" t="s">
        <v>1216</v>
      </c>
      <c r="E144" t="s">
        <v>1160</v>
      </c>
      <c r="F144" t="s">
        <v>1855</v>
      </c>
      <c r="G144" t="s">
        <v>1668</v>
      </c>
      <c r="H144" t="s">
        <v>109</v>
      </c>
      <c r="I144" s="78">
        <v>13636.66</v>
      </c>
      <c r="J144" s="78">
        <v>10084</v>
      </c>
      <c r="K144" s="78">
        <v>0</v>
      </c>
      <c r="L144" s="78">
        <v>4836.2998339047999</v>
      </c>
      <c r="M144" s="79">
        <v>4.0000000000000002E-4</v>
      </c>
      <c r="N144" s="79">
        <v>2.8E-3</v>
      </c>
      <c r="O144" s="79">
        <v>4.0000000000000002E-4</v>
      </c>
    </row>
    <row r="145" spans="2:15">
      <c r="B145" t="s">
        <v>1856</v>
      </c>
      <c r="C145" t="s">
        <v>1857</v>
      </c>
      <c r="D145" t="s">
        <v>1159</v>
      </c>
      <c r="E145" t="s">
        <v>1160</v>
      </c>
      <c r="F145" t="s">
        <v>1682</v>
      </c>
      <c r="G145" t="s">
        <v>132</v>
      </c>
      <c r="H145" t="s">
        <v>109</v>
      </c>
      <c r="I145" s="78">
        <v>128428.26</v>
      </c>
      <c r="J145" s="78">
        <v>802</v>
      </c>
      <c r="K145" s="78">
        <v>0</v>
      </c>
      <c r="L145" s="78">
        <v>3622.4911671683999</v>
      </c>
      <c r="M145" s="79">
        <v>3.8E-3</v>
      </c>
      <c r="N145" s="79">
        <v>2.0999999999999999E-3</v>
      </c>
      <c r="O145" s="79">
        <v>2.9999999999999997E-4</v>
      </c>
    </row>
    <row r="146" spans="2:15">
      <c r="B146" s="80" t="s">
        <v>398</v>
      </c>
      <c r="E146" s="16"/>
      <c r="F146" s="16"/>
      <c r="G146" s="16"/>
      <c r="I146" s="82">
        <v>1833470.05</v>
      </c>
      <c r="K146" s="82">
        <v>270.17356000000001</v>
      </c>
      <c r="L146" s="82">
        <v>368980.36563700315</v>
      </c>
      <c r="N146" s="81">
        <v>0.21490000000000001</v>
      </c>
      <c r="O146" s="81">
        <v>3.0099999999999998E-2</v>
      </c>
    </row>
    <row r="147" spans="2:15">
      <c r="B147" t="s">
        <v>1858</v>
      </c>
      <c r="C147" t="s">
        <v>1859</v>
      </c>
      <c r="D147" t="s">
        <v>1159</v>
      </c>
      <c r="E147" t="s">
        <v>1160</v>
      </c>
      <c r="F147" t="s">
        <v>1860</v>
      </c>
      <c r="G147" t="s">
        <v>1212</v>
      </c>
      <c r="H147" t="s">
        <v>109</v>
      </c>
      <c r="I147" s="78">
        <v>39528.39</v>
      </c>
      <c r="J147" s="78">
        <v>2913</v>
      </c>
      <c r="K147" s="78">
        <v>24.774809999999999</v>
      </c>
      <c r="L147" s="78">
        <v>4074.4666664618999</v>
      </c>
      <c r="M147" s="79">
        <v>0</v>
      </c>
      <c r="N147" s="79">
        <v>2.3999999999999998E-3</v>
      </c>
      <c r="O147" s="79">
        <v>2.9999999999999997E-4</v>
      </c>
    </row>
    <row r="148" spans="2:15">
      <c r="B148" t="s">
        <v>1861</v>
      </c>
      <c r="C148" t="s">
        <v>1862</v>
      </c>
      <c r="D148" t="s">
        <v>1159</v>
      </c>
      <c r="E148" t="s">
        <v>1160</v>
      </c>
      <c r="F148" t="s">
        <v>1863</v>
      </c>
      <c r="G148" t="s">
        <v>1212</v>
      </c>
      <c r="H148" t="s">
        <v>109</v>
      </c>
      <c r="I148" s="78">
        <v>9378.4500000000007</v>
      </c>
      <c r="J148" s="78">
        <v>6911</v>
      </c>
      <c r="K148" s="78">
        <v>0</v>
      </c>
      <c r="L148" s="78">
        <v>2279.5248378014999</v>
      </c>
      <c r="M148" s="79">
        <v>0</v>
      </c>
      <c r="N148" s="79">
        <v>1.2999999999999999E-3</v>
      </c>
      <c r="O148" s="79">
        <v>2.0000000000000001E-4</v>
      </c>
    </row>
    <row r="149" spans="2:15">
      <c r="B149" t="s">
        <v>1864</v>
      </c>
      <c r="C149" t="s">
        <v>1865</v>
      </c>
      <c r="D149" t="s">
        <v>1216</v>
      </c>
      <c r="E149" t="s">
        <v>1160</v>
      </c>
      <c r="F149" t="s">
        <v>1866</v>
      </c>
      <c r="G149" t="s">
        <v>1212</v>
      </c>
      <c r="H149" t="s">
        <v>109</v>
      </c>
      <c r="I149" s="78">
        <v>9420.4599999999991</v>
      </c>
      <c r="J149" s="78">
        <v>11703</v>
      </c>
      <c r="K149" s="78">
        <v>0</v>
      </c>
      <c r="L149" s="78">
        <v>3877.4096176746002</v>
      </c>
      <c r="M149" s="79">
        <v>0</v>
      </c>
      <c r="N149" s="79">
        <v>2.3E-3</v>
      </c>
      <c r="O149" s="79">
        <v>2.9999999999999997E-4</v>
      </c>
    </row>
    <row r="150" spans="2:15">
      <c r="B150" t="s">
        <v>1867</v>
      </c>
      <c r="C150" t="s">
        <v>1868</v>
      </c>
      <c r="D150" t="s">
        <v>1159</v>
      </c>
      <c r="E150" t="s">
        <v>1160</v>
      </c>
      <c r="F150" t="s">
        <v>1869</v>
      </c>
      <c r="G150" t="s">
        <v>1212</v>
      </c>
      <c r="H150" t="s">
        <v>109</v>
      </c>
      <c r="I150" s="78">
        <v>8655.42</v>
      </c>
      <c r="J150" s="78">
        <v>4887</v>
      </c>
      <c r="K150" s="78">
        <v>0</v>
      </c>
      <c r="L150" s="78">
        <v>1487.6571502818001</v>
      </c>
      <c r="M150" s="79">
        <v>0</v>
      </c>
      <c r="N150" s="79">
        <v>8.9999999999999998E-4</v>
      </c>
      <c r="O150" s="79">
        <v>1E-4</v>
      </c>
    </row>
    <row r="151" spans="2:15">
      <c r="B151" t="s">
        <v>1870</v>
      </c>
      <c r="C151" t="s">
        <v>1871</v>
      </c>
      <c r="D151" t="s">
        <v>1216</v>
      </c>
      <c r="E151" t="s">
        <v>1160</v>
      </c>
      <c r="F151" t="s">
        <v>1872</v>
      </c>
      <c r="G151" t="s">
        <v>1212</v>
      </c>
      <c r="H151" t="s">
        <v>109</v>
      </c>
      <c r="I151" s="78">
        <v>1654.68</v>
      </c>
      <c r="J151" s="78">
        <v>20822</v>
      </c>
      <c r="K151" s="78">
        <v>7.2020099999999996</v>
      </c>
      <c r="L151" s="78">
        <v>1218.9402905832001</v>
      </c>
      <c r="M151" s="79">
        <v>0</v>
      </c>
      <c r="N151" s="79">
        <v>6.9999999999999999E-4</v>
      </c>
      <c r="O151" s="79">
        <v>1E-4</v>
      </c>
    </row>
    <row r="152" spans="2:15">
      <c r="B152" t="s">
        <v>1873</v>
      </c>
      <c r="C152" t="s">
        <v>1874</v>
      </c>
      <c r="D152" t="s">
        <v>1388</v>
      </c>
      <c r="E152" t="s">
        <v>1160</v>
      </c>
      <c r="F152" t="s">
        <v>1875</v>
      </c>
      <c r="G152" t="s">
        <v>1218</v>
      </c>
      <c r="H152" t="s">
        <v>113</v>
      </c>
      <c r="I152" s="78">
        <v>17409.78</v>
      </c>
      <c r="J152" s="78">
        <v>11954</v>
      </c>
      <c r="K152" s="78">
        <v>0</v>
      </c>
      <c r="L152" s="78">
        <v>7999.5824159925596</v>
      </c>
      <c r="M152" s="79">
        <v>0</v>
      </c>
      <c r="N152" s="79">
        <v>4.7000000000000002E-3</v>
      </c>
      <c r="O152" s="79">
        <v>6.9999999999999999E-4</v>
      </c>
    </row>
    <row r="153" spans="2:15">
      <c r="B153" t="s">
        <v>1876</v>
      </c>
      <c r="C153" t="s">
        <v>1877</v>
      </c>
      <c r="D153" t="s">
        <v>1216</v>
      </c>
      <c r="E153" t="s">
        <v>1160</v>
      </c>
      <c r="F153" t="s">
        <v>1878</v>
      </c>
      <c r="G153" t="s">
        <v>1218</v>
      </c>
      <c r="H153" t="s">
        <v>109</v>
      </c>
      <c r="I153" s="78">
        <v>3615.54</v>
      </c>
      <c r="J153" s="78">
        <v>38689</v>
      </c>
      <c r="K153" s="78">
        <v>0</v>
      </c>
      <c r="L153" s="78">
        <v>4919.6368237001998</v>
      </c>
      <c r="M153" s="79">
        <v>0</v>
      </c>
      <c r="N153" s="79">
        <v>2.8999999999999998E-3</v>
      </c>
      <c r="O153" s="79">
        <v>4.0000000000000002E-4</v>
      </c>
    </row>
    <row r="154" spans="2:15">
      <c r="B154" t="s">
        <v>1879</v>
      </c>
      <c r="C154" t="s">
        <v>1880</v>
      </c>
      <c r="D154" t="s">
        <v>1159</v>
      </c>
      <c r="E154" t="s">
        <v>1160</v>
      </c>
      <c r="F154" t="s">
        <v>1881</v>
      </c>
      <c r="G154" t="s">
        <v>1218</v>
      </c>
      <c r="H154" t="s">
        <v>109</v>
      </c>
      <c r="I154" s="78">
        <v>11767.61</v>
      </c>
      <c r="J154" s="78">
        <v>12639</v>
      </c>
      <c r="K154" s="78">
        <v>0</v>
      </c>
      <c r="L154" s="78">
        <v>5230.8630375243001</v>
      </c>
      <c r="M154" s="79">
        <v>0</v>
      </c>
      <c r="N154" s="79">
        <v>3.0000000000000001E-3</v>
      </c>
      <c r="O154" s="79">
        <v>4.0000000000000002E-4</v>
      </c>
    </row>
    <row r="155" spans="2:15">
      <c r="B155" t="s">
        <v>1882</v>
      </c>
      <c r="C155" t="s">
        <v>1883</v>
      </c>
      <c r="D155" t="s">
        <v>1159</v>
      </c>
      <c r="E155" t="s">
        <v>1160</v>
      </c>
      <c r="F155" t="s">
        <v>1884</v>
      </c>
      <c r="G155" t="s">
        <v>1218</v>
      </c>
      <c r="H155" t="s">
        <v>113</v>
      </c>
      <c r="I155" s="78">
        <v>4189.2299999999996</v>
      </c>
      <c r="J155" s="78">
        <v>9442</v>
      </c>
      <c r="K155" s="78">
        <v>0</v>
      </c>
      <c r="L155" s="78">
        <v>1520.40392991108</v>
      </c>
      <c r="M155" s="79">
        <v>0</v>
      </c>
      <c r="N155" s="79">
        <v>8.9999999999999998E-4</v>
      </c>
      <c r="O155" s="79">
        <v>1E-4</v>
      </c>
    </row>
    <row r="156" spans="2:15">
      <c r="B156" t="s">
        <v>1885</v>
      </c>
      <c r="C156" t="s">
        <v>1886</v>
      </c>
      <c r="D156" t="s">
        <v>1159</v>
      </c>
      <c r="E156" t="s">
        <v>1160</v>
      </c>
      <c r="F156" t="s">
        <v>1887</v>
      </c>
      <c r="G156" t="s">
        <v>1218</v>
      </c>
      <c r="H156" t="s">
        <v>109</v>
      </c>
      <c r="I156" s="78">
        <v>2895.81</v>
      </c>
      <c r="J156" s="78">
        <v>39292</v>
      </c>
      <c r="K156" s="78">
        <v>22.183060000000001</v>
      </c>
      <c r="L156" s="78">
        <v>4023.9018565084002</v>
      </c>
      <c r="M156" s="79">
        <v>0</v>
      </c>
      <c r="N156" s="79">
        <v>2.3E-3</v>
      </c>
      <c r="O156" s="79">
        <v>2.9999999999999997E-4</v>
      </c>
    </row>
    <row r="157" spans="2:15">
      <c r="B157" t="s">
        <v>1888</v>
      </c>
      <c r="C157" t="s">
        <v>1889</v>
      </c>
      <c r="D157" t="s">
        <v>1159</v>
      </c>
      <c r="E157" t="s">
        <v>1160</v>
      </c>
      <c r="F157" t="s">
        <v>1890</v>
      </c>
      <c r="G157" t="s">
        <v>1218</v>
      </c>
      <c r="H157" t="s">
        <v>109</v>
      </c>
      <c r="I157" s="78">
        <v>9558.41</v>
      </c>
      <c r="J157" s="78">
        <v>1995</v>
      </c>
      <c r="K157" s="78">
        <v>0</v>
      </c>
      <c r="L157" s="78">
        <v>670.65771300150004</v>
      </c>
      <c r="M157" s="79">
        <v>0</v>
      </c>
      <c r="N157" s="79">
        <v>4.0000000000000002E-4</v>
      </c>
      <c r="O157" s="79">
        <v>1E-4</v>
      </c>
    </row>
    <row r="158" spans="2:15">
      <c r="B158" t="s">
        <v>1891</v>
      </c>
      <c r="C158" t="s">
        <v>1892</v>
      </c>
      <c r="D158" t="s">
        <v>1159</v>
      </c>
      <c r="E158" t="s">
        <v>1160</v>
      </c>
      <c r="F158" t="s">
        <v>1893</v>
      </c>
      <c r="G158" t="s">
        <v>1218</v>
      </c>
      <c r="H158" t="s">
        <v>203</v>
      </c>
      <c r="I158" s="78">
        <v>18022.07</v>
      </c>
      <c r="J158" s="78">
        <v>27620</v>
      </c>
      <c r="K158" s="78">
        <v>0</v>
      </c>
      <c r="L158" s="78">
        <v>1794.9570816804001</v>
      </c>
      <c r="M158" s="79">
        <v>0</v>
      </c>
      <c r="N158" s="79">
        <v>1E-3</v>
      </c>
      <c r="O158" s="79">
        <v>1E-4</v>
      </c>
    </row>
    <row r="159" spans="2:15">
      <c r="B159" t="s">
        <v>1894</v>
      </c>
      <c r="C159" t="s">
        <v>1895</v>
      </c>
      <c r="D159" t="s">
        <v>1388</v>
      </c>
      <c r="E159" t="s">
        <v>1160</v>
      </c>
      <c r="F159" t="s">
        <v>1896</v>
      </c>
      <c r="G159" t="s">
        <v>1218</v>
      </c>
      <c r="H159" t="s">
        <v>113</v>
      </c>
      <c r="I159" s="78">
        <v>7362.27</v>
      </c>
      <c r="J159" s="78">
        <v>9742</v>
      </c>
      <c r="K159" s="78">
        <v>0</v>
      </c>
      <c r="L159" s="78">
        <v>2756.8976815609199</v>
      </c>
      <c r="M159" s="79">
        <v>0</v>
      </c>
      <c r="N159" s="79">
        <v>1.6000000000000001E-3</v>
      </c>
      <c r="O159" s="79">
        <v>2.0000000000000001E-4</v>
      </c>
    </row>
    <row r="160" spans="2:15">
      <c r="B160" t="s">
        <v>1897</v>
      </c>
      <c r="C160" t="s">
        <v>1898</v>
      </c>
      <c r="D160" t="s">
        <v>1159</v>
      </c>
      <c r="E160" t="s">
        <v>1160</v>
      </c>
      <c r="F160" t="s">
        <v>1899</v>
      </c>
      <c r="G160" t="s">
        <v>1362</v>
      </c>
      <c r="H160" t="s">
        <v>113</v>
      </c>
      <c r="I160" s="78">
        <v>7794.44</v>
      </c>
      <c r="J160" s="78">
        <v>27890</v>
      </c>
      <c r="K160" s="78">
        <v>0</v>
      </c>
      <c r="L160" s="78">
        <v>8355.9188768408003</v>
      </c>
      <c r="M160" s="79">
        <v>0</v>
      </c>
      <c r="N160" s="79">
        <v>4.8999999999999998E-3</v>
      </c>
      <c r="O160" s="79">
        <v>6.9999999999999999E-4</v>
      </c>
    </row>
    <row r="161" spans="2:15">
      <c r="B161" t="s">
        <v>1900</v>
      </c>
      <c r="C161" t="s">
        <v>1901</v>
      </c>
      <c r="D161" t="s">
        <v>1159</v>
      </c>
      <c r="E161" t="s">
        <v>1160</v>
      </c>
      <c r="F161" t="s">
        <v>1902</v>
      </c>
      <c r="G161" t="s">
        <v>1362</v>
      </c>
      <c r="H161" t="s">
        <v>113</v>
      </c>
      <c r="I161" s="78">
        <v>8338.9599999999991</v>
      </c>
      <c r="J161" s="78">
        <v>7988</v>
      </c>
      <c r="K161" s="78">
        <v>0</v>
      </c>
      <c r="L161" s="78">
        <v>2560.4171605062402</v>
      </c>
      <c r="M161" s="79">
        <v>0</v>
      </c>
      <c r="N161" s="79">
        <v>1.5E-3</v>
      </c>
      <c r="O161" s="79">
        <v>2.0000000000000001E-4</v>
      </c>
    </row>
    <row r="162" spans="2:15">
      <c r="B162" t="s">
        <v>1903</v>
      </c>
      <c r="C162" t="s">
        <v>1904</v>
      </c>
      <c r="D162" t="s">
        <v>1159</v>
      </c>
      <c r="E162" t="s">
        <v>1160</v>
      </c>
      <c r="F162" t="s">
        <v>1905</v>
      </c>
      <c r="G162" t="s">
        <v>1362</v>
      </c>
      <c r="H162" t="s">
        <v>109</v>
      </c>
      <c r="I162" s="78">
        <v>9844.52</v>
      </c>
      <c r="J162" s="78">
        <v>13127</v>
      </c>
      <c r="K162" s="78">
        <v>0</v>
      </c>
      <c r="L162" s="78">
        <v>4544.9844237868001</v>
      </c>
      <c r="M162" s="79">
        <v>0</v>
      </c>
      <c r="N162" s="79">
        <v>2.5999999999999999E-3</v>
      </c>
      <c r="O162" s="79">
        <v>4.0000000000000002E-4</v>
      </c>
    </row>
    <row r="163" spans="2:15">
      <c r="B163" t="s">
        <v>1906</v>
      </c>
      <c r="C163" t="s">
        <v>1907</v>
      </c>
      <c r="D163" t="s">
        <v>1159</v>
      </c>
      <c r="E163" t="s">
        <v>1160</v>
      </c>
      <c r="F163" t="s">
        <v>1908</v>
      </c>
      <c r="G163" t="s">
        <v>1362</v>
      </c>
      <c r="H163" t="s">
        <v>109</v>
      </c>
      <c r="I163" s="78">
        <v>26127.49</v>
      </c>
      <c r="J163" s="78">
        <v>9217</v>
      </c>
      <c r="K163" s="78">
        <v>20.014700000000001</v>
      </c>
      <c r="L163" s="78">
        <v>8489.5512393561003</v>
      </c>
      <c r="M163" s="79">
        <v>0</v>
      </c>
      <c r="N163" s="79">
        <v>4.8999999999999998E-3</v>
      </c>
      <c r="O163" s="79">
        <v>6.9999999999999999E-4</v>
      </c>
    </row>
    <row r="164" spans="2:15">
      <c r="B164" t="s">
        <v>1909</v>
      </c>
      <c r="C164" t="s">
        <v>1910</v>
      </c>
      <c r="D164" t="s">
        <v>1159</v>
      </c>
      <c r="E164" t="s">
        <v>1160</v>
      </c>
      <c r="F164" t="s">
        <v>1911</v>
      </c>
      <c r="G164" t="s">
        <v>1176</v>
      </c>
      <c r="H164" t="s">
        <v>109</v>
      </c>
      <c r="I164" s="78">
        <v>1187.3800000000001</v>
      </c>
      <c r="J164" s="78">
        <v>44600</v>
      </c>
      <c r="K164" s="78">
        <v>0</v>
      </c>
      <c r="L164" s="78">
        <v>1862.50289516</v>
      </c>
      <c r="M164" s="79">
        <v>0</v>
      </c>
      <c r="N164" s="79">
        <v>1.1000000000000001E-3</v>
      </c>
      <c r="O164" s="79">
        <v>2.0000000000000001E-4</v>
      </c>
    </row>
    <row r="165" spans="2:15">
      <c r="B165" t="s">
        <v>1912</v>
      </c>
      <c r="C165" t="s">
        <v>1913</v>
      </c>
      <c r="D165" t="s">
        <v>1159</v>
      </c>
      <c r="E165" t="s">
        <v>1160</v>
      </c>
      <c r="F165" t="s">
        <v>1914</v>
      </c>
      <c r="G165" t="s">
        <v>1176</v>
      </c>
      <c r="H165" t="s">
        <v>109</v>
      </c>
      <c r="I165" s="78">
        <v>2104.17</v>
      </c>
      <c r="J165" s="78">
        <v>21318</v>
      </c>
      <c r="K165" s="78">
        <v>0</v>
      </c>
      <c r="L165" s="78">
        <v>1577.6100004302</v>
      </c>
      <c r="M165" s="79">
        <v>0</v>
      </c>
      <c r="N165" s="79">
        <v>8.9999999999999998E-4</v>
      </c>
      <c r="O165" s="79">
        <v>1E-4</v>
      </c>
    </row>
    <row r="166" spans="2:15">
      <c r="B166" t="s">
        <v>1915</v>
      </c>
      <c r="C166" t="s">
        <v>1916</v>
      </c>
      <c r="D166" t="s">
        <v>1159</v>
      </c>
      <c r="E166" t="s">
        <v>1160</v>
      </c>
      <c r="F166" t="s">
        <v>1917</v>
      </c>
      <c r="G166" t="s">
        <v>1176</v>
      </c>
      <c r="H166" t="s">
        <v>109</v>
      </c>
      <c r="I166" s="78">
        <v>1787.1</v>
      </c>
      <c r="J166" s="78">
        <v>25600</v>
      </c>
      <c r="K166" s="78">
        <v>0</v>
      </c>
      <c r="L166" s="78">
        <v>1609.0190591999999</v>
      </c>
      <c r="M166" s="79">
        <v>0</v>
      </c>
      <c r="N166" s="79">
        <v>8.9999999999999998E-4</v>
      </c>
      <c r="O166" s="79">
        <v>1E-4</v>
      </c>
    </row>
    <row r="167" spans="2:15">
      <c r="B167" t="s">
        <v>1918</v>
      </c>
      <c r="C167" t="s">
        <v>1919</v>
      </c>
      <c r="D167" t="s">
        <v>1159</v>
      </c>
      <c r="E167" t="s">
        <v>1160</v>
      </c>
      <c r="F167" t="s">
        <v>1920</v>
      </c>
      <c r="G167" t="s">
        <v>1176</v>
      </c>
      <c r="H167" t="s">
        <v>113</v>
      </c>
      <c r="I167" s="78">
        <v>5587.13</v>
      </c>
      <c r="J167" s="78">
        <v>10766</v>
      </c>
      <c r="K167" s="78">
        <v>0</v>
      </c>
      <c r="L167" s="78">
        <v>2312.0857362520401</v>
      </c>
      <c r="M167" s="79">
        <v>0</v>
      </c>
      <c r="N167" s="79">
        <v>1.2999999999999999E-3</v>
      </c>
      <c r="O167" s="79">
        <v>2.0000000000000001E-4</v>
      </c>
    </row>
    <row r="168" spans="2:15">
      <c r="B168" t="s">
        <v>1921</v>
      </c>
      <c r="C168" t="s">
        <v>1922</v>
      </c>
      <c r="D168" t="s">
        <v>1159</v>
      </c>
      <c r="E168" t="s">
        <v>1160</v>
      </c>
      <c r="F168" t="s">
        <v>1923</v>
      </c>
      <c r="G168" t="s">
        <v>1176</v>
      </c>
      <c r="H168" t="s">
        <v>113</v>
      </c>
      <c r="I168" s="78">
        <v>5074.79</v>
      </c>
      <c r="J168" s="78">
        <v>10470</v>
      </c>
      <c r="K168" s="78">
        <v>0</v>
      </c>
      <c r="L168" s="78">
        <v>2042.3282258694001</v>
      </c>
      <c r="M168" s="79">
        <v>0</v>
      </c>
      <c r="N168" s="79">
        <v>1.1999999999999999E-3</v>
      </c>
      <c r="O168" s="79">
        <v>2.0000000000000001E-4</v>
      </c>
    </row>
    <row r="169" spans="2:15">
      <c r="B169" t="s">
        <v>1924</v>
      </c>
      <c r="C169" t="s">
        <v>1925</v>
      </c>
      <c r="D169" t="s">
        <v>1159</v>
      </c>
      <c r="E169" t="s">
        <v>1160</v>
      </c>
      <c r="F169" t="s">
        <v>1528</v>
      </c>
      <c r="G169" t="s">
        <v>1290</v>
      </c>
      <c r="H169" t="s">
        <v>116</v>
      </c>
      <c r="I169" s="78">
        <v>211450.69</v>
      </c>
      <c r="J169" s="78">
        <v>931</v>
      </c>
      <c r="K169" s="78">
        <v>0</v>
      </c>
      <c r="L169" s="78">
        <v>8543.7497097260002</v>
      </c>
      <c r="M169" s="79">
        <v>1.1999999999999999E-3</v>
      </c>
      <c r="N169" s="79">
        <v>5.0000000000000001E-3</v>
      </c>
      <c r="O169" s="79">
        <v>6.9999999999999999E-4</v>
      </c>
    </row>
    <row r="170" spans="2:15">
      <c r="B170" t="s">
        <v>1926</v>
      </c>
      <c r="C170" t="s">
        <v>1927</v>
      </c>
      <c r="D170" t="s">
        <v>1159</v>
      </c>
      <c r="E170" t="s">
        <v>1160</v>
      </c>
      <c r="F170" t="s">
        <v>1928</v>
      </c>
      <c r="G170" t="s">
        <v>1929</v>
      </c>
      <c r="H170" t="s">
        <v>109</v>
      </c>
      <c r="I170" s="78">
        <v>25213.1</v>
      </c>
      <c r="J170" s="78">
        <v>11830</v>
      </c>
      <c r="K170" s="78">
        <v>0</v>
      </c>
      <c r="L170" s="78">
        <v>10490.19012041</v>
      </c>
      <c r="M170" s="79">
        <v>0</v>
      </c>
      <c r="N170" s="79">
        <v>6.1000000000000004E-3</v>
      </c>
      <c r="O170" s="79">
        <v>8.9999999999999998E-4</v>
      </c>
    </row>
    <row r="171" spans="2:15">
      <c r="B171" t="s">
        <v>1930</v>
      </c>
      <c r="C171" t="s">
        <v>1931</v>
      </c>
      <c r="D171" t="s">
        <v>1159</v>
      </c>
      <c r="E171" t="s">
        <v>1160</v>
      </c>
      <c r="F171" t="s">
        <v>1932</v>
      </c>
      <c r="G171" t="s">
        <v>1933</v>
      </c>
      <c r="H171" t="s">
        <v>109</v>
      </c>
      <c r="I171" s="78">
        <v>13077.18</v>
      </c>
      <c r="J171" s="78">
        <v>21260</v>
      </c>
      <c r="K171" s="78">
        <v>0</v>
      </c>
      <c r="L171" s="78">
        <v>9777.9931819560006</v>
      </c>
      <c r="M171" s="79">
        <v>0</v>
      </c>
      <c r="N171" s="79">
        <v>5.7000000000000002E-3</v>
      </c>
      <c r="O171" s="79">
        <v>8.0000000000000004E-4</v>
      </c>
    </row>
    <row r="172" spans="2:15">
      <c r="B172" t="s">
        <v>1934</v>
      </c>
      <c r="C172" t="s">
        <v>1935</v>
      </c>
      <c r="D172" t="s">
        <v>1936</v>
      </c>
      <c r="E172" t="s">
        <v>1160</v>
      </c>
      <c r="F172" t="s">
        <v>1937</v>
      </c>
      <c r="G172" t="s">
        <v>1933</v>
      </c>
      <c r="H172" t="s">
        <v>201</v>
      </c>
      <c r="I172" s="78">
        <v>6760.43</v>
      </c>
      <c r="J172" s="78">
        <v>10794</v>
      </c>
      <c r="K172" s="78">
        <v>0</v>
      </c>
      <c r="L172" s="78">
        <v>2580.36577109262</v>
      </c>
      <c r="M172" s="79">
        <v>0</v>
      </c>
      <c r="N172" s="79">
        <v>1.5E-3</v>
      </c>
      <c r="O172" s="79">
        <v>2.0000000000000001E-4</v>
      </c>
    </row>
    <row r="173" spans="2:15">
      <c r="B173" t="s">
        <v>1938</v>
      </c>
      <c r="C173" t="s">
        <v>1939</v>
      </c>
      <c r="D173" t="s">
        <v>1159</v>
      </c>
      <c r="E173" t="s">
        <v>1160</v>
      </c>
      <c r="F173" t="s">
        <v>1940</v>
      </c>
      <c r="G173" t="s">
        <v>1933</v>
      </c>
      <c r="H173" t="s">
        <v>113</v>
      </c>
      <c r="I173" s="78">
        <v>18214.05</v>
      </c>
      <c r="J173" s="78">
        <v>5502</v>
      </c>
      <c r="K173" s="78">
        <v>0</v>
      </c>
      <c r="L173" s="78">
        <v>3852.0143197578</v>
      </c>
      <c r="M173" s="79">
        <v>0</v>
      </c>
      <c r="N173" s="79">
        <v>2.2000000000000001E-3</v>
      </c>
      <c r="O173" s="79">
        <v>2.9999999999999997E-4</v>
      </c>
    </row>
    <row r="174" spans="2:15">
      <c r="B174" t="s">
        <v>1941</v>
      </c>
      <c r="C174" t="s">
        <v>1942</v>
      </c>
      <c r="D174" t="s">
        <v>1159</v>
      </c>
      <c r="E174" t="s">
        <v>1160</v>
      </c>
      <c r="F174" t="s">
        <v>1943</v>
      </c>
      <c r="G174" t="s">
        <v>1438</v>
      </c>
      <c r="H174" t="s">
        <v>109</v>
      </c>
      <c r="I174" s="78">
        <v>3120.69</v>
      </c>
      <c r="J174" s="78">
        <v>25054</v>
      </c>
      <c r="K174" s="78">
        <v>8.3670100000000005</v>
      </c>
      <c r="L174" s="78">
        <v>2758.1604445342</v>
      </c>
      <c r="M174" s="79">
        <v>0</v>
      </c>
      <c r="N174" s="79">
        <v>1.6000000000000001E-3</v>
      </c>
      <c r="O174" s="79">
        <v>2.0000000000000001E-4</v>
      </c>
    </row>
    <row r="175" spans="2:15">
      <c r="B175" t="s">
        <v>1944</v>
      </c>
      <c r="C175" t="s">
        <v>1945</v>
      </c>
      <c r="D175" t="s">
        <v>1159</v>
      </c>
      <c r="E175" t="s">
        <v>1160</v>
      </c>
      <c r="F175" t="s">
        <v>1946</v>
      </c>
      <c r="G175" t="s">
        <v>1438</v>
      </c>
      <c r="H175" t="s">
        <v>109</v>
      </c>
      <c r="I175" s="78">
        <v>7224.83</v>
      </c>
      <c r="J175" s="78">
        <v>21548</v>
      </c>
      <c r="K175" s="78">
        <v>0</v>
      </c>
      <c r="L175" s="78">
        <v>5475.2879976628001</v>
      </c>
      <c r="M175" s="79">
        <v>0</v>
      </c>
      <c r="N175" s="79">
        <v>3.2000000000000002E-3</v>
      </c>
      <c r="O175" s="79">
        <v>4.0000000000000002E-4</v>
      </c>
    </row>
    <row r="176" spans="2:15">
      <c r="B176" t="s">
        <v>1947</v>
      </c>
      <c r="C176" t="s">
        <v>1948</v>
      </c>
      <c r="D176" t="s">
        <v>1159</v>
      </c>
      <c r="E176" t="s">
        <v>1160</v>
      </c>
      <c r="F176" t="s">
        <v>1949</v>
      </c>
      <c r="G176" t="s">
        <v>1355</v>
      </c>
      <c r="H176" t="s">
        <v>113</v>
      </c>
      <c r="I176" s="78">
        <v>2178.98</v>
      </c>
      <c r="J176" s="78">
        <v>46395</v>
      </c>
      <c r="K176" s="78">
        <v>0</v>
      </c>
      <c r="L176" s="78">
        <v>3885.8426041697999</v>
      </c>
      <c r="M176" s="79">
        <v>0</v>
      </c>
      <c r="N176" s="79">
        <v>2.3E-3</v>
      </c>
      <c r="O176" s="79">
        <v>2.9999999999999997E-4</v>
      </c>
    </row>
    <row r="177" spans="2:15">
      <c r="B177" t="s">
        <v>1950</v>
      </c>
      <c r="C177" t="s">
        <v>1951</v>
      </c>
      <c r="D177" t="s">
        <v>1159</v>
      </c>
      <c r="E177" t="s">
        <v>1160</v>
      </c>
      <c r="F177" t="s">
        <v>1952</v>
      </c>
      <c r="G177" t="s">
        <v>1355</v>
      </c>
      <c r="H177" t="s">
        <v>109</v>
      </c>
      <c r="I177" s="78">
        <v>10894.9</v>
      </c>
      <c r="J177" s="78">
        <v>8980</v>
      </c>
      <c r="K177" s="78">
        <v>0</v>
      </c>
      <c r="L177" s="78">
        <v>3440.8992243399998</v>
      </c>
      <c r="M177" s="79">
        <v>0</v>
      </c>
      <c r="N177" s="79">
        <v>2E-3</v>
      </c>
      <c r="O177" s="79">
        <v>2.9999999999999997E-4</v>
      </c>
    </row>
    <row r="178" spans="2:15">
      <c r="B178" t="s">
        <v>1953</v>
      </c>
      <c r="C178" t="s">
        <v>1954</v>
      </c>
      <c r="D178" t="s">
        <v>1159</v>
      </c>
      <c r="E178" t="s">
        <v>1160</v>
      </c>
      <c r="F178" t="s">
        <v>1955</v>
      </c>
      <c r="G178" t="s">
        <v>1956</v>
      </c>
      <c r="H178" t="s">
        <v>109</v>
      </c>
      <c r="I178" s="78">
        <v>5419.52</v>
      </c>
      <c r="J178" s="78">
        <v>19534</v>
      </c>
      <c r="K178" s="78">
        <v>0</v>
      </c>
      <c r="L178" s="78">
        <v>3723.2686624255998</v>
      </c>
      <c r="M178" s="79">
        <v>0</v>
      </c>
      <c r="N178" s="79">
        <v>2.2000000000000001E-3</v>
      </c>
      <c r="O178" s="79">
        <v>2.9999999999999997E-4</v>
      </c>
    </row>
    <row r="179" spans="2:15">
      <c r="B179" t="s">
        <v>1957</v>
      </c>
      <c r="C179" t="s">
        <v>1958</v>
      </c>
      <c r="D179" t="s">
        <v>1159</v>
      </c>
      <c r="E179" t="s">
        <v>1160</v>
      </c>
      <c r="F179" t="s">
        <v>1315</v>
      </c>
      <c r="G179" t="s">
        <v>1350</v>
      </c>
      <c r="H179" t="s">
        <v>109</v>
      </c>
      <c r="I179" s="78">
        <v>19817.77</v>
      </c>
      <c r="J179" s="78">
        <v>4886</v>
      </c>
      <c r="K179" s="78">
        <v>0</v>
      </c>
      <c r="L179" s="78">
        <v>3405.4978838174002</v>
      </c>
      <c r="M179" s="79">
        <v>0</v>
      </c>
      <c r="N179" s="79">
        <v>2E-3</v>
      </c>
      <c r="O179" s="79">
        <v>2.9999999999999997E-4</v>
      </c>
    </row>
    <row r="180" spans="2:15">
      <c r="B180" t="s">
        <v>1959</v>
      </c>
      <c r="C180" t="s">
        <v>1960</v>
      </c>
      <c r="D180" t="s">
        <v>1159</v>
      </c>
      <c r="E180" t="s">
        <v>1160</v>
      </c>
      <c r="F180" t="s">
        <v>1540</v>
      </c>
      <c r="G180" t="s">
        <v>1350</v>
      </c>
      <c r="H180" t="s">
        <v>109</v>
      </c>
      <c r="I180" s="78">
        <v>21219.67</v>
      </c>
      <c r="J180" s="78">
        <v>11980</v>
      </c>
      <c r="K180" s="78">
        <v>55.399250000000002</v>
      </c>
      <c r="L180" s="78">
        <v>8996.0228609219994</v>
      </c>
      <c r="M180" s="79">
        <v>2.0000000000000001E-4</v>
      </c>
      <c r="N180" s="79">
        <v>5.1999999999999998E-3</v>
      </c>
      <c r="O180" s="79">
        <v>6.9999999999999999E-4</v>
      </c>
    </row>
    <row r="181" spans="2:15">
      <c r="B181" t="s">
        <v>1961</v>
      </c>
      <c r="C181" t="s">
        <v>1962</v>
      </c>
      <c r="D181" t="s">
        <v>1216</v>
      </c>
      <c r="E181" t="s">
        <v>1160</v>
      </c>
      <c r="F181" t="s">
        <v>1561</v>
      </c>
      <c r="G181" t="s">
        <v>1196</v>
      </c>
      <c r="H181" t="s">
        <v>109</v>
      </c>
      <c r="I181" s="78">
        <v>48178.78</v>
      </c>
      <c r="J181" s="78">
        <v>5397</v>
      </c>
      <c r="K181" s="78">
        <v>0</v>
      </c>
      <c r="L181" s="78">
        <v>9144.9341969622001</v>
      </c>
      <c r="M181" s="79">
        <v>2.9999999999999997E-4</v>
      </c>
      <c r="N181" s="79">
        <v>5.3E-3</v>
      </c>
      <c r="O181" s="79">
        <v>6.9999999999999999E-4</v>
      </c>
    </row>
    <row r="182" spans="2:15">
      <c r="B182" t="s">
        <v>1963</v>
      </c>
      <c r="C182" t="s">
        <v>1964</v>
      </c>
      <c r="D182" t="s">
        <v>1159</v>
      </c>
      <c r="E182" t="s">
        <v>1160</v>
      </c>
      <c r="F182" t="s">
        <v>1965</v>
      </c>
      <c r="G182" t="s">
        <v>1401</v>
      </c>
      <c r="H182" t="s">
        <v>109</v>
      </c>
      <c r="I182" s="78">
        <v>5535.23</v>
      </c>
      <c r="J182" s="78">
        <v>15523</v>
      </c>
      <c r="K182" s="78">
        <v>0</v>
      </c>
      <c r="L182" s="78">
        <v>3021.9251089493</v>
      </c>
      <c r="M182" s="79">
        <v>1E-4</v>
      </c>
      <c r="N182" s="79">
        <v>1.8E-3</v>
      </c>
      <c r="O182" s="79">
        <v>2.0000000000000001E-4</v>
      </c>
    </row>
    <row r="183" spans="2:15">
      <c r="B183" t="s">
        <v>1966</v>
      </c>
      <c r="C183" t="s">
        <v>1967</v>
      </c>
      <c r="D183" t="s">
        <v>1159</v>
      </c>
      <c r="E183" t="s">
        <v>1160</v>
      </c>
      <c r="F183" t="s">
        <v>1968</v>
      </c>
      <c r="G183" t="s">
        <v>1401</v>
      </c>
      <c r="H183" t="s">
        <v>113</v>
      </c>
      <c r="I183" s="78">
        <v>54164.32</v>
      </c>
      <c r="J183" s="78">
        <v>745.80000000000098</v>
      </c>
      <c r="K183" s="78">
        <v>0</v>
      </c>
      <c r="L183" s="78">
        <v>1552.7318329649299</v>
      </c>
      <c r="M183" s="79">
        <v>0</v>
      </c>
      <c r="N183" s="79">
        <v>8.9999999999999998E-4</v>
      </c>
      <c r="O183" s="79">
        <v>1E-4</v>
      </c>
    </row>
    <row r="184" spans="2:15">
      <c r="B184" t="s">
        <v>1969</v>
      </c>
      <c r="C184" t="s">
        <v>1970</v>
      </c>
      <c r="D184" t="s">
        <v>1159</v>
      </c>
      <c r="E184" t="s">
        <v>1160</v>
      </c>
      <c r="F184" t="s">
        <v>1971</v>
      </c>
      <c r="G184" t="s">
        <v>1401</v>
      </c>
      <c r="H184" t="s">
        <v>109</v>
      </c>
      <c r="I184" s="78">
        <v>21231.1</v>
      </c>
      <c r="J184" s="78">
        <v>3538</v>
      </c>
      <c r="K184" s="78">
        <v>0</v>
      </c>
      <c r="L184" s="78">
        <v>2641.8167704060002</v>
      </c>
      <c r="M184" s="79">
        <v>0</v>
      </c>
      <c r="N184" s="79">
        <v>1.5E-3</v>
      </c>
      <c r="O184" s="79">
        <v>2.0000000000000001E-4</v>
      </c>
    </row>
    <row r="185" spans="2:15">
      <c r="B185" t="s">
        <v>1972</v>
      </c>
      <c r="C185" t="s">
        <v>1973</v>
      </c>
      <c r="D185" t="s">
        <v>1159</v>
      </c>
      <c r="E185" t="s">
        <v>1160</v>
      </c>
      <c r="F185" t="s">
        <v>1974</v>
      </c>
      <c r="G185" t="s">
        <v>1401</v>
      </c>
      <c r="H185" t="s">
        <v>109</v>
      </c>
      <c r="I185" s="78">
        <v>36779.629999999997</v>
      </c>
      <c r="J185" s="78">
        <v>8627</v>
      </c>
      <c r="K185" s="78">
        <v>67.875339999999994</v>
      </c>
      <c r="L185" s="78">
        <v>11227.2413579117</v>
      </c>
      <c r="M185" s="79">
        <v>1E-4</v>
      </c>
      <c r="N185" s="79">
        <v>6.4999999999999997E-3</v>
      </c>
      <c r="O185" s="79">
        <v>8.9999999999999998E-4</v>
      </c>
    </row>
    <row r="186" spans="2:15">
      <c r="B186" t="s">
        <v>1975</v>
      </c>
      <c r="C186" t="s">
        <v>1976</v>
      </c>
      <c r="D186" t="s">
        <v>1159</v>
      </c>
      <c r="E186" t="s">
        <v>1160</v>
      </c>
      <c r="F186" t="s">
        <v>1977</v>
      </c>
      <c r="G186" t="s">
        <v>1401</v>
      </c>
      <c r="H186" t="s">
        <v>116</v>
      </c>
      <c r="I186" s="78">
        <v>264479.40000000002</v>
      </c>
      <c r="J186" s="78">
        <v>806.6</v>
      </c>
      <c r="K186" s="78">
        <v>0</v>
      </c>
      <c r="L186" s="78">
        <v>9258.482247336</v>
      </c>
      <c r="M186" s="79">
        <v>2.9999999999999997E-4</v>
      </c>
      <c r="N186" s="79">
        <v>5.4000000000000003E-3</v>
      </c>
      <c r="O186" s="79">
        <v>8.0000000000000004E-4</v>
      </c>
    </row>
    <row r="187" spans="2:15">
      <c r="B187" t="s">
        <v>1978</v>
      </c>
      <c r="C187" t="s">
        <v>1979</v>
      </c>
      <c r="D187" t="s">
        <v>1159</v>
      </c>
      <c r="E187" t="s">
        <v>1160</v>
      </c>
      <c r="F187" t="s">
        <v>1980</v>
      </c>
      <c r="G187" t="s">
        <v>1822</v>
      </c>
      <c r="H187" t="s">
        <v>109</v>
      </c>
      <c r="I187" s="78">
        <v>2673.11</v>
      </c>
      <c r="J187" s="78">
        <v>173984</v>
      </c>
      <c r="K187" s="78">
        <v>0</v>
      </c>
      <c r="L187" s="78">
        <v>16356.8062813408</v>
      </c>
      <c r="M187" s="79">
        <v>0</v>
      </c>
      <c r="N187" s="79">
        <v>9.4999999999999998E-3</v>
      </c>
      <c r="O187" s="79">
        <v>1.2999999999999999E-3</v>
      </c>
    </row>
    <row r="188" spans="2:15">
      <c r="B188" t="s">
        <v>1981</v>
      </c>
      <c r="C188" t="s">
        <v>1982</v>
      </c>
      <c r="D188" t="s">
        <v>1159</v>
      </c>
      <c r="E188" t="s">
        <v>1160</v>
      </c>
      <c r="F188" t="s">
        <v>1983</v>
      </c>
      <c r="G188" t="s">
        <v>1822</v>
      </c>
      <c r="H188" t="s">
        <v>109</v>
      </c>
      <c r="I188" s="78">
        <v>5010.54</v>
      </c>
      <c r="J188" s="78">
        <v>26331</v>
      </c>
      <c r="K188" s="78">
        <v>0</v>
      </c>
      <c r="L188" s="78">
        <v>4640.0670357857998</v>
      </c>
      <c r="M188" s="79">
        <v>0</v>
      </c>
      <c r="N188" s="79">
        <v>2.7000000000000001E-3</v>
      </c>
      <c r="O188" s="79">
        <v>4.0000000000000002E-4</v>
      </c>
    </row>
    <row r="189" spans="2:15">
      <c r="B189" t="s">
        <v>1984</v>
      </c>
      <c r="C189" t="s">
        <v>1985</v>
      </c>
      <c r="D189" t="s">
        <v>1216</v>
      </c>
      <c r="E189" t="s">
        <v>1160</v>
      </c>
      <c r="F189" t="s">
        <v>1986</v>
      </c>
      <c r="G189" t="s">
        <v>1822</v>
      </c>
      <c r="H189" t="s">
        <v>109</v>
      </c>
      <c r="I189" s="78">
        <v>10559.68</v>
      </c>
      <c r="J189" s="78">
        <v>10629</v>
      </c>
      <c r="K189" s="78">
        <v>0</v>
      </c>
      <c r="L189" s="78">
        <v>3947.4399577824001</v>
      </c>
      <c r="M189" s="79">
        <v>0</v>
      </c>
      <c r="N189" s="79">
        <v>2.3E-3</v>
      </c>
      <c r="O189" s="79">
        <v>2.9999999999999997E-4</v>
      </c>
    </row>
    <row r="190" spans="2:15">
      <c r="B190" t="s">
        <v>1987</v>
      </c>
      <c r="C190" t="s">
        <v>1988</v>
      </c>
      <c r="D190" t="s">
        <v>1159</v>
      </c>
      <c r="E190" t="s">
        <v>1160</v>
      </c>
      <c r="F190" t="s">
        <v>1989</v>
      </c>
      <c r="G190" t="s">
        <v>1822</v>
      </c>
      <c r="H190" t="s">
        <v>109</v>
      </c>
      <c r="I190" s="78">
        <v>12571.04</v>
      </c>
      <c r="J190" s="78">
        <v>9083</v>
      </c>
      <c r="K190" s="78">
        <v>25.380690000000001</v>
      </c>
      <c r="L190" s="78">
        <v>4041.1882297744</v>
      </c>
      <c r="M190" s="79">
        <v>0</v>
      </c>
      <c r="N190" s="79">
        <v>2.3999999999999998E-3</v>
      </c>
      <c r="O190" s="79">
        <v>2.9999999999999997E-4</v>
      </c>
    </row>
    <row r="191" spans="2:15">
      <c r="B191" t="s">
        <v>1990</v>
      </c>
      <c r="C191" t="s">
        <v>1991</v>
      </c>
      <c r="D191" t="s">
        <v>1159</v>
      </c>
      <c r="E191" t="s">
        <v>1160</v>
      </c>
      <c r="F191" t="s">
        <v>1992</v>
      </c>
      <c r="G191" t="s">
        <v>1822</v>
      </c>
      <c r="H191" t="s">
        <v>109</v>
      </c>
      <c r="I191" s="78">
        <v>20672.38</v>
      </c>
      <c r="J191" s="78">
        <v>5522</v>
      </c>
      <c r="K191" s="78">
        <v>0</v>
      </c>
      <c r="L191" s="78">
        <v>4014.7568726012</v>
      </c>
      <c r="M191" s="79">
        <v>0</v>
      </c>
      <c r="N191" s="79">
        <v>2.3E-3</v>
      </c>
      <c r="O191" s="79">
        <v>2.9999999999999997E-4</v>
      </c>
    </row>
    <row r="192" spans="2:15">
      <c r="B192" t="s">
        <v>1993</v>
      </c>
      <c r="C192" t="s">
        <v>1994</v>
      </c>
      <c r="D192" t="s">
        <v>1159</v>
      </c>
      <c r="E192" t="s">
        <v>1160</v>
      </c>
      <c r="F192" t="s">
        <v>1995</v>
      </c>
      <c r="G192" t="s">
        <v>1316</v>
      </c>
      <c r="H192" t="s">
        <v>113</v>
      </c>
      <c r="I192" s="78">
        <v>3206.12</v>
      </c>
      <c r="J192" s="78">
        <v>22640</v>
      </c>
      <c r="K192" s="78">
        <v>0</v>
      </c>
      <c r="L192" s="78">
        <v>2790.0820702783999</v>
      </c>
      <c r="M192" s="79">
        <v>0</v>
      </c>
      <c r="N192" s="79">
        <v>1.6000000000000001E-3</v>
      </c>
      <c r="O192" s="79">
        <v>2.0000000000000001E-4</v>
      </c>
    </row>
    <row r="193" spans="2:15">
      <c r="B193" t="s">
        <v>1996</v>
      </c>
      <c r="C193" t="s">
        <v>1997</v>
      </c>
      <c r="D193" t="s">
        <v>1216</v>
      </c>
      <c r="E193" t="s">
        <v>1160</v>
      </c>
      <c r="F193" t="s">
        <v>1998</v>
      </c>
      <c r="G193" t="s">
        <v>1238</v>
      </c>
      <c r="H193" t="s">
        <v>109</v>
      </c>
      <c r="I193" s="78">
        <v>13077.63</v>
      </c>
      <c r="J193" s="78">
        <v>17500</v>
      </c>
      <c r="K193" s="78">
        <v>0</v>
      </c>
      <c r="L193" s="78">
        <v>8048.9543242500004</v>
      </c>
      <c r="M193" s="79">
        <v>0</v>
      </c>
      <c r="N193" s="79">
        <v>4.7000000000000002E-3</v>
      </c>
      <c r="O193" s="79">
        <v>6.9999999999999999E-4</v>
      </c>
    </row>
    <row r="194" spans="2:15">
      <c r="B194" t="s">
        <v>1999</v>
      </c>
      <c r="C194" t="s">
        <v>2000</v>
      </c>
      <c r="D194" t="s">
        <v>1159</v>
      </c>
      <c r="E194" t="s">
        <v>1160</v>
      </c>
      <c r="F194" t="s">
        <v>2001</v>
      </c>
      <c r="G194" t="s">
        <v>1238</v>
      </c>
      <c r="H194" t="s">
        <v>109</v>
      </c>
      <c r="I194" s="78">
        <v>4134.03</v>
      </c>
      <c r="J194" s="78">
        <v>18011</v>
      </c>
      <c r="K194" s="78">
        <v>0</v>
      </c>
      <c r="L194" s="78">
        <v>2618.6883639860998</v>
      </c>
      <c r="M194" s="79">
        <v>0</v>
      </c>
      <c r="N194" s="79">
        <v>1.5E-3</v>
      </c>
      <c r="O194" s="79">
        <v>2.0000000000000001E-4</v>
      </c>
    </row>
    <row r="195" spans="2:15">
      <c r="B195" t="s">
        <v>2002</v>
      </c>
      <c r="C195" t="s">
        <v>2003</v>
      </c>
      <c r="D195" t="s">
        <v>1159</v>
      </c>
      <c r="E195" t="s">
        <v>1160</v>
      </c>
      <c r="F195" t="s">
        <v>2004</v>
      </c>
      <c r="G195" t="s">
        <v>1238</v>
      </c>
      <c r="H195" t="s">
        <v>109</v>
      </c>
      <c r="I195" s="78">
        <v>2564.0300000000002</v>
      </c>
      <c r="J195" s="78">
        <v>124139</v>
      </c>
      <c r="K195" s="78">
        <v>0</v>
      </c>
      <c r="L195" s="78">
        <v>11194.4745463789</v>
      </c>
      <c r="M195" s="79">
        <v>0</v>
      </c>
      <c r="N195" s="79">
        <v>6.4999999999999997E-3</v>
      </c>
      <c r="O195" s="79">
        <v>8.9999999999999998E-4</v>
      </c>
    </row>
    <row r="196" spans="2:15">
      <c r="B196" t="s">
        <v>2005</v>
      </c>
      <c r="C196" t="s">
        <v>2006</v>
      </c>
      <c r="D196" t="s">
        <v>1159</v>
      </c>
      <c r="E196" t="s">
        <v>1160</v>
      </c>
      <c r="F196" t="s">
        <v>2007</v>
      </c>
      <c r="G196" t="s">
        <v>1238</v>
      </c>
      <c r="H196" t="s">
        <v>109</v>
      </c>
      <c r="I196" s="78">
        <v>8342.09</v>
      </c>
      <c r="J196" s="78">
        <v>27389</v>
      </c>
      <c r="K196" s="78">
        <v>0</v>
      </c>
      <c r="L196" s="78">
        <v>8035.6944608616996</v>
      </c>
      <c r="M196" s="79">
        <v>0</v>
      </c>
      <c r="N196" s="79">
        <v>4.7000000000000002E-3</v>
      </c>
      <c r="O196" s="79">
        <v>6.9999999999999999E-4</v>
      </c>
    </row>
    <row r="197" spans="2:15">
      <c r="B197" t="s">
        <v>2008</v>
      </c>
      <c r="C197" t="s">
        <v>2009</v>
      </c>
      <c r="D197" t="s">
        <v>1159</v>
      </c>
      <c r="E197" t="s">
        <v>1160</v>
      </c>
      <c r="F197" t="s">
        <v>2010</v>
      </c>
      <c r="G197" t="s">
        <v>1238</v>
      </c>
      <c r="H197" t="s">
        <v>109</v>
      </c>
      <c r="I197" s="78">
        <v>43185.34</v>
      </c>
      <c r="J197" s="78">
        <v>13954</v>
      </c>
      <c r="K197" s="78">
        <v>0</v>
      </c>
      <c r="L197" s="78">
        <v>21193.731602441199</v>
      </c>
      <c r="M197" s="79">
        <v>0</v>
      </c>
      <c r="N197" s="79">
        <v>1.23E-2</v>
      </c>
      <c r="O197" s="79">
        <v>1.6999999999999999E-3</v>
      </c>
    </row>
    <row r="198" spans="2:15">
      <c r="B198" t="s">
        <v>2011</v>
      </c>
      <c r="C198" t="s">
        <v>2012</v>
      </c>
      <c r="D198" t="s">
        <v>1159</v>
      </c>
      <c r="E198" t="s">
        <v>1160</v>
      </c>
      <c r="F198" t="s">
        <v>2013</v>
      </c>
      <c r="G198" t="s">
        <v>1238</v>
      </c>
      <c r="H198" t="s">
        <v>109</v>
      </c>
      <c r="I198" s="78">
        <v>11067.38</v>
      </c>
      <c r="J198" s="78">
        <v>10455</v>
      </c>
      <c r="K198" s="78">
        <v>0</v>
      </c>
      <c r="L198" s="78">
        <v>4069.5016343430002</v>
      </c>
      <c r="M198" s="79">
        <v>0</v>
      </c>
      <c r="N198" s="79">
        <v>2.3999999999999998E-3</v>
      </c>
      <c r="O198" s="79">
        <v>2.9999999999999997E-4</v>
      </c>
    </row>
    <row r="199" spans="2:15">
      <c r="B199" t="s">
        <v>2014</v>
      </c>
      <c r="C199" t="s">
        <v>2015</v>
      </c>
      <c r="D199" t="s">
        <v>1159</v>
      </c>
      <c r="E199" t="s">
        <v>1160</v>
      </c>
      <c r="F199" t="s">
        <v>2016</v>
      </c>
      <c r="G199" t="s">
        <v>1238</v>
      </c>
      <c r="H199" t="s">
        <v>109</v>
      </c>
      <c r="I199" s="78">
        <v>17523.75</v>
      </c>
      <c r="J199" s="78">
        <v>6201</v>
      </c>
      <c r="K199" s="78">
        <v>0</v>
      </c>
      <c r="L199" s="78">
        <v>3821.7400927875001</v>
      </c>
      <c r="M199" s="79">
        <v>5.9999999999999995E-4</v>
      </c>
      <c r="N199" s="79">
        <v>2.2000000000000001E-3</v>
      </c>
      <c r="O199" s="79">
        <v>2.9999999999999997E-4</v>
      </c>
    </row>
    <row r="200" spans="2:15">
      <c r="B200" t="s">
        <v>2017</v>
      </c>
      <c r="C200" t="s">
        <v>2018</v>
      </c>
      <c r="D200" t="s">
        <v>1159</v>
      </c>
      <c r="E200" t="s">
        <v>1160</v>
      </c>
      <c r="F200" t="s">
        <v>2019</v>
      </c>
      <c r="G200" t="s">
        <v>1238</v>
      </c>
      <c r="H200" t="s">
        <v>109</v>
      </c>
      <c r="I200" s="78">
        <v>12156.59</v>
      </c>
      <c r="J200" s="78">
        <v>17565</v>
      </c>
      <c r="K200" s="78">
        <v>0</v>
      </c>
      <c r="L200" s="78">
        <v>7509.8678028195</v>
      </c>
      <c r="M200" s="79">
        <v>0</v>
      </c>
      <c r="N200" s="79">
        <v>4.4000000000000003E-3</v>
      </c>
      <c r="O200" s="79">
        <v>5.9999999999999995E-4</v>
      </c>
    </row>
    <row r="201" spans="2:15">
      <c r="B201" t="s">
        <v>2020</v>
      </c>
      <c r="C201" t="s">
        <v>2021</v>
      </c>
      <c r="D201" t="s">
        <v>1159</v>
      </c>
      <c r="E201" t="s">
        <v>1160</v>
      </c>
      <c r="F201" t="s">
        <v>2022</v>
      </c>
      <c r="G201" t="s">
        <v>1312</v>
      </c>
      <c r="H201" t="s">
        <v>109</v>
      </c>
      <c r="I201" s="78">
        <v>21648.85</v>
      </c>
      <c r="J201" s="78">
        <v>4883</v>
      </c>
      <c r="K201" s="78">
        <v>0</v>
      </c>
      <c r="L201" s="78">
        <v>3717.8676361234998</v>
      </c>
      <c r="M201" s="79">
        <v>0</v>
      </c>
      <c r="N201" s="79">
        <v>2.2000000000000001E-3</v>
      </c>
      <c r="O201" s="79">
        <v>2.9999999999999997E-4</v>
      </c>
    </row>
    <row r="202" spans="2:15">
      <c r="B202" t="s">
        <v>2023</v>
      </c>
      <c r="C202" t="s">
        <v>2024</v>
      </c>
      <c r="D202" t="s">
        <v>1159</v>
      </c>
      <c r="E202" t="s">
        <v>1160</v>
      </c>
      <c r="F202" t="s">
        <v>2025</v>
      </c>
      <c r="G202" t="s">
        <v>1312</v>
      </c>
      <c r="H202" t="s">
        <v>113</v>
      </c>
      <c r="I202" s="78">
        <v>208281.25</v>
      </c>
      <c r="J202" s="78">
        <v>452.74999999999937</v>
      </c>
      <c r="K202" s="78">
        <v>0</v>
      </c>
      <c r="L202" s="78">
        <v>3624.6778747656199</v>
      </c>
      <c r="M202" s="79">
        <v>0</v>
      </c>
      <c r="N202" s="79">
        <v>2.0999999999999999E-3</v>
      </c>
      <c r="O202" s="79">
        <v>2.9999999999999997E-4</v>
      </c>
    </row>
    <row r="203" spans="2:15">
      <c r="B203" t="s">
        <v>2026</v>
      </c>
      <c r="C203" t="s">
        <v>2027</v>
      </c>
      <c r="D203" t="s">
        <v>1216</v>
      </c>
      <c r="E203" t="s">
        <v>1160</v>
      </c>
      <c r="F203" t="s">
        <v>2028</v>
      </c>
      <c r="G203" t="s">
        <v>1312</v>
      </c>
      <c r="H203" t="s">
        <v>109</v>
      </c>
      <c r="I203" s="78">
        <v>8882.9500000000007</v>
      </c>
      <c r="J203" s="78">
        <v>20879</v>
      </c>
      <c r="K203" s="78">
        <v>0</v>
      </c>
      <c r="L203" s="78">
        <v>6522.8783659684996</v>
      </c>
      <c r="M203" s="79">
        <v>1E-4</v>
      </c>
      <c r="N203" s="79">
        <v>3.8E-3</v>
      </c>
      <c r="O203" s="79">
        <v>5.0000000000000001E-4</v>
      </c>
    </row>
    <row r="204" spans="2:15">
      <c r="B204" t="s">
        <v>2029</v>
      </c>
      <c r="C204" t="s">
        <v>2030</v>
      </c>
      <c r="D204" t="s">
        <v>1159</v>
      </c>
      <c r="E204" t="s">
        <v>1160</v>
      </c>
      <c r="F204" t="s">
        <v>2031</v>
      </c>
      <c r="G204" t="s">
        <v>1312</v>
      </c>
      <c r="H204" t="s">
        <v>203</v>
      </c>
      <c r="I204" s="78">
        <v>136219.89000000001</v>
      </c>
      <c r="J204" s="78">
        <v>7798</v>
      </c>
      <c r="K204" s="78">
        <v>0</v>
      </c>
      <c r="L204" s="78">
        <v>3830.4471842053199</v>
      </c>
      <c r="M204" s="79">
        <v>0</v>
      </c>
      <c r="N204" s="79">
        <v>2.2000000000000001E-3</v>
      </c>
      <c r="O204" s="79">
        <v>2.9999999999999997E-4</v>
      </c>
    </row>
    <row r="205" spans="2:15">
      <c r="B205" t="s">
        <v>2032</v>
      </c>
      <c r="C205" t="s">
        <v>2033</v>
      </c>
      <c r="D205" t="s">
        <v>1159</v>
      </c>
      <c r="E205" t="s">
        <v>1160</v>
      </c>
      <c r="F205" t="s">
        <v>2034</v>
      </c>
      <c r="G205" t="s">
        <v>1222</v>
      </c>
      <c r="H205" t="s">
        <v>113</v>
      </c>
      <c r="I205" s="78">
        <v>45213.41</v>
      </c>
      <c r="J205" s="78">
        <v>3013</v>
      </c>
      <c r="K205" s="78">
        <v>0</v>
      </c>
      <c r="L205" s="78">
        <v>5236.3320304365398</v>
      </c>
      <c r="M205" s="79">
        <v>0</v>
      </c>
      <c r="N205" s="79">
        <v>3.0000000000000001E-3</v>
      </c>
      <c r="O205" s="79">
        <v>4.0000000000000002E-4</v>
      </c>
    </row>
    <row r="206" spans="2:15">
      <c r="B206" t="s">
        <v>2035</v>
      </c>
      <c r="C206" t="s">
        <v>2036</v>
      </c>
      <c r="D206" t="s">
        <v>1216</v>
      </c>
      <c r="E206" t="s">
        <v>1160</v>
      </c>
      <c r="F206" t="s">
        <v>2037</v>
      </c>
      <c r="G206" t="s">
        <v>1222</v>
      </c>
      <c r="H206" t="s">
        <v>109</v>
      </c>
      <c r="I206" s="78">
        <v>8582.61</v>
      </c>
      <c r="J206" s="78">
        <v>14516</v>
      </c>
      <c r="K206" s="78">
        <v>19.42503</v>
      </c>
      <c r="L206" s="78">
        <v>4401.0853449491997</v>
      </c>
      <c r="M206" s="79">
        <v>0</v>
      </c>
      <c r="N206" s="79">
        <v>2.5999999999999999E-3</v>
      </c>
      <c r="O206" s="79">
        <v>4.0000000000000002E-4</v>
      </c>
    </row>
    <row r="207" spans="2:15">
      <c r="B207" t="s">
        <v>2038</v>
      </c>
      <c r="C207" t="s">
        <v>2039</v>
      </c>
      <c r="D207" t="s">
        <v>1159</v>
      </c>
      <c r="E207" t="s">
        <v>1160</v>
      </c>
      <c r="F207" t="s">
        <v>2040</v>
      </c>
      <c r="G207" t="s">
        <v>1222</v>
      </c>
      <c r="H207" t="s">
        <v>109</v>
      </c>
      <c r="I207" s="78">
        <v>13959.22</v>
      </c>
      <c r="J207" s="78">
        <v>11845</v>
      </c>
      <c r="K207" s="78">
        <v>0</v>
      </c>
      <c r="L207" s="78">
        <v>5815.2526148529996</v>
      </c>
      <c r="M207" s="79">
        <v>0</v>
      </c>
      <c r="N207" s="79">
        <v>3.3999999999999998E-3</v>
      </c>
      <c r="O207" s="79">
        <v>5.0000000000000001E-4</v>
      </c>
    </row>
    <row r="208" spans="2:15">
      <c r="B208" t="s">
        <v>2041</v>
      </c>
      <c r="C208" t="s">
        <v>2042</v>
      </c>
      <c r="D208" t="s">
        <v>1159</v>
      </c>
      <c r="E208" t="s">
        <v>1160</v>
      </c>
      <c r="F208" t="s">
        <v>2043</v>
      </c>
      <c r="G208" t="s">
        <v>1170</v>
      </c>
      <c r="H208" t="s">
        <v>109</v>
      </c>
      <c r="I208" s="78">
        <v>74465.17</v>
      </c>
      <c r="J208" s="78">
        <v>8535</v>
      </c>
      <c r="K208" s="78">
        <v>0</v>
      </c>
      <c r="L208" s="78">
        <v>22352.653146661502</v>
      </c>
      <c r="M208" s="79">
        <v>1.8E-3</v>
      </c>
      <c r="N208" s="79">
        <v>1.2999999999999999E-2</v>
      </c>
      <c r="O208" s="79">
        <v>1.8E-3</v>
      </c>
    </row>
    <row r="209" spans="2:15">
      <c r="B209" t="s">
        <v>2044</v>
      </c>
      <c r="C209" t="s">
        <v>2045</v>
      </c>
      <c r="D209" t="s">
        <v>1159</v>
      </c>
      <c r="E209" t="s">
        <v>1160</v>
      </c>
      <c r="F209" t="s">
        <v>2046</v>
      </c>
      <c r="G209" t="s">
        <v>104</v>
      </c>
      <c r="H209" t="s">
        <v>113</v>
      </c>
      <c r="I209" s="78">
        <v>22907.24</v>
      </c>
      <c r="J209" s="78">
        <v>2790</v>
      </c>
      <c r="K209" s="78">
        <v>0</v>
      </c>
      <c r="L209" s="78">
        <v>2456.6186902248</v>
      </c>
      <c r="M209" s="79">
        <v>0</v>
      </c>
      <c r="N209" s="79">
        <v>1.4E-3</v>
      </c>
      <c r="O209" s="79">
        <v>2.0000000000000001E-4</v>
      </c>
    </row>
    <row r="210" spans="2:15">
      <c r="B210" t="s">
        <v>2047</v>
      </c>
      <c r="C210" t="s">
        <v>2048</v>
      </c>
      <c r="D210" t="s">
        <v>1159</v>
      </c>
      <c r="E210" t="s">
        <v>1160</v>
      </c>
      <c r="F210" t="s">
        <v>2049</v>
      </c>
      <c r="G210" t="s">
        <v>104</v>
      </c>
      <c r="H210" t="s">
        <v>113</v>
      </c>
      <c r="I210" s="78">
        <v>2625.95</v>
      </c>
      <c r="J210" s="78">
        <v>36090</v>
      </c>
      <c r="K210" s="78">
        <v>0</v>
      </c>
      <c r="L210" s="78">
        <v>3642.7898435490001</v>
      </c>
      <c r="M210" s="79">
        <v>0</v>
      </c>
      <c r="N210" s="79">
        <v>2.0999999999999999E-3</v>
      </c>
      <c r="O210" s="79">
        <v>2.9999999999999997E-4</v>
      </c>
    </row>
    <row r="211" spans="2:15">
      <c r="B211" t="s">
        <v>2050</v>
      </c>
      <c r="C211" t="s">
        <v>2051</v>
      </c>
      <c r="D211" t="s">
        <v>1159</v>
      </c>
      <c r="E211" t="s">
        <v>1160</v>
      </c>
      <c r="F211" t="s">
        <v>2052</v>
      </c>
      <c r="G211" t="s">
        <v>126</v>
      </c>
      <c r="H211" t="s">
        <v>109</v>
      </c>
      <c r="I211" s="78">
        <v>10056.84</v>
      </c>
      <c r="J211" s="78">
        <v>10785</v>
      </c>
      <c r="K211" s="78">
        <v>8.9295600000000004</v>
      </c>
      <c r="L211" s="78">
        <v>3823.5739522980002</v>
      </c>
      <c r="M211" s="79">
        <v>0</v>
      </c>
      <c r="N211" s="79">
        <v>2.2000000000000001E-3</v>
      </c>
      <c r="O211" s="79">
        <v>2.9999999999999997E-4</v>
      </c>
    </row>
    <row r="212" spans="2:15">
      <c r="B212" t="s">
        <v>2053</v>
      </c>
      <c r="C212" t="s">
        <v>2054</v>
      </c>
      <c r="D212" t="s">
        <v>1159</v>
      </c>
      <c r="E212" t="s">
        <v>1160</v>
      </c>
      <c r="F212" t="s">
        <v>2055</v>
      </c>
      <c r="G212" t="s">
        <v>126</v>
      </c>
      <c r="H212" t="s">
        <v>109</v>
      </c>
      <c r="I212" s="78">
        <v>55757.39</v>
      </c>
      <c r="J212" s="78">
        <v>895.54999999999745</v>
      </c>
      <c r="K212" s="78">
        <v>0</v>
      </c>
      <c r="L212" s="78">
        <v>1756.1622717119601</v>
      </c>
      <c r="M212" s="79">
        <v>0</v>
      </c>
      <c r="N212" s="79">
        <v>1E-3</v>
      </c>
      <c r="O212" s="79">
        <v>1E-4</v>
      </c>
    </row>
    <row r="213" spans="2:15">
      <c r="B213" t="s">
        <v>2056</v>
      </c>
      <c r="C213" t="s">
        <v>2057</v>
      </c>
      <c r="D213" t="s">
        <v>1159</v>
      </c>
      <c r="E213" t="s">
        <v>1160</v>
      </c>
      <c r="F213" t="s">
        <v>2058</v>
      </c>
      <c r="G213" t="s">
        <v>126</v>
      </c>
      <c r="H213" t="s">
        <v>109</v>
      </c>
      <c r="I213" s="78">
        <v>9858.49</v>
      </c>
      <c r="J213" s="78">
        <v>4244</v>
      </c>
      <c r="K213" s="78">
        <v>0</v>
      </c>
      <c r="L213" s="78">
        <v>1471.4928079652</v>
      </c>
      <c r="M213" s="79">
        <v>0</v>
      </c>
      <c r="N213" s="79">
        <v>8.9999999999999998E-4</v>
      </c>
      <c r="O213" s="79">
        <v>1E-4</v>
      </c>
    </row>
    <row r="214" spans="2:15">
      <c r="B214" t="s">
        <v>2059</v>
      </c>
      <c r="C214" t="s">
        <v>2060</v>
      </c>
      <c r="D214" t="s">
        <v>1159</v>
      </c>
      <c r="E214" t="s">
        <v>1160</v>
      </c>
      <c r="F214" t="s">
        <v>2061</v>
      </c>
      <c r="G214" t="s">
        <v>910</v>
      </c>
      <c r="H214" t="s">
        <v>109</v>
      </c>
      <c r="I214" s="78">
        <v>4693.1899999999996</v>
      </c>
      <c r="J214" s="78">
        <v>23946</v>
      </c>
      <c r="K214" s="78">
        <v>10.6221</v>
      </c>
      <c r="L214" s="78">
        <v>3963.1367026158</v>
      </c>
      <c r="M214" s="79">
        <v>1E-4</v>
      </c>
      <c r="N214" s="79">
        <v>2.3E-3</v>
      </c>
      <c r="O214" s="79">
        <v>2.9999999999999997E-4</v>
      </c>
    </row>
    <row r="215" spans="2:15">
      <c r="B215" t="s">
        <v>2062</v>
      </c>
      <c r="C215" t="s">
        <v>2063</v>
      </c>
      <c r="D215" t="s">
        <v>1159</v>
      </c>
      <c r="E215" t="s">
        <v>1160</v>
      </c>
      <c r="F215" t="s">
        <v>1564</v>
      </c>
      <c r="G215" t="s">
        <v>128</v>
      </c>
      <c r="H215" t="s">
        <v>109</v>
      </c>
      <c r="I215" s="78">
        <v>57309.52</v>
      </c>
      <c r="J215" s="78">
        <v>7490</v>
      </c>
      <c r="K215" s="78">
        <v>0</v>
      </c>
      <c r="L215" s="78">
        <v>15096.662879816</v>
      </c>
      <c r="M215" s="79">
        <v>1.1999999999999999E-3</v>
      </c>
      <c r="N215" s="79">
        <v>8.8000000000000005E-3</v>
      </c>
      <c r="O215" s="79">
        <v>1.1999999999999999E-3</v>
      </c>
    </row>
    <row r="216" spans="2:15">
      <c r="B216" t="s">
        <v>266</v>
      </c>
      <c r="E216" s="16"/>
      <c r="F216" s="16"/>
      <c r="G216" s="16"/>
    </row>
    <row r="217" spans="2:15">
      <c r="B217" t="s">
        <v>391</v>
      </c>
      <c r="E217" s="16"/>
      <c r="F217" s="16"/>
      <c r="G217" s="16"/>
    </row>
    <row r="218" spans="2:15">
      <c r="B218" t="s">
        <v>392</v>
      </c>
      <c r="E218" s="16"/>
      <c r="F218" s="16"/>
      <c r="G218" s="16"/>
    </row>
    <row r="219" spans="2:15">
      <c r="B219" t="s">
        <v>393</v>
      </c>
      <c r="E219" s="16"/>
      <c r="F219" s="16"/>
      <c r="G219" s="16"/>
    </row>
    <row r="220" spans="2:15">
      <c r="B220" t="s">
        <v>394</v>
      </c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43738</v>
      </c>
    </row>
    <row r="2" spans="2:63" s="1" customFormat="1">
      <c r="B2" s="2" t="s">
        <v>1</v>
      </c>
      <c r="C2" s="12" t="s">
        <v>196</v>
      </c>
    </row>
    <row r="3" spans="2:63" s="1" customFormat="1">
      <c r="B3" s="2" t="s">
        <v>2</v>
      </c>
      <c r="C3" s="26" t="s">
        <v>3656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24325494.82</v>
      </c>
      <c r="I11" s="7"/>
      <c r="J11" s="76">
        <v>892.22951999999998</v>
      </c>
      <c r="K11" s="76">
        <v>1158793.1584906878</v>
      </c>
      <c r="L11" s="7"/>
      <c r="M11" s="77">
        <v>1</v>
      </c>
      <c r="N11" s="77">
        <v>9.4600000000000004E-2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14231721.560000001</v>
      </c>
      <c r="J12" s="82">
        <v>0</v>
      </c>
      <c r="K12" s="82">
        <v>130970.96969500475</v>
      </c>
      <c r="M12" s="81">
        <v>0.113</v>
      </c>
      <c r="N12" s="81">
        <v>1.0699999999999999E-2</v>
      </c>
    </row>
    <row r="13" spans="2:63">
      <c r="B13" s="80" t="s">
        <v>2064</v>
      </c>
      <c r="D13" s="16"/>
      <c r="E13" s="16"/>
      <c r="F13" s="16"/>
      <c r="G13" s="16"/>
      <c r="H13" s="82">
        <v>3723029.28</v>
      </c>
      <c r="J13" s="82">
        <v>0</v>
      </c>
      <c r="K13" s="82">
        <v>84416.057371651754</v>
      </c>
      <c r="M13" s="81">
        <v>7.2800000000000004E-2</v>
      </c>
      <c r="N13" s="81">
        <v>6.8999999999999999E-3</v>
      </c>
    </row>
    <row r="14" spans="2:63">
      <c r="B14" t="s">
        <v>2065</v>
      </c>
      <c r="C14" t="s">
        <v>2066</v>
      </c>
      <c r="D14" t="s">
        <v>103</v>
      </c>
      <c r="E14" t="s">
        <v>2067</v>
      </c>
      <c r="F14" t="s">
        <v>2068</v>
      </c>
      <c r="G14" t="s">
        <v>105</v>
      </c>
      <c r="H14" s="78">
        <v>509781.84</v>
      </c>
      <c r="I14" s="78">
        <v>1524</v>
      </c>
      <c r="J14" s="78">
        <v>0</v>
      </c>
      <c r="K14" s="78">
        <v>7769.0752415999996</v>
      </c>
      <c r="L14" s="79">
        <v>2.5000000000000001E-3</v>
      </c>
      <c r="M14" s="79">
        <v>6.7000000000000002E-3</v>
      </c>
      <c r="N14" s="79">
        <v>5.9999999999999995E-4</v>
      </c>
    </row>
    <row r="15" spans="2:63">
      <c r="B15" t="s">
        <v>2069</v>
      </c>
      <c r="C15" t="s">
        <v>2070</v>
      </c>
      <c r="D15" t="s">
        <v>103</v>
      </c>
      <c r="E15" t="s">
        <v>2067</v>
      </c>
      <c r="F15" t="s">
        <v>2068</v>
      </c>
      <c r="G15" t="s">
        <v>105</v>
      </c>
      <c r="H15" s="78">
        <v>815010.4</v>
      </c>
      <c r="I15" s="78">
        <v>2343</v>
      </c>
      <c r="J15" s="78">
        <v>0</v>
      </c>
      <c r="K15" s="78">
        <v>19095.693672000001</v>
      </c>
      <c r="L15" s="79">
        <v>1.09E-2</v>
      </c>
      <c r="M15" s="79">
        <v>1.6500000000000001E-2</v>
      </c>
      <c r="N15" s="79">
        <v>1.6000000000000001E-3</v>
      </c>
    </row>
    <row r="16" spans="2:63">
      <c r="B16" t="s">
        <v>2071</v>
      </c>
      <c r="C16" t="s">
        <v>2072</v>
      </c>
      <c r="D16" t="s">
        <v>103</v>
      </c>
      <c r="E16" t="s">
        <v>2073</v>
      </c>
      <c r="F16" t="s">
        <v>2068</v>
      </c>
      <c r="G16" t="s">
        <v>105</v>
      </c>
      <c r="H16" s="78">
        <v>649971.85</v>
      </c>
      <c r="I16" s="78">
        <v>1520</v>
      </c>
      <c r="J16" s="78">
        <v>0</v>
      </c>
      <c r="K16" s="78">
        <v>9879.5721200000007</v>
      </c>
      <c r="L16" s="79">
        <v>1.6000000000000001E-3</v>
      </c>
      <c r="M16" s="79">
        <v>8.5000000000000006E-3</v>
      </c>
      <c r="N16" s="79">
        <v>8.0000000000000004E-4</v>
      </c>
    </row>
    <row r="17" spans="2:14">
      <c r="B17" t="s">
        <v>2074</v>
      </c>
      <c r="C17" t="s">
        <v>2075</v>
      </c>
      <c r="D17" t="s">
        <v>103</v>
      </c>
      <c r="E17" t="s">
        <v>2073</v>
      </c>
      <c r="F17" t="s">
        <v>2068</v>
      </c>
      <c r="G17" t="s">
        <v>105</v>
      </c>
      <c r="H17" s="78">
        <v>509.78</v>
      </c>
      <c r="I17" s="78">
        <v>1173</v>
      </c>
      <c r="J17" s="78">
        <v>0</v>
      </c>
      <c r="K17" s="78">
        <v>5.9797193999999996</v>
      </c>
      <c r="L17" s="79">
        <v>0</v>
      </c>
      <c r="M17" s="79">
        <v>0</v>
      </c>
      <c r="N17" s="79">
        <v>0</v>
      </c>
    </row>
    <row r="18" spans="2:14">
      <c r="B18" t="s">
        <v>2076</v>
      </c>
      <c r="C18" t="s">
        <v>2077</v>
      </c>
      <c r="D18" t="s">
        <v>103</v>
      </c>
      <c r="E18" t="s">
        <v>2073</v>
      </c>
      <c r="F18" t="s">
        <v>2068</v>
      </c>
      <c r="G18" t="s">
        <v>105</v>
      </c>
      <c r="H18" s="78">
        <v>293124.56</v>
      </c>
      <c r="I18" s="78">
        <v>2322.0000560006811</v>
      </c>
      <c r="J18" s="78">
        <v>0</v>
      </c>
      <c r="K18" s="78">
        <v>6806.35244735175</v>
      </c>
      <c r="L18" s="79">
        <v>1.2999999999999999E-3</v>
      </c>
      <c r="M18" s="79">
        <v>5.8999999999999999E-3</v>
      </c>
      <c r="N18" s="79">
        <v>5.9999999999999995E-4</v>
      </c>
    </row>
    <row r="19" spans="2:14">
      <c r="B19" t="s">
        <v>2078</v>
      </c>
      <c r="C19" t="s">
        <v>2079</v>
      </c>
      <c r="D19" t="s">
        <v>103</v>
      </c>
      <c r="E19" t="s">
        <v>2080</v>
      </c>
      <c r="F19" t="s">
        <v>2068</v>
      </c>
      <c r="G19" t="s">
        <v>105</v>
      </c>
      <c r="H19" s="78">
        <v>65315.8</v>
      </c>
      <c r="I19" s="78">
        <v>15110</v>
      </c>
      <c r="J19" s="78">
        <v>0</v>
      </c>
      <c r="K19" s="78">
        <v>9869.21738</v>
      </c>
      <c r="L19" s="79">
        <v>5.9999999999999995E-4</v>
      </c>
      <c r="M19" s="79">
        <v>8.5000000000000006E-3</v>
      </c>
      <c r="N19" s="79">
        <v>8.0000000000000004E-4</v>
      </c>
    </row>
    <row r="20" spans="2:14">
      <c r="B20" t="s">
        <v>2081</v>
      </c>
      <c r="C20" t="s">
        <v>2082</v>
      </c>
      <c r="D20" t="s">
        <v>103</v>
      </c>
      <c r="E20" t="s">
        <v>2080</v>
      </c>
      <c r="F20" t="s">
        <v>2068</v>
      </c>
      <c r="G20" t="s">
        <v>105</v>
      </c>
      <c r="H20" s="78">
        <v>14178.31</v>
      </c>
      <c r="I20" s="78">
        <v>22730</v>
      </c>
      <c r="J20" s="78">
        <v>0</v>
      </c>
      <c r="K20" s="78">
        <v>3222.729863</v>
      </c>
      <c r="L20" s="79">
        <v>5.9999999999999995E-4</v>
      </c>
      <c r="M20" s="79">
        <v>2.8E-3</v>
      </c>
      <c r="N20" s="79">
        <v>2.9999999999999997E-4</v>
      </c>
    </row>
    <row r="21" spans="2:14">
      <c r="B21" t="s">
        <v>2083</v>
      </c>
      <c r="C21" t="s">
        <v>2084</v>
      </c>
      <c r="D21" t="s">
        <v>103</v>
      </c>
      <c r="E21" t="s">
        <v>2080</v>
      </c>
      <c r="F21" t="s">
        <v>2068</v>
      </c>
      <c r="G21" t="s">
        <v>105</v>
      </c>
      <c r="H21" s="78">
        <v>0.08</v>
      </c>
      <c r="I21" s="78">
        <v>16060</v>
      </c>
      <c r="J21" s="78">
        <v>0</v>
      </c>
      <c r="K21" s="78">
        <v>1.2848E-2</v>
      </c>
      <c r="L21" s="79">
        <v>0</v>
      </c>
      <c r="M21" s="79">
        <v>0</v>
      </c>
      <c r="N21" s="79">
        <v>0</v>
      </c>
    </row>
    <row r="22" spans="2:14">
      <c r="B22" t="s">
        <v>2085</v>
      </c>
      <c r="C22" t="s">
        <v>2086</v>
      </c>
      <c r="D22" t="s">
        <v>103</v>
      </c>
      <c r="E22" t="s">
        <v>2087</v>
      </c>
      <c r="F22" t="s">
        <v>2068</v>
      </c>
      <c r="G22" t="s">
        <v>105</v>
      </c>
      <c r="H22" s="78">
        <v>509781.84</v>
      </c>
      <c r="I22" s="78">
        <v>1524</v>
      </c>
      <c r="J22" s="78">
        <v>0</v>
      </c>
      <c r="K22" s="78">
        <v>7769.0752415999996</v>
      </c>
      <c r="L22" s="79">
        <v>1E-3</v>
      </c>
      <c r="M22" s="79">
        <v>6.7000000000000002E-3</v>
      </c>
      <c r="N22" s="79">
        <v>5.9999999999999995E-4</v>
      </c>
    </row>
    <row r="23" spans="2:14">
      <c r="B23" t="s">
        <v>2088</v>
      </c>
      <c r="C23" t="s">
        <v>2089</v>
      </c>
      <c r="D23" t="s">
        <v>103</v>
      </c>
      <c r="E23" t="s">
        <v>2087</v>
      </c>
      <c r="F23" t="s">
        <v>2068</v>
      </c>
      <c r="G23" t="s">
        <v>105</v>
      </c>
      <c r="H23" s="78">
        <v>0.15</v>
      </c>
      <c r="I23" s="78">
        <v>1610</v>
      </c>
      <c r="J23" s="78">
        <v>0</v>
      </c>
      <c r="K23" s="78">
        <v>2.415E-3</v>
      </c>
      <c r="L23" s="79">
        <v>0</v>
      </c>
      <c r="M23" s="79">
        <v>0</v>
      </c>
      <c r="N23" s="79">
        <v>0</v>
      </c>
    </row>
    <row r="24" spans="2:14">
      <c r="B24" t="s">
        <v>2090</v>
      </c>
      <c r="C24" t="s">
        <v>2091</v>
      </c>
      <c r="D24" t="s">
        <v>103</v>
      </c>
      <c r="E24" t="s">
        <v>2087</v>
      </c>
      <c r="F24" t="s">
        <v>2068</v>
      </c>
      <c r="G24" t="s">
        <v>105</v>
      </c>
      <c r="H24" s="78">
        <v>865354.67</v>
      </c>
      <c r="I24" s="78">
        <v>2311</v>
      </c>
      <c r="J24" s="78">
        <v>0</v>
      </c>
      <c r="K24" s="78">
        <v>19998.346423700001</v>
      </c>
      <c r="L24" s="79">
        <v>4.8999999999999998E-3</v>
      </c>
      <c r="M24" s="79">
        <v>1.7299999999999999E-2</v>
      </c>
      <c r="N24" s="79">
        <v>1.6000000000000001E-3</v>
      </c>
    </row>
    <row r="25" spans="2:14">
      <c r="B25" s="80" t="s">
        <v>2092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256</v>
      </c>
      <c r="C26" t="s">
        <v>256</v>
      </c>
      <c r="D26" s="16"/>
      <c r="E26" s="16"/>
      <c r="F26" t="s">
        <v>256</v>
      </c>
      <c r="G26" t="s">
        <v>256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2093</v>
      </c>
      <c r="D27" s="16"/>
      <c r="E27" s="16"/>
      <c r="F27" s="16"/>
      <c r="G27" s="16"/>
      <c r="H27" s="82">
        <v>10508692.279999999</v>
      </c>
      <c r="J27" s="82">
        <v>0</v>
      </c>
      <c r="K27" s="82">
        <v>46554.912323352997</v>
      </c>
      <c r="M27" s="81">
        <v>4.02E-2</v>
      </c>
      <c r="N27" s="81">
        <v>3.8E-3</v>
      </c>
    </row>
    <row r="28" spans="2:14">
      <c r="B28" t="s">
        <v>2094</v>
      </c>
      <c r="C28" t="s">
        <v>2095</v>
      </c>
      <c r="D28" t="s">
        <v>103</v>
      </c>
      <c r="E28" t="s">
        <v>2067</v>
      </c>
      <c r="F28" t="s">
        <v>2096</v>
      </c>
      <c r="G28" t="s">
        <v>105</v>
      </c>
      <c r="H28" s="78">
        <v>3002344.79</v>
      </c>
      <c r="I28" s="78">
        <v>345.35</v>
      </c>
      <c r="J28" s="78">
        <v>0</v>
      </c>
      <c r="K28" s="78">
        <v>10368.597732265</v>
      </c>
      <c r="L28" s="79">
        <v>9.7000000000000003E-3</v>
      </c>
      <c r="M28" s="79">
        <v>8.8999999999999999E-3</v>
      </c>
      <c r="N28" s="79">
        <v>8.0000000000000004E-4</v>
      </c>
    </row>
    <row r="29" spans="2:14">
      <c r="B29" t="s">
        <v>2097</v>
      </c>
      <c r="C29" t="s">
        <v>2098</v>
      </c>
      <c r="D29" t="s">
        <v>103</v>
      </c>
      <c r="E29" t="s">
        <v>2067</v>
      </c>
      <c r="F29" t="s">
        <v>2096</v>
      </c>
      <c r="G29" t="s">
        <v>105</v>
      </c>
      <c r="H29" s="78">
        <v>46594.9</v>
      </c>
      <c r="I29" s="78">
        <v>378.15</v>
      </c>
      <c r="J29" s="78">
        <v>0</v>
      </c>
      <c r="K29" s="78">
        <v>176.19861435000001</v>
      </c>
      <c r="L29" s="79">
        <v>2.0000000000000001E-4</v>
      </c>
      <c r="M29" s="79">
        <v>2.0000000000000001E-4</v>
      </c>
      <c r="N29" s="79">
        <v>0</v>
      </c>
    </row>
    <row r="30" spans="2:14">
      <c r="B30" t="s">
        <v>2099</v>
      </c>
      <c r="C30" t="s">
        <v>2100</v>
      </c>
      <c r="D30" t="s">
        <v>103</v>
      </c>
      <c r="E30" t="s">
        <v>2067</v>
      </c>
      <c r="F30" t="s">
        <v>2096</v>
      </c>
      <c r="G30" t="s">
        <v>105</v>
      </c>
      <c r="H30" s="78">
        <v>116526.52</v>
      </c>
      <c r="I30" s="78">
        <v>359.41</v>
      </c>
      <c r="J30" s="78">
        <v>0</v>
      </c>
      <c r="K30" s="78">
        <v>418.80796553200003</v>
      </c>
      <c r="L30" s="79">
        <v>5.0000000000000001E-4</v>
      </c>
      <c r="M30" s="79">
        <v>4.0000000000000002E-4</v>
      </c>
      <c r="N30" s="79">
        <v>0</v>
      </c>
    </row>
    <row r="31" spans="2:14">
      <c r="B31" t="s">
        <v>2101</v>
      </c>
      <c r="C31" t="s">
        <v>2102</v>
      </c>
      <c r="D31" t="s">
        <v>103</v>
      </c>
      <c r="E31" t="s">
        <v>2067</v>
      </c>
      <c r="F31" t="s">
        <v>2096</v>
      </c>
      <c r="G31" t="s">
        <v>105</v>
      </c>
      <c r="H31" s="78">
        <v>462923.45</v>
      </c>
      <c r="I31" s="78">
        <v>330.88</v>
      </c>
      <c r="J31" s="78">
        <v>0</v>
      </c>
      <c r="K31" s="78">
        <v>1531.7211113599999</v>
      </c>
      <c r="L31" s="79">
        <v>3.2000000000000002E-3</v>
      </c>
      <c r="M31" s="79">
        <v>1.2999999999999999E-3</v>
      </c>
      <c r="N31" s="79">
        <v>1E-4</v>
      </c>
    </row>
    <row r="32" spans="2:14">
      <c r="B32" t="s">
        <v>2103</v>
      </c>
      <c r="C32" t="s">
        <v>2104</v>
      </c>
      <c r="D32" t="s">
        <v>103</v>
      </c>
      <c r="E32" t="s">
        <v>2073</v>
      </c>
      <c r="F32" t="s">
        <v>2096</v>
      </c>
      <c r="G32" t="s">
        <v>105</v>
      </c>
      <c r="H32" s="78">
        <v>1046239.51</v>
      </c>
      <c r="I32" s="78">
        <v>345.93</v>
      </c>
      <c r="J32" s="78">
        <v>0</v>
      </c>
      <c r="K32" s="78">
        <v>3619.256336943</v>
      </c>
      <c r="L32" s="79">
        <v>8.0000000000000004E-4</v>
      </c>
      <c r="M32" s="79">
        <v>3.0999999999999999E-3</v>
      </c>
      <c r="N32" s="79">
        <v>2.9999999999999997E-4</v>
      </c>
    </row>
    <row r="33" spans="2:14">
      <c r="B33" t="s">
        <v>2105</v>
      </c>
      <c r="C33" t="s">
        <v>2106</v>
      </c>
      <c r="D33" t="s">
        <v>103</v>
      </c>
      <c r="E33" t="s">
        <v>2073</v>
      </c>
      <c r="F33" t="s">
        <v>2096</v>
      </c>
      <c r="G33" t="s">
        <v>105</v>
      </c>
      <c r="H33" s="78">
        <v>1109543.8600000001</v>
      </c>
      <c r="I33" s="78">
        <v>375.56</v>
      </c>
      <c r="J33" s="78">
        <v>0</v>
      </c>
      <c r="K33" s="78">
        <v>4167.0029206159998</v>
      </c>
      <c r="L33" s="79">
        <v>1.1000000000000001E-3</v>
      </c>
      <c r="M33" s="79">
        <v>3.5999999999999999E-3</v>
      </c>
      <c r="N33" s="79">
        <v>2.9999999999999997E-4</v>
      </c>
    </row>
    <row r="34" spans="2:14">
      <c r="B34" t="s">
        <v>2107</v>
      </c>
      <c r="C34" t="s">
        <v>2108</v>
      </c>
      <c r="D34" t="s">
        <v>103</v>
      </c>
      <c r="E34" t="s">
        <v>2073</v>
      </c>
      <c r="F34" t="s">
        <v>2096</v>
      </c>
      <c r="G34" t="s">
        <v>105</v>
      </c>
      <c r="H34" s="78">
        <v>252549.61</v>
      </c>
      <c r="I34" s="78">
        <v>355.53</v>
      </c>
      <c r="J34" s="78">
        <v>0</v>
      </c>
      <c r="K34" s="78">
        <v>897.88962843299998</v>
      </c>
      <c r="L34" s="79">
        <v>1E-4</v>
      </c>
      <c r="M34" s="79">
        <v>8.0000000000000004E-4</v>
      </c>
      <c r="N34" s="79">
        <v>1E-4</v>
      </c>
    </row>
    <row r="35" spans="2:14">
      <c r="B35" t="s">
        <v>2109</v>
      </c>
      <c r="C35" t="s">
        <v>2110</v>
      </c>
      <c r="D35" t="s">
        <v>103</v>
      </c>
      <c r="E35" t="s">
        <v>2073</v>
      </c>
      <c r="F35" t="s">
        <v>2096</v>
      </c>
      <c r="G35" t="s">
        <v>105</v>
      </c>
      <c r="H35" s="78">
        <v>236866.09</v>
      </c>
      <c r="I35" s="78">
        <v>331.53</v>
      </c>
      <c r="J35" s="78">
        <v>0</v>
      </c>
      <c r="K35" s="78">
        <v>785.28214817699995</v>
      </c>
      <c r="L35" s="79">
        <v>2.0000000000000001E-4</v>
      </c>
      <c r="M35" s="79">
        <v>6.9999999999999999E-4</v>
      </c>
      <c r="N35" s="79">
        <v>1E-4</v>
      </c>
    </row>
    <row r="36" spans="2:14">
      <c r="B36" t="s">
        <v>2111</v>
      </c>
      <c r="C36" t="s">
        <v>2112</v>
      </c>
      <c r="D36" t="s">
        <v>103</v>
      </c>
      <c r="E36" t="s">
        <v>2080</v>
      </c>
      <c r="F36" t="s">
        <v>2096</v>
      </c>
      <c r="G36" t="s">
        <v>105</v>
      </c>
      <c r="H36" s="78">
        <v>2330.23</v>
      </c>
      <c r="I36" s="78">
        <v>3561.52</v>
      </c>
      <c r="J36" s="78">
        <v>0</v>
      </c>
      <c r="K36" s="78">
        <v>82.991607496</v>
      </c>
      <c r="L36" s="79">
        <v>0</v>
      </c>
      <c r="M36" s="79">
        <v>1E-4</v>
      </c>
      <c r="N36" s="79">
        <v>0</v>
      </c>
    </row>
    <row r="37" spans="2:14">
      <c r="B37" t="s">
        <v>2113</v>
      </c>
      <c r="C37" t="s">
        <v>2114</v>
      </c>
      <c r="D37" t="s">
        <v>103</v>
      </c>
      <c r="E37" t="s">
        <v>2080</v>
      </c>
      <c r="F37" t="s">
        <v>2096</v>
      </c>
      <c r="G37" t="s">
        <v>105</v>
      </c>
      <c r="H37" s="78">
        <v>10324.66</v>
      </c>
      <c r="I37" s="78">
        <v>3295.08</v>
      </c>
      <c r="J37" s="78">
        <v>0</v>
      </c>
      <c r="K37" s="78">
        <v>340.20580672800003</v>
      </c>
      <c r="L37" s="79">
        <v>2.0000000000000001E-4</v>
      </c>
      <c r="M37" s="79">
        <v>2.9999999999999997E-4</v>
      </c>
      <c r="N37" s="79">
        <v>0</v>
      </c>
    </row>
    <row r="38" spans="2:14">
      <c r="B38" t="s">
        <v>2115</v>
      </c>
      <c r="C38" t="s">
        <v>2116</v>
      </c>
      <c r="D38" t="s">
        <v>103</v>
      </c>
      <c r="E38" t="s">
        <v>2080</v>
      </c>
      <c r="F38" t="s">
        <v>2096</v>
      </c>
      <c r="G38" t="s">
        <v>105</v>
      </c>
      <c r="H38" s="78">
        <v>162272.32000000001</v>
      </c>
      <c r="I38" s="78">
        <v>3442.42</v>
      </c>
      <c r="J38" s="78">
        <v>0</v>
      </c>
      <c r="K38" s="78">
        <v>5586.0947981440004</v>
      </c>
      <c r="L38" s="79">
        <v>1.1999999999999999E-3</v>
      </c>
      <c r="M38" s="79">
        <v>4.7999999999999996E-3</v>
      </c>
      <c r="N38" s="79">
        <v>5.0000000000000001E-4</v>
      </c>
    </row>
    <row r="39" spans="2:14">
      <c r="B39" t="s">
        <v>2117</v>
      </c>
      <c r="C39" t="s">
        <v>2118</v>
      </c>
      <c r="D39" t="s">
        <v>103</v>
      </c>
      <c r="E39" t="s">
        <v>2080</v>
      </c>
      <c r="F39" t="s">
        <v>2096</v>
      </c>
      <c r="G39" t="s">
        <v>105</v>
      </c>
      <c r="H39" s="78">
        <v>127896.14</v>
      </c>
      <c r="I39" s="78">
        <v>3770.16</v>
      </c>
      <c r="J39" s="78">
        <v>0</v>
      </c>
      <c r="K39" s="78">
        <v>4821.8891118239999</v>
      </c>
      <c r="L39" s="79">
        <v>5.5999999999999999E-3</v>
      </c>
      <c r="M39" s="79">
        <v>4.1999999999999997E-3</v>
      </c>
      <c r="N39" s="79">
        <v>4.0000000000000002E-4</v>
      </c>
    </row>
    <row r="40" spans="2:14">
      <c r="B40" t="s">
        <v>2119</v>
      </c>
      <c r="C40" t="s">
        <v>2120</v>
      </c>
      <c r="D40" t="s">
        <v>103</v>
      </c>
      <c r="E40" t="s">
        <v>2087</v>
      </c>
      <c r="F40" t="s">
        <v>2096</v>
      </c>
      <c r="G40" t="s">
        <v>105</v>
      </c>
      <c r="H40" s="78">
        <v>209175.16</v>
      </c>
      <c r="I40" s="78">
        <v>330.71</v>
      </c>
      <c r="J40" s="78">
        <v>0</v>
      </c>
      <c r="K40" s="78">
        <v>691.76317163600004</v>
      </c>
      <c r="L40" s="79">
        <v>1E-4</v>
      </c>
      <c r="M40" s="79">
        <v>5.9999999999999995E-4</v>
      </c>
      <c r="N40" s="79">
        <v>1E-4</v>
      </c>
    </row>
    <row r="41" spans="2:14">
      <c r="B41" t="s">
        <v>2121</v>
      </c>
      <c r="C41" t="s">
        <v>2122</v>
      </c>
      <c r="D41" t="s">
        <v>103</v>
      </c>
      <c r="E41" t="s">
        <v>2087</v>
      </c>
      <c r="F41" t="s">
        <v>2096</v>
      </c>
      <c r="G41" t="s">
        <v>105</v>
      </c>
      <c r="H41" s="78">
        <v>325761.56</v>
      </c>
      <c r="I41" s="78">
        <v>356.52</v>
      </c>
      <c r="J41" s="78">
        <v>0</v>
      </c>
      <c r="K41" s="78">
        <v>1161.405113712</v>
      </c>
      <c r="L41" s="79">
        <v>1E-4</v>
      </c>
      <c r="M41" s="79">
        <v>1E-3</v>
      </c>
      <c r="N41" s="79">
        <v>1E-4</v>
      </c>
    </row>
    <row r="42" spans="2:14">
      <c r="B42" t="s">
        <v>2123</v>
      </c>
      <c r="C42" t="s">
        <v>2124</v>
      </c>
      <c r="D42" t="s">
        <v>103</v>
      </c>
      <c r="E42" t="s">
        <v>2087</v>
      </c>
      <c r="F42" t="s">
        <v>2096</v>
      </c>
      <c r="G42" t="s">
        <v>105</v>
      </c>
      <c r="H42" s="78">
        <v>2839590.01</v>
      </c>
      <c r="I42" s="78">
        <v>344.93</v>
      </c>
      <c r="J42" s="78">
        <v>0</v>
      </c>
      <c r="K42" s="78">
        <v>9794.5978214930001</v>
      </c>
      <c r="L42" s="79">
        <v>1.6000000000000001E-3</v>
      </c>
      <c r="M42" s="79">
        <v>8.5000000000000006E-3</v>
      </c>
      <c r="N42" s="79">
        <v>8.0000000000000004E-4</v>
      </c>
    </row>
    <row r="43" spans="2:14">
      <c r="B43" t="s">
        <v>2125</v>
      </c>
      <c r="C43" t="s">
        <v>2126</v>
      </c>
      <c r="D43" t="s">
        <v>103</v>
      </c>
      <c r="E43" t="s">
        <v>2087</v>
      </c>
      <c r="F43" t="s">
        <v>2096</v>
      </c>
      <c r="G43" t="s">
        <v>105</v>
      </c>
      <c r="H43" s="78">
        <v>557753.47</v>
      </c>
      <c r="I43" s="78">
        <v>378.52</v>
      </c>
      <c r="J43" s="78">
        <v>0</v>
      </c>
      <c r="K43" s="78">
        <v>2111.2084346440001</v>
      </c>
      <c r="L43" s="79">
        <v>5.9999999999999995E-4</v>
      </c>
      <c r="M43" s="79">
        <v>1.8E-3</v>
      </c>
      <c r="N43" s="79">
        <v>2.0000000000000001E-4</v>
      </c>
    </row>
    <row r="44" spans="2:14">
      <c r="B44" s="80" t="s">
        <v>2127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256</v>
      </c>
      <c r="C45" t="s">
        <v>256</v>
      </c>
      <c r="D45" s="16"/>
      <c r="E45" s="16"/>
      <c r="F45" t="s">
        <v>256</v>
      </c>
      <c r="G45" t="s">
        <v>256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1156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256</v>
      </c>
      <c r="C47" t="s">
        <v>256</v>
      </c>
      <c r="D47" s="16"/>
      <c r="E47" s="16"/>
      <c r="F47" t="s">
        <v>256</v>
      </c>
      <c r="G47" t="s">
        <v>256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2128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256</v>
      </c>
      <c r="C49" t="s">
        <v>256</v>
      </c>
      <c r="D49" s="16"/>
      <c r="E49" s="16"/>
      <c r="F49" t="s">
        <v>256</v>
      </c>
      <c r="G49" t="s">
        <v>256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264</v>
      </c>
      <c r="D50" s="16"/>
      <c r="E50" s="16"/>
      <c r="F50" s="16"/>
      <c r="G50" s="16"/>
      <c r="H50" s="82">
        <v>10093773.26</v>
      </c>
      <c r="J50" s="82">
        <v>892.22951999999998</v>
      </c>
      <c r="K50" s="82">
        <v>1027822.1887956831</v>
      </c>
      <c r="M50" s="81">
        <v>0.88700000000000001</v>
      </c>
      <c r="N50" s="81">
        <v>8.3900000000000002E-2</v>
      </c>
    </row>
    <row r="51" spans="2:14">
      <c r="B51" s="80" t="s">
        <v>2129</v>
      </c>
      <c r="D51" s="16"/>
      <c r="E51" s="16"/>
      <c r="F51" s="16"/>
      <c r="G51" s="16"/>
      <c r="H51" s="82">
        <v>8695090.7699999996</v>
      </c>
      <c r="J51" s="82">
        <v>892.22951999999998</v>
      </c>
      <c r="K51" s="82">
        <v>945555.05261459597</v>
      </c>
      <c r="M51" s="81">
        <v>0.81599999999999995</v>
      </c>
      <c r="N51" s="81">
        <v>7.7200000000000005E-2</v>
      </c>
    </row>
    <row r="52" spans="2:14">
      <c r="B52" t="s">
        <v>2130</v>
      </c>
      <c r="C52" t="s">
        <v>2131</v>
      </c>
      <c r="D52" t="s">
        <v>1159</v>
      </c>
      <c r="E52" t="s">
        <v>2132</v>
      </c>
      <c r="F52" t="s">
        <v>1176</v>
      </c>
      <c r="G52" t="s">
        <v>109</v>
      </c>
      <c r="H52" s="78">
        <v>4467.13</v>
      </c>
      <c r="I52" s="78">
        <v>449.68</v>
      </c>
      <c r="J52" s="78">
        <v>0</v>
      </c>
      <c r="K52" s="78">
        <v>70.648758077127994</v>
      </c>
      <c r="L52" s="79">
        <v>0</v>
      </c>
      <c r="M52" s="79">
        <v>1E-4</v>
      </c>
      <c r="N52" s="79">
        <v>0</v>
      </c>
    </row>
    <row r="53" spans="2:14">
      <c r="B53" t="s">
        <v>2133</v>
      </c>
      <c r="C53" t="s">
        <v>2134</v>
      </c>
      <c r="D53" t="s">
        <v>1159</v>
      </c>
      <c r="E53" t="s">
        <v>2135</v>
      </c>
      <c r="F53" t="s">
        <v>1176</v>
      </c>
      <c r="G53" t="s">
        <v>113</v>
      </c>
      <c r="H53" s="78">
        <v>129823.69</v>
      </c>
      <c r="I53" s="78">
        <v>2839.0000000000041</v>
      </c>
      <c r="J53" s="78">
        <v>0</v>
      </c>
      <c r="K53" s="78">
        <v>14167.072746268601</v>
      </c>
      <c r="L53" s="79">
        <v>8.3000000000000001E-3</v>
      </c>
      <c r="M53" s="79">
        <v>1.2200000000000001E-2</v>
      </c>
      <c r="N53" s="79">
        <v>1.1999999999999999E-3</v>
      </c>
    </row>
    <row r="54" spans="2:14">
      <c r="B54" t="s">
        <v>2136</v>
      </c>
      <c r="C54" t="s">
        <v>2137</v>
      </c>
      <c r="D54" t="s">
        <v>1159</v>
      </c>
      <c r="E54" t="s">
        <v>2138</v>
      </c>
      <c r="F54" t="s">
        <v>1176</v>
      </c>
      <c r="G54" t="s">
        <v>109</v>
      </c>
      <c r="H54" s="78">
        <v>17455.09</v>
      </c>
      <c r="I54" s="78">
        <v>22774</v>
      </c>
      <c r="J54" s="78">
        <v>35.573909999999998</v>
      </c>
      <c r="K54" s="78">
        <v>14016.4303754422</v>
      </c>
      <c r="L54" s="79">
        <v>0</v>
      </c>
      <c r="M54" s="79">
        <v>1.21E-2</v>
      </c>
      <c r="N54" s="79">
        <v>1.1000000000000001E-3</v>
      </c>
    </row>
    <row r="55" spans="2:14">
      <c r="B55" t="s">
        <v>2139</v>
      </c>
      <c r="C55" t="s">
        <v>2140</v>
      </c>
      <c r="D55" t="s">
        <v>1159</v>
      </c>
      <c r="E55" t="s">
        <v>2141</v>
      </c>
      <c r="F55" t="s">
        <v>1176</v>
      </c>
      <c r="G55" t="s">
        <v>205</v>
      </c>
      <c r="H55" s="78">
        <v>1784138.5</v>
      </c>
      <c r="I55" s="78">
        <v>2417.6</v>
      </c>
      <c r="J55" s="78">
        <v>0</v>
      </c>
      <c r="K55" s="78">
        <v>19375.4929032992</v>
      </c>
      <c r="L55" s="79">
        <v>1.6E-2</v>
      </c>
      <c r="M55" s="79">
        <v>1.67E-2</v>
      </c>
      <c r="N55" s="79">
        <v>1.6000000000000001E-3</v>
      </c>
    </row>
    <row r="56" spans="2:14">
      <c r="B56" t="s">
        <v>2142</v>
      </c>
      <c r="C56" t="s">
        <v>2143</v>
      </c>
      <c r="D56" t="s">
        <v>1159</v>
      </c>
      <c r="E56" t="s">
        <v>2144</v>
      </c>
      <c r="F56" t="s">
        <v>1176</v>
      </c>
      <c r="G56" t="s">
        <v>109</v>
      </c>
      <c r="H56" s="78">
        <v>121189.28</v>
      </c>
      <c r="I56" s="78">
        <v>15238</v>
      </c>
      <c r="J56" s="78">
        <v>229.43617</v>
      </c>
      <c r="K56" s="78">
        <v>65177.250854668797</v>
      </c>
      <c r="L56" s="79">
        <v>4.0000000000000002E-4</v>
      </c>
      <c r="M56" s="79">
        <v>5.62E-2</v>
      </c>
      <c r="N56" s="79">
        <v>5.3E-3</v>
      </c>
    </row>
    <row r="57" spans="2:14">
      <c r="B57" t="s">
        <v>2145</v>
      </c>
      <c r="C57" t="s">
        <v>2146</v>
      </c>
      <c r="D57" t="s">
        <v>1216</v>
      </c>
      <c r="E57" t="s">
        <v>2147</v>
      </c>
      <c r="F57" t="s">
        <v>1176</v>
      </c>
      <c r="G57" t="s">
        <v>109</v>
      </c>
      <c r="H57" s="78">
        <v>47490.61</v>
      </c>
      <c r="I57" s="78">
        <v>6119</v>
      </c>
      <c r="J57" s="78">
        <v>0</v>
      </c>
      <c r="K57" s="78">
        <v>10220.2276478903</v>
      </c>
      <c r="L57" s="79">
        <v>2.9999999999999997E-4</v>
      </c>
      <c r="M57" s="79">
        <v>8.8000000000000005E-3</v>
      </c>
      <c r="N57" s="79">
        <v>8.0000000000000004E-4</v>
      </c>
    </row>
    <row r="58" spans="2:14">
      <c r="B58" t="s">
        <v>2148</v>
      </c>
      <c r="C58" t="s">
        <v>2149</v>
      </c>
      <c r="D58" t="s">
        <v>1159</v>
      </c>
      <c r="E58" t="s">
        <v>2150</v>
      </c>
      <c r="F58" t="s">
        <v>1176</v>
      </c>
      <c r="G58" t="s">
        <v>113</v>
      </c>
      <c r="H58" s="78">
        <v>61482.8</v>
      </c>
      <c r="I58" s="78">
        <v>974.7</v>
      </c>
      <c r="J58" s="78">
        <v>0</v>
      </c>
      <c r="K58" s="78">
        <v>2303.4849869800801</v>
      </c>
      <c r="L58" s="79">
        <v>2E-3</v>
      </c>
      <c r="M58" s="79">
        <v>2E-3</v>
      </c>
      <c r="N58" s="79">
        <v>2.0000000000000001E-4</v>
      </c>
    </row>
    <row r="59" spans="2:14">
      <c r="B59" t="s">
        <v>2151</v>
      </c>
      <c r="C59" t="s">
        <v>2152</v>
      </c>
      <c r="D59" t="s">
        <v>1159</v>
      </c>
      <c r="E59" t="s">
        <v>2153</v>
      </c>
      <c r="F59" t="s">
        <v>1176</v>
      </c>
      <c r="G59" t="s">
        <v>109</v>
      </c>
      <c r="H59" s="78">
        <v>497296.37</v>
      </c>
      <c r="I59" s="78">
        <v>2796</v>
      </c>
      <c r="J59" s="78">
        <v>0</v>
      </c>
      <c r="K59" s="78">
        <v>48901.797678788404</v>
      </c>
      <c r="L59" s="79">
        <v>5.9999999999999995E-4</v>
      </c>
      <c r="M59" s="79">
        <v>4.2200000000000001E-2</v>
      </c>
      <c r="N59" s="79">
        <v>4.0000000000000001E-3</v>
      </c>
    </row>
    <row r="60" spans="2:14">
      <c r="B60" t="s">
        <v>2154</v>
      </c>
      <c r="C60" t="s">
        <v>2155</v>
      </c>
      <c r="D60" t="s">
        <v>1159</v>
      </c>
      <c r="E60" t="s">
        <v>2156</v>
      </c>
      <c r="F60" t="s">
        <v>1176</v>
      </c>
      <c r="G60" t="s">
        <v>109</v>
      </c>
      <c r="H60" s="78">
        <v>62911.09</v>
      </c>
      <c r="I60" s="78">
        <v>4801</v>
      </c>
      <c r="J60" s="78">
        <v>44.534170000000003</v>
      </c>
      <c r="K60" s="78">
        <v>10667.1453224753</v>
      </c>
      <c r="L60" s="79">
        <v>1.1000000000000001E-3</v>
      </c>
      <c r="M60" s="79">
        <v>9.1999999999999998E-3</v>
      </c>
      <c r="N60" s="79">
        <v>8.9999999999999998E-4</v>
      </c>
    </row>
    <row r="61" spans="2:14">
      <c r="B61" t="s">
        <v>2157</v>
      </c>
      <c r="C61" t="s">
        <v>2158</v>
      </c>
      <c r="D61" t="s">
        <v>1159</v>
      </c>
      <c r="E61" t="s">
        <v>2159</v>
      </c>
      <c r="F61" t="s">
        <v>1176</v>
      </c>
      <c r="G61" t="s">
        <v>119</v>
      </c>
      <c r="H61" s="78">
        <v>239150.59</v>
      </c>
      <c r="I61" s="78">
        <v>3694.0000000000064</v>
      </c>
      <c r="J61" s="78">
        <v>0</v>
      </c>
      <c r="K61" s="78">
        <v>23446.910719147902</v>
      </c>
      <c r="L61" s="79">
        <v>0</v>
      </c>
      <c r="M61" s="79">
        <v>2.0199999999999999E-2</v>
      </c>
      <c r="N61" s="79">
        <v>1.9E-3</v>
      </c>
    </row>
    <row r="62" spans="2:14">
      <c r="B62" t="s">
        <v>2160</v>
      </c>
      <c r="C62" t="s">
        <v>2161</v>
      </c>
      <c r="D62" t="s">
        <v>1159</v>
      </c>
      <c r="E62" t="s">
        <v>2162</v>
      </c>
      <c r="F62" t="s">
        <v>1176</v>
      </c>
      <c r="G62" t="s">
        <v>109</v>
      </c>
      <c r="H62" s="78">
        <v>2926.43</v>
      </c>
      <c r="I62" s="78">
        <v>29385</v>
      </c>
      <c r="J62" s="78">
        <v>0</v>
      </c>
      <c r="K62" s="78">
        <v>3024.3789289934998</v>
      </c>
      <c r="L62" s="79">
        <v>0</v>
      </c>
      <c r="M62" s="79">
        <v>2.5999999999999999E-3</v>
      </c>
      <c r="N62" s="79">
        <v>2.0000000000000001E-4</v>
      </c>
    </row>
    <row r="63" spans="2:14">
      <c r="B63" t="s">
        <v>2163</v>
      </c>
      <c r="C63" t="s">
        <v>2164</v>
      </c>
      <c r="D63" t="s">
        <v>1216</v>
      </c>
      <c r="E63" t="s">
        <v>2165</v>
      </c>
      <c r="F63" t="s">
        <v>1176</v>
      </c>
      <c r="G63" t="s">
        <v>109</v>
      </c>
      <c r="H63" s="78">
        <v>52757.1</v>
      </c>
      <c r="I63" s="78">
        <v>3991</v>
      </c>
      <c r="J63" s="78">
        <v>0</v>
      </c>
      <c r="K63" s="78">
        <v>7405.1696231369997</v>
      </c>
      <c r="L63" s="79">
        <v>0</v>
      </c>
      <c r="M63" s="79">
        <v>6.4000000000000003E-3</v>
      </c>
      <c r="N63" s="79">
        <v>5.9999999999999995E-4</v>
      </c>
    </row>
    <row r="64" spans="2:14">
      <c r="B64" t="s">
        <v>2166</v>
      </c>
      <c r="C64" t="s">
        <v>2167</v>
      </c>
      <c r="D64" t="s">
        <v>1159</v>
      </c>
      <c r="E64" t="s">
        <v>2168</v>
      </c>
      <c r="F64" t="s">
        <v>1176</v>
      </c>
      <c r="G64" t="s">
        <v>109</v>
      </c>
      <c r="H64" s="78">
        <v>330806.96999999997</v>
      </c>
      <c r="I64" s="78">
        <v>654</v>
      </c>
      <c r="J64" s="78">
        <v>0</v>
      </c>
      <c r="K64" s="78">
        <v>7608.9506622245999</v>
      </c>
      <c r="L64" s="79">
        <v>0</v>
      </c>
      <c r="M64" s="79">
        <v>6.6E-3</v>
      </c>
      <c r="N64" s="79">
        <v>5.9999999999999995E-4</v>
      </c>
    </row>
    <row r="65" spans="2:14">
      <c r="B65" t="s">
        <v>2169</v>
      </c>
      <c r="C65" t="s">
        <v>2170</v>
      </c>
      <c r="D65" t="s">
        <v>1159</v>
      </c>
      <c r="E65" t="s">
        <v>2171</v>
      </c>
      <c r="F65" t="s">
        <v>1176</v>
      </c>
      <c r="G65" t="s">
        <v>109</v>
      </c>
      <c r="H65" s="78">
        <v>7995.35</v>
      </c>
      <c r="I65" s="78">
        <v>21462</v>
      </c>
      <c r="J65" s="78">
        <v>0</v>
      </c>
      <c r="K65" s="78">
        <v>6035.0384137889996</v>
      </c>
      <c r="L65" s="79">
        <v>0</v>
      </c>
      <c r="M65" s="79">
        <v>5.1999999999999998E-3</v>
      </c>
      <c r="N65" s="79">
        <v>5.0000000000000001E-4</v>
      </c>
    </row>
    <row r="66" spans="2:14">
      <c r="B66" t="s">
        <v>2172</v>
      </c>
      <c r="C66" t="s">
        <v>2173</v>
      </c>
      <c r="D66" t="s">
        <v>1159</v>
      </c>
      <c r="E66" t="s">
        <v>2174</v>
      </c>
      <c r="F66" t="s">
        <v>1176</v>
      </c>
      <c r="G66" t="s">
        <v>109</v>
      </c>
      <c r="H66" s="78">
        <v>137698.35999999999</v>
      </c>
      <c r="I66" s="78">
        <v>4945</v>
      </c>
      <c r="J66" s="78">
        <v>0</v>
      </c>
      <c r="K66" s="78">
        <v>23947.899783334</v>
      </c>
      <c r="L66" s="79">
        <v>0</v>
      </c>
      <c r="M66" s="79">
        <v>2.07E-2</v>
      </c>
      <c r="N66" s="79">
        <v>2E-3</v>
      </c>
    </row>
    <row r="67" spans="2:14">
      <c r="B67" t="s">
        <v>2175</v>
      </c>
      <c r="C67" t="s">
        <v>2176</v>
      </c>
      <c r="D67" t="s">
        <v>1159</v>
      </c>
      <c r="E67" t="s">
        <v>2177</v>
      </c>
      <c r="F67" t="s">
        <v>1176</v>
      </c>
      <c r="G67" t="s">
        <v>113</v>
      </c>
      <c r="H67" s="78">
        <v>28794.95</v>
      </c>
      <c r="I67" s="78">
        <v>4441.5</v>
      </c>
      <c r="J67" s="78">
        <v>0</v>
      </c>
      <c r="K67" s="78">
        <v>4915.9423095961502</v>
      </c>
      <c r="L67" s="79">
        <v>8.8000000000000005E-3</v>
      </c>
      <c r="M67" s="79">
        <v>4.1999999999999997E-3</v>
      </c>
      <c r="N67" s="79">
        <v>4.0000000000000002E-4</v>
      </c>
    </row>
    <row r="68" spans="2:14">
      <c r="B68" t="s">
        <v>2178</v>
      </c>
      <c r="C68" t="s">
        <v>2179</v>
      </c>
      <c r="D68" t="s">
        <v>2180</v>
      </c>
      <c r="E68" t="s">
        <v>2181</v>
      </c>
      <c r="F68" t="s">
        <v>1176</v>
      </c>
      <c r="G68" t="s">
        <v>109</v>
      </c>
      <c r="H68" s="78">
        <v>357737.11</v>
      </c>
      <c r="I68" s="78">
        <v>401.7</v>
      </c>
      <c r="J68" s="78">
        <v>0</v>
      </c>
      <c r="K68" s="78">
        <v>5054.0344075497896</v>
      </c>
      <c r="L68" s="79">
        <v>0</v>
      </c>
      <c r="M68" s="79">
        <v>4.4000000000000003E-3</v>
      </c>
      <c r="N68" s="79">
        <v>4.0000000000000002E-4</v>
      </c>
    </row>
    <row r="69" spans="2:14">
      <c r="B69" t="s">
        <v>2182</v>
      </c>
      <c r="C69" t="s">
        <v>2183</v>
      </c>
      <c r="D69" t="s">
        <v>1159</v>
      </c>
      <c r="E69" t="s">
        <v>2181</v>
      </c>
      <c r="F69" t="s">
        <v>1176</v>
      </c>
      <c r="G69" t="s">
        <v>109</v>
      </c>
      <c r="H69" s="78">
        <v>21097.79</v>
      </c>
      <c r="I69" s="78">
        <v>11228</v>
      </c>
      <c r="J69" s="78">
        <v>0</v>
      </c>
      <c r="K69" s="78">
        <v>8331.2801318403999</v>
      </c>
      <c r="L69" s="79">
        <v>0</v>
      </c>
      <c r="M69" s="79">
        <v>7.1999999999999998E-3</v>
      </c>
      <c r="N69" s="79">
        <v>6.9999999999999999E-4</v>
      </c>
    </row>
    <row r="70" spans="2:14">
      <c r="B70" t="s">
        <v>2184</v>
      </c>
      <c r="C70" t="s">
        <v>2185</v>
      </c>
      <c r="D70" t="s">
        <v>1159</v>
      </c>
      <c r="E70" t="s">
        <v>2186</v>
      </c>
      <c r="F70" t="s">
        <v>1176</v>
      </c>
      <c r="G70" t="s">
        <v>113</v>
      </c>
      <c r="H70" s="78">
        <v>91783.6</v>
      </c>
      <c r="I70" s="78">
        <v>5474</v>
      </c>
      <c r="J70" s="78">
        <v>0</v>
      </c>
      <c r="K70" s="78">
        <v>19312.151663963199</v>
      </c>
      <c r="L70" s="79">
        <v>0</v>
      </c>
      <c r="M70" s="79">
        <v>1.67E-2</v>
      </c>
      <c r="N70" s="79">
        <v>1.6000000000000001E-3</v>
      </c>
    </row>
    <row r="71" spans="2:14">
      <c r="B71" t="s">
        <v>2187</v>
      </c>
      <c r="C71" t="s">
        <v>2188</v>
      </c>
      <c r="D71" t="s">
        <v>1159</v>
      </c>
      <c r="E71" t="s">
        <v>2189</v>
      </c>
      <c r="F71" t="s">
        <v>1176</v>
      </c>
      <c r="G71" t="s">
        <v>109</v>
      </c>
      <c r="H71" s="78">
        <v>84968.8</v>
      </c>
      <c r="I71" s="78">
        <v>19320</v>
      </c>
      <c r="J71" s="78">
        <v>253.92303000000001</v>
      </c>
      <c r="K71" s="78">
        <v>57988.89711672</v>
      </c>
      <c r="L71" s="79">
        <v>0</v>
      </c>
      <c r="M71" s="79">
        <v>0.05</v>
      </c>
      <c r="N71" s="79">
        <v>4.7000000000000002E-3</v>
      </c>
    </row>
    <row r="72" spans="2:14">
      <c r="B72" t="s">
        <v>2190</v>
      </c>
      <c r="C72" t="s">
        <v>2191</v>
      </c>
      <c r="D72" t="s">
        <v>1159</v>
      </c>
      <c r="E72" t="s">
        <v>2192</v>
      </c>
      <c r="F72" t="s">
        <v>1176</v>
      </c>
      <c r="G72" t="s">
        <v>109</v>
      </c>
      <c r="H72" s="78">
        <v>67225.53</v>
      </c>
      <c r="I72" s="78">
        <v>4260</v>
      </c>
      <c r="J72" s="78">
        <v>0</v>
      </c>
      <c r="K72" s="78">
        <v>10072.011251825999</v>
      </c>
      <c r="L72" s="79">
        <v>9.7000000000000003E-3</v>
      </c>
      <c r="M72" s="79">
        <v>8.6999999999999994E-3</v>
      </c>
      <c r="N72" s="79">
        <v>8.0000000000000004E-4</v>
      </c>
    </row>
    <row r="73" spans="2:14">
      <c r="B73" t="s">
        <v>2193</v>
      </c>
      <c r="C73" t="s">
        <v>2194</v>
      </c>
      <c r="D73" t="s">
        <v>1159</v>
      </c>
      <c r="E73" t="s">
        <v>2195</v>
      </c>
      <c r="F73" t="s">
        <v>1176</v>
      </c>
      <c r="G73" t="s">
        <v>109</v>
      </c>
      <c r="H73" s="78">
        <v>27935.65</v>
      </c>
      <c r="I73" s="78">
        <v>2466</v>
      </c>
      <c r="J73" s="78">
        <v>0</v>
      </c>
      <c r="K73" s="78">
        <v>2422.8371346929998</v>
      </c>
      <c r="L73" s="79">
        <v>1.6899999999999998E-2</v>
      </c>
      <c r="M73" s="79">
        <v>2.0999999999999999E-3</v>
      </c>
      <c r="N73" s="79">
        <v>2.0000000000000001E-4</v>
      </c>
    </row>
    <row r="74" spans="2:14">
      <c r="B74" t="s">
        <v>2196</v>
      </c>
      <c r="C74" t="s">
        <v>2197</v>
      </c>
      <c r="D74" t="s">
        <v>1159</v>
      </c>
      <c r="E74" t="s">
        <v>2198</v>
      </c>
      <c r="F74" t="s">
        <v>1176</v>
      </c>
      <c r="G74" t="s">
        <v>113</v>
      </c>
      <c r="H74" s="78">
        <v>50645.33</v>
      </c>
      <c r="I74" s="78">
        <v>5339.0000000000209</v>
      </c>
      <c r="J74" s="78">
        <v>0</v>
      </c>
      <c r="K74" s="78">
        <v>10393.4590336491</v>
      </c>
      <c r="L74" s="79">
        <v>1.54E-2</v>
      </c>
      <c r="M74" s="79">
        <v>8.9999999999999993E-3</v>
      </c>
      <c r="N74" s="79">
        <v>8.0000000000000004E-4</v>
      </c>
    </row>
    <row r="75" spans="2:14">
      <c r="B75" t="s">
        <v>2199</v>
      </c>
      <c r="C75" t="s">
        <v>2200</v>
      </c>
      <c r="D75" t="s">
        <v>1159</v>
      </c>
      <c r="E75" t="s">
        <v>2198</v>
      </c>
      <c r="F75" t="s">
        <v>1176</v>
      </c>
      <c r="G75" t="s">
        <v>109</v>
      </c>
      <c r="H75" s="78">
        <v>34411.86</v>
      </c>
      <c r="I75" s="78">
        <v>3031.6249999999959</v>
      </c>
      <c r="J75" s="78">
        <v>0</v>
      </c>
      <c r="K75" s="78">
        <v>3669.0699828998199</v>
      </c>
      <c r="L75" s="79">
        <v>6.9999999999999999E-4</v>
      </c>
      <c r="M75" s="79">
        <v>3.2000000000000002E-3</v>
      </c>
      <c r="N75" s="79">
        <v>2.9999999999999997E-4</v>
      </c>
    </row>
    <row r="76" spans="2:14">
      <c r="B76" t="s">
        <v>2201</v>
      </c>
      <c r="C76" t="s">
        <v>2202</v>
      </c>
      <c r="D76" t="s">
        <v>1159</v>
      </c>
      <c r="E76" t="s">
        <v>2198</v>
      </c>
      <c r="F76" t="s">
        <v>1176</v>
      </c>
      <c r="G76" t="s">
        <v>113</v>
      </c>
      <c r="H76" s="78">
        <v>56710.94</v>
      </c>
      <c r="I76" s="78">
        <v>4400.199999999998</v>
      </c>
      <c r="J76" s="78">
        <v>0</v>
      </c>
      <c r="K76" s="78">
        <v>9591.7984625903391</v>
      </c>
      <c r="L76" s="79">
        <v>7.7999999999999996E-3</v>
      </c>
      <c r="M76" s="79">
        <v>8.3000000000000001E-3</v>
      </c>
      <c r="N76" s="79">
        <v>8.0000000000000004E-4</v>
      </c>
    </row>
    <row r="77" spans="2:14">
      <c r="B77" t="s">
        <v>2203</v>
      </c>
      <c r="C77" t="s">
        <v>2204</v>
      </c>
      <c r="D77" t="s">
        <v>1159</v>
      </c>
      <c r="E77" t="s">
        <v>2205</v>
      </c>
      <c r="F77" t="s">
        <v>1176</v>
      </c>
      <c r="G77" t="s">
        <v>109</v>
      </c>
      <c r="H77" s="78">
        <v>47135.94</v>
      </c>
      <c r="I77" s="78">
        <v>12063</v>
      </c>
      <c r="J77" s="78">
        <v>0</v>
      </c>
      <c r="K77" s="78">
        <v>19997.691691217398</v>
      </c>
      <c r="L77" s="79">
        <v>4.1000000000000003E-3</v>
      </c>
      <c r="M77" s="79">
        <v>1.7299999999999999E-2</v>
      </c>
      <c r="N77" s="79">
        <v>1.6000000000000001E-3</v>
      </c>
    </row>
    <row r="78" spans="2:14">
      <c r="B78" t="s">
        <v>2206</v>
      </c>
      <c r="C78" t="s">
        <v>2207</v>
      </c>
      <c r="D78" t="s">
        <v>1159</v>
      </c>
      <c r="E78" t="s">
        <v>2208</v>
      </c>
      <c r="F78" t="s">
        <v>1176</v>
      </c>
      <c r="G78" t="s">
        <v>113</v>
      </c>
      <c r="H78" s="78">
        <v>761021.12</v>
      </c>
      <c r="I78" s="78">
        <v>2438.5000000000014</v>
      </c>
      <c r="J78" s="78">
        <v>0</v>
      </c>
      <c r="K78" s="78">
        <v>71331.318543050598</v>
      </c>
      <c r="L78" s="79">
        <v>0</v>
      </c>
      <c r="M78" s="79">
        <v>6.1600000000000002E-2</v>
      </c>
      <c r="N78" s="79">
        <v>5.7999999999999996E-3</v>
      </c>
    </row>
    <row r="79" spans="2:14">
      <c r="B79" t="s">
        <v>2209</v>
      </c>
      <c r="C79" t="s">
        <v>2210</v>
      </c>
      <c r="D79" t="s">
        <v>1216</v>
      </c>
      <c r="E79" t="s">
        <v>2211</v>
      </c>
      <c r="F79" t="s">
        <v>1176</v>
      </c>
      <c r="G79" t="s">
        <v>109</v>
      </c>
      <c r="H79" s="78">
        <v>54601.74</v>
      </c>
      <c r="I79" s="78">
        <v>7783</v>
      </c>
      <c r="J79" s="78">
        <v>0</v>
      </c>
      <c r="K79" s="78">
        <v>14946.0310929114</v>
      </c>
      <c r="L79" s="79">
        <v>2.9999999999999997E-4</v>
      </c>
      <c r="M79" s="79">
        <v>1.29E-2</v>
      </c>
      <c r="N79" s="79">
        <v>1.1999999999999999E-3</v>
      </c>
    </row>
    <row r="80" spans="2:14">
      <c r="B80" t="s">
        <v>2212</v>
      </c>
      <c r="C80" t="s">
        <v>2213</v>
      </c>
      <c r="D80" t="s">
        <v>1159</v>
      </c>
      <c r="E80" t="s">
        <v>2214</v>
      </c>
      <c r="F80" t="s">
        <v>1176</v>
      </c>
      <c r="G80" t="s">
        <v>113</v>
      </c>
      <c r="H80" s="78">
        <v>38020.54</v>
      </c>
      <c r="I80" s="78">
        <v>12094.000000000015</v>
      </c>
      <c r="J80" s="78">
        <v>0</v>
      </c>
      <c r="K80" s="78">
        <v>17674.576948792899</v>
      </c>
      <c r="L80" s="79">
        <v>0</v>
      </c>
      <c r="M80" s="79">
        <v>1.5299999999999999E-2</v>
      </c>
      <c r="N80" s="79">
        <v>1.4E-3</v>
      </c>
    </row>
    <row r="81" spans="2:14">
      <c r="B81" t="s">
        <v>2215</v>
      </c>
      <c r="C81" t="s">
        <v>2216</v>
      </c>
      <c r="D81" t="s">
        <v>1159</v>
      </c>
      <c r="E81" t="s">
        <v>2217</v>
      </c>
      <c r="F81" t="s">
        <v>1176</v>
      </c>
      <c r="G81" t="s">
        <v>113</v>
      </c>
      <c r="H81" s="78">
        <v>49866.26</v>
      </c>
      <c r="I81" s="78">
        <v>20335</v>
      </c>
      <c r="J81" s="78">
        <v>0</v>
      </c>
      <c r="K81" s="78">
        <v>38977.300403729801</v>
      </c>
      <c r="L81" s="79">
        <v>3.3799999999999997E-2</v>
      </c>
      <c r="M81" s="79">
        <v>3.3599999999999998E-2</v>
      </c>
      <c r="N81" s="79">
        <v>3.2000000000000002E-3</v>
      </c>
    </row>
    <row r="82" spans="2:14">
      <c r="B82" t="s">
        <v>2218</v>
      </c>
      <c r="C82" t="s">
        <v>2219</v>
      </c>
      <c r="D82" t="s">
        <v>1159</v>
      </c>
      <c r="E82" t="s">
        <v>2220</v>
      </c>
      <c r="F82" t="s">
        <v>1176</v>
      </c>
      <c r="G82" t="s">
        <v>113</v>
      </c>
      <c r="H82" s="78">
        <v>16358.67</v>
      </c>
      <c r="I82" s="78">
        <v>22710</v>
      </c>
      <c r="J82" s="78">
        <v>0</v>
      </c>
      <c r="K82" s="78">
        <v>14279.924399916599</v>
      </c>
      <c r="L82" s="79">
        <v>2.52E-2</v>
      </c>
      <c r="M82" s="79">
        <v>1.23E-2</v>
      </c>
      <c r="N82" s="79">
        <v>1.1999999999999999E-3</v>
      </c>
    </row>
    <row r="83" spans="2:14">
      <c r="B83" t="s">
        <v>2221</v>
      </c>
      <c r="C83" t="s">
        <v>2222</v>
      </c>
      <c r="D83" t="s">
        <v>1159</v>
      </c>
      <c r="E83" t="s">
        <v>2223</v>
      </c>
      <c r="F83" t="s">
        <v>1176</v>
      </c>
      <c r="G83" t="s">
        <v>109</v>
      </c>
      <c r="H83" s="78">
        <v>95213.87</v>
      </c>
      <c r="I83" s="78">
        <v>21636</v>
      </c>
      <c r="J83" s="78">
        <v>276.63254999999998</v>
      </c>
      <c r="K83" s="78">
        <v>72728.495785724401</v>
      </c>
      <c r="L83" s="79">
        <v>1.1000000000000001E-3</v>
      </c>
      <c r="M83" s="79">
        <v>6.2799999999999995E-2</v>
      </c>
      <c r="N83" s="79">
        <v>5.8999999999999999E-3</v>
      </c>
    </row>
    <row r="84" spans="2:14">
      <c r="B84" t="s">
        <v>2224</v>
      </c>
      <c r="C84" t="s">
        <v>2225</v>
      </c>
      <c r="D84" t="s">
        <v>1159</v>
      </c>
      <c r="E84" t="s">
        <v>2226</v>
      </c>
      <c r="F84" t="s">
        <v>126</v>
      </c>
      <c r="G84" t="s">
        <v>109</v>
      </c>
      <c r="H84" s="78">
        <v>32985.47</v>
      </c>
      <c r="I84" s="78">
        <v>5943.4</v>
      </c>
      <c r="J84" s="78">
        <v>0</v>
      </c>
      <c r="K84" s="78">
        <v>6894.9322771376601</v>
      </c>
      <c r="L84" s="79">
        <v>0</v>
      </c>
      <c r="M84" s="79">
        <v>6.0000000000000001E-3</v>
      </c>
      <c r="N84" s="79">
        <v>5.9999999999999995E-4</v>
      </c>
    </row>
    <row r="85" spans="2:14">
      <c r="B85" t="s">
        <v>2227</v>
      </c>
      <c r="C85" t="s">
        <v>2228</v>
      </c>
      <c r="D85" t="s">
        <v>1159</v>
      </c>
      <c r="E85" t="s">
        <v>2229</v>
      </c>
      <c r="F85" t="s">
        <v>126</v>
      </c>
      <c r="G85" t="s">
        <v>202</v>
      </c>
      <c r="H85" s="78">
        <v>3824.84</v>
      </c>
      <c r="I85" s="78">
        <v>3155000</v>
      </c>
      <c r="J85" s="78">
        <v>0</v>
      </c>
      <c r="K85" s="78">
        <v>3941.0824336179999</v>
      </c>
      <c r="L85" s="79">
        <v>0</v>
      </c>
      <c r="M85" s="79">
        <v>3.3999999999999998E-3</v>
      </c>
      <c r="N85" s="79">
        <v>2.9999999999999997E-4</v>
      </c>
    </row>
    <row r="86" spans="2:14">
      <c r="B86" t="s">
        <v>2230</v>
      </c>
      <c r="C86" t="s">
        <v>2231</v>
      </c>
      <c r="D86" t="s">
        <v>2232</v>
      </c>
      <c r="E86" t="s">
        <v>2233</v>
      </c>
      <c r="F86" t="s">
        <v>2068</v>
      </c>
      <c r="G86" t="s">
        <v>109</v>
      </c>
      <c r="H86" s="78">
        <v>1383285.01</v>
      </c>
      <c r="I86" s="78">
        <v>2708.9999999999936</v>
      </c>
      <c r="J86" s="78">
        <v>0</v>
      </c>
      <c r="K86" s="78">
        <v>131793.212468805</v>
      </c>
      <c r="L86" s="79">
        <v>0</v>
      </c>
      <c r="M86" s="79">
        <v>0.1137</v>
      </c>
      <c r="N86" s="79">
        <v>1.0800000000000001E-2</v>
      </c>
    </row>
    <row r="87" spans="2:14">
      <c r="B87" t="s">
        <v>2234</v>
      </c>
      <c r="C87" t="s">
        <v>2235</v>
      </c>
      <c r="D87" t="s">
        <v>1159</v>
      </c>
      <c r="E87" t="s">
        <v>2236</v>
      </c>
      <c r="F87" t="s">
        <v>2068</v>
      </c>
      <c r="G87" t="s">
        <v>109</v>
      </c>
      <c r="H87" s="78">
        <v>31956.32</v>
      </c>
      <c r="I87" s="78">
        <v>24661</v>
      </c>
      <c r="J87" s="78">
        <v>20.985209999999999</v>
      </c>
      <c r="K87" s="78">
        <v>27737.576190478401</v>
      </c>
      <c r="L87" s="79">
        <v>0</v>
      </c>
      <c r="M87" s="79">
        <v>2.3900000000000001E-2</v>
      </c>
      <c r="N87" s="79">
        <v>2.3E-3</v>
      </c>
    </row>
    <row r="88" spans="2:14">
      <c r="B88" t="s">
        <v>2237</v>
      </c>
      <c r="C88" t="s">
        <v>2238</v>
      </c>
      <c r="D88" t="s">
        <v>1159</v>
      </c>
      <c r="E88" t="s">
        <v>2239</v>
      </c>
      <c r="F88" t="s">
        <v>2068</v>
      </c>
      <c r="G88" t="s">
        <v>109</v>
      </c>
      <c r="H88" s="78">
        <v>64000.58</v>
      </c>
      <c r="I88" s="78">
        <v>5678</v>
      </c>
      <c r="J88" s="78">
        <v>0</v>
      </c>
      <c r="K88" s="78">
        <v>12780.6124632508</v>
      </c>
      <c r="L88" s="79">
        <v>0</v>
      </c>
      <c r="M88" s="79">
        <v>1.0999999999999999E-2</v>
      </c>
      <c r="N88" s="79">
        <v>1E-3</v>
      </c>
    </row>
    <row r="89" spans="2:14">
      <c r="B89" t="s">
        <v>2240</v>
      </c>
      <c r="C89" t="s">
        <v>2241</v>
      </c>
      <c r="D89" t="s">
        <v>1159</v>
      </c>
      <c r="E89" t="s">
        <v>2242</v>
      </c>
      <c r="F89" t="s">
        <v>2068</v>
      </c>
      <c r="G89" t="s">
        <v>202</v>
      </c>
      <c r="H89" s="78">
        <v>1672362.64</v>
      </c>
      <c r="I89" s="78">
        <v>168300.00000000003</v>
      </c>
      <c r="J89" s="78">
        <v>0</v>
      </c>
      <c r="K89" s="78">
        <v>91921.574726776103</v>
      </c>
      <c r="L89" s="79">
        <v>1.1999999999999999E-3</v>
      </c>
      <c r="M89" s="79">
        <v>7.9299999999999995E-2</v>
      </c>
      <c r="N89" s="79">
        <v>7.4999999999999997E-3</v>
      </c>
    </row>
    <row r="90" spans="2:14">
      <c r="B90" t="s">
        <v>2243</v>
      </c>
      <c r="C90" t="s">
        <v>2244</v>
      </c>
      <c r="D90" t="s">
        <v>1159</v>
      </c>
      <c r="E90" t="s">
        <v>2245</v>
      </c>
      <c r="F90" t="s">
        <v>2068</v>
      </c>
      <c r="G90" t="s">
        <v>109</v>
      </c>
      <c r="H90" s="78">
        <v>4646.3100000000004</v>
      </c>
      <c r="I90" s="78">
        <v>53994</v>
      </c>
      <c r="J90" s="78">
        <v>0</v>
      </c>
      <c r="K90" s="78">
        <v>8823.1985614637997</v>
      </c>
      <c r="L90" s="79">
        <v>6.9999999999999999E-4</v>
      </c>
      <c r="M90" s="79">
        <v>7.6E-3</v>
      </c>
      <c r="N90" s="79">
        <v>6.9999999999999999E-4</v>
      </c>
    </row>
    <row r="91" spans="2:14">
      <c r="B91" t="s">
        <v>2246</v>
      </c>
      <c r="C91" t="s">
        <v>2247</v>
      </c>
      <c r="D91" t="s">
        <v>110</v>
      </c>
      <c r="E91" t="s">
        <v>2223</v>
      </c>
      <c r="F91" t="s">
        <v>2068</v>
      </c>
      <c r="G91" t="s">
        <v>123</v>
      </c>
      <c r="H91" s="78">
        <v>103663.29</v>
      </c>
      <c r="I91" s="78">
        <v>8564</v>
      </c>
      <c r="J91" s="78">
        <v>0</v>
      </c>
      <c r="K91" s="78">
        <v>21111.228042016799</v>
      </c>
      <c r="L91" s="79">
        <v>0</v>
      </c>
      <c r="M91" s="79">
        <v>1.8200000000000001E-2</v>
      </c>
      <c r="N91" s="79">
        <v>1.6999999999999999E-3</v>
      </c>
    </row>
    <row r="92" spans="2:14">
      <c r="B92" t="s">
        <v>2248</v>
      </c>
      <c r="C92" t="s">
        <v>2249</v>
      </c>
      <c r="D92" t="s">
        <v>1216</v>
      </c>
      <c r="E92" t="s">
        <v>2250</v>
      </c>
      <c r="F92" t="s">
        <v>2068</v>
      </c>
      <c r="G92" t="s">
        <v>109</v>
      </c>
      <c r="H92" s="78">
        <v>17247.25</v>
      </c>
      <c r="I92" s="78">
        <v>4065</v>
      </c>
      <c r="J92" s="78">
        <v>31.144480000000001</v>
      </c>
      <c r="K92" s="78">
        <v>2496.9156858625001</v>
      </c>
      <c r="L92" s="79">
        <v>0</v>
      </c>
      <c r="M92" s="79">
        <v>2.2000000000000001E-3</v>
      </c>
      <c r="N92" s="79">
        <v>2.0000000000000001E-4</v>
      </c>
    </row>
    <row r="93" spans="2:14">
      <c r="B93" s="80" t="s">
        <v>2251</v>
      </c>
      <c r="D93" s="16"/>
      <c r="E93" s="16"/>
      <c r="F93" s="16"/>
      <c r="G93" s="16"/>
      <c r="H93" s="82">
        <v>1398682.49</v>
      </c>
      <c r="J93" s="82">
        <v>0</v>
      </c>
      <c r="K93" s="82">
        <v>82267.136181087102</v>
      </c>
      <c r="M93" s="81">
        <v>7.0999999999999994E-2</v>
      </c>
      <c r="N93" s="81">
        <v>6.7000000000000002E-3</v>
      </c>
    </row>
    <row r="94" spans="2:14">
      <c r="B94" t="s">
        <v>2252</v>
      </c>
      <c r="C94" t="s">
        <v>2253</v>
      </c>
      <c r="D94" t="s">
        <v>1159</v>
      </c>
      <c r="E94" t="s">
        <v>2254</v>
      </c>
      <c r="F94" t="s">
        <v>1212</v>
      </c>
      <c r="G94" t="s">
        <v>116</v>
      </c>
      <c r="H94" s="78">
        <v>1197061.19</v>
      </c>
      <c r="I94" s="78">
        <v>167</v>
      </c>
      <c r="J94" s="78">
        <v>0</v>
      </c>
      <c r="K94" s="78">
        <v>8676.0600928820004</v>
      </c>
      <c r="L94" s="79">
        <v>0</v>
      </c>
      <c r="M94" s="79">
        <v>7.4999999999999997E-3</v>
      </c>
      <c r="N94" s="79">
        <v>6.9999999999999999E-4</v>
      </c>
    </row>
    <row r="95" spans="2:14">
      <c r="B95" t="s">
        <v>2255</v>
      </c>
      <c r="C95" t="s">
        <v>2256</v>
      </c>
      <c r="D95" t="s">
        <v>1159</v>
      </c>
      <c r="E95" t="s">
        <v>2257</v>
      </c>
      <c r="F95" t="s">
        <v>1176</v>
      </c>
      <c r="G95" t="s">
        <v>109</v>
      </c>
      <c r="H95" s="78">
        <v>80606.69</v>
      </c>
      <c r="I95" s="78">
        <v>12154</v>
      </c>
      <c r="J95" s="78">
        <v>0</v>
      </c>
      <c r="K95" s="78">
        <v>34455.827789844203</v>
      </c>
      <c r="L95" s="79">
        <v>1.6000000000000001E-3</v>
      </c>
      <c r="M95" s="79">
        <v>2.9700000000000001E-2</v>
      </c>
      <c r="N95" s="79">
        <v>2.8E-3</v>
      </c>
    </row>
    <row r="96" spans="2:14">
      <c r="B96" t="s">
        <v>2258</v>
      </c>
      <c r="C96" t="s">
        <v>2259</v>
      </c>
      <c r="D96" t="s">
        <v>1159</v>
      </c>
      <c r="E96" t="s">
        <v>2260</v>
      </c>
      <c r="F96" t="s">
        <v>1176</v>
      </c>
      <c r="G96" t="s">
        <v>109</v>
      </c>
      <c r="H96" s="78">
        <v>15149.35</v>
      </c>
      <c r="I96" s="78">
        <v>10305</v>
      </c>
      <c r="J96" s="78">
        <v>0</v>
      </c>
      <c r="K96" s="78">
        <v>5490.5312000474996</v>
      </c>
      <c r="L96" s="79">
        <v>5.7999999999999996E-3</v>
      </c>
      <c r="M96" s="79">
        <v>4.7000000000000002E-3</v>
      </c>
      <c r="N96" s="79">
        <v>4.0000000000000002E-4</v>
      </c>
    </row>
    <row r="97" spans="2:14">
      <c r="B97" t="s">
        <v>2261</v>
      </c>
      <c r="C97" t="s">
        <v>2262</v>
      </c>
      <c r="D97" t="s">
        <v>1159</v>
      </c>
      <c r="E97" t="s">
        <v>2239</v>
      </c>
      <c r="F97" t="s">
        <v>1176</v>
      </c>
      <c r="G97" t="s">
        <v>109</v>
      </c>
      <c r="H97" s="78">
        <v>62715.79</v>
      </c>
      <c r="I97" s="78">
        <v>10384</v>
      </c>
      <c r="J97" s="78">
        <v>0</v>
      </c>
      <c r="K97" s="78">
        <v>22904.137647371201</v>
      </c>
      <c r="L97" s="79">
        <v>1.6000000000000001E-3</v>
      </c>
      <c r="M97" s="79">
        <v>1.9800000000000002E-2</v>
      </c>
      <c r="N97" s="79">
        <v>1.9E-3</v>
      </c>
    </row>
    <row r="98" spans="2:14">
      <c r="B98" t="s">
        <v>2263</v>
      </c>
      <c r="C98" t="s">
        <v>2264</v>
      </c>
      <c r="D98" t="s">
        <v>1159</v>
      </c>
      <c r="E98" t="s">
        <v>2265</v>
      </c>
      <c r="F98" t="s">
        <v>1176</v>
      </c>
      <c r="G98" t="s">
        <v>109</v>
      </c>
      <c r="H98" s="78">
        <v>43149.47</v>
      </c>
      <c r="I98" s="78">
        <v>7077.4999999999673</v>
      </c>
      <c r="J98" s="78">
        <v>0</v>
      </c>
      <c r="K98" s="78">
        <v>10740.579450942199</v>
      </c>
      <c r="L98" s="79">
        <v>1.2999999999999999E-3</v>
      </c>
      <c r="M98" s="79">
        <v>9.2999999999999992E-3</v>
      </c>
      <c r="N98" s="79">
        <v>8.9999999999999998E-4</v>
      </c>
    </row>
    <row r="99" spans="2:14">
      <c r="B99" s="80" t="s">
        <v>1156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256</v>
      </c>
      <c r="C100" t="s">
        <v>256</v>
      </c>
      <c r="D100" s="16"/>
      <c r="E100" s="16"/>
      <c r="F100" t="s">
        <v>256</v>
      </c>
      <c r="G100" t="s">
        <v>256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s="80" t="s">
        <v>2128</v>
      </c>
      <c r="D101" s="16"/>
      <c r="E101" s="16"/>
      <c r="F101" s="16"/>
      <c r="G101" s="16"/>
      <c r="H101" s="82">
        <v>0</v>
      </c>
      <c r="J101" s="82">
        <v>0</v>
      </c>
      <c r="K101" s="82">
        <v>0</v>
      </c>
      <c r="M101" s="81">
        <v>0</v>
      </c>
      <c r="N101" s="81">
        <v>0</v>
      </c>
    </row>
    <row r="102" spans="2:14">
      <c r="B102" t="s">
        <v>256</v>
      </c>
      <c r="C102" t="s">
        <v>256</v>
      </c>
      <c r="D102" s="16"/>
      <c r="E102" s="16"/>
      <c r="F102" t="s">
        <v>256</v>
      </c>
      <c r="G102" t="s">
        <v>256</v>
      </c>
      <c r="H102" s="78">
        <v>0</v>
      </c>
      <c r="I102" s="78">
        <v>0</v>
      </c>
      <c r="K102" s="78">
        <v>0</v>
      </c>
      <c r="L102" s="79">
        <v>0</v>
      </c>
      <c r="M102" s="79">
        <v>0</v>
      </c>
      <c r="N102" s="79">
        <v>0</v>
      </c>
    </row>
    <row r="103" spans="2:14">
      <c r="B103" t="s">
        <v>266</v>
      </c>
      <c r="D103" s="16"/>
      <c r="E103" s="16"/>
      <c r="F103" s="16"/>
      <c r="G103" s="16"/>
    </row>
    <row r="104" spans="2:14">
      <c r="B104" t="s">
        <v>391</v>
      </c>
      <c r="D104" s="16"/>
      <c r="E104" s="16"/>
      <c r="F104" s="16"/>
      <c r="G104" s="16"/>
    </row>
    <row r="105" spans="2:14">
      <c r="B105" t="s">
        <v>392</v>
      </c>
      <c r="D105" s="16"/>
      <c r="E105" s="16"/>
      <c r="F105" s="16"/>
      <c r="G105" s="16"/>
    </row>
    <row r="106" spans="2:14">
      <c r="B106" t="s">
        <v>393</v>
      </c>
      <c r="D106" s="16"/>
      <c r="E106" s="16"/>
      <c r="F106" s="16"/>
      <c r="G106" s="16"/>
    </row>
    <row r="107" spans="2:14">
      <c r="B107" t="s">
        <v>394</v>
      </c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26" t="s">
        <v>3656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2606708.38</v>
      </c>
      <c r="K11" s="7"/>
      <c r="L11" s="76">
        <v>527214.07830300985</v>
      </c>
      <c r="M11" s="7"/>
      <c r="N11" s="77">
        <v>1</v>
      </c>
      <c r="O11" s="77">
        <v>4.3099999999999999E-2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2266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256</v>
      </c>
      <c r="C14" t="s">
        <v>256</v>
      </c>
      <c r="D14" s="16"/>
      <c r="E14" s="16"/>
      <c r="F14" t="s">
        <v>256</v>
      </c>
      <c r="G14" t="s">
        <v>256</v>
      </c>
      <c r="I14" t="s">
        <v>256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2267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256</v>
      </c>
      <c r="C16" t="s">
        <v>256</v>
      </c>
      <c r="D16" s="16"/>
      <c r="E16" s="16"/>
      <c r="F16" t="s">
        <v>256</v>
      </c>
      <c r="G16" t="s">
        <v>256</v>
      </c>
      <c r="I16" t="s">
        <v>256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256</v>
      </c>
      <c r="C18" t="s">
        <v>256</v>
      </c>
      <c r="D18" s="16"/>
      <c r="E18" s="16"/>
      <c r="F18" t="s">
        <v>256</v>
      </c>
      <c r="G18" t="s">
        <v>256</v>
      </c>
      <c r="I18" t="s">
        <v>256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1156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256</v>
      </c>
      <c r="C20" t="s">
        <v>256</v>
      </c>
      <c r="D20" s="16"/>
      <c r="E20" s="16"/>
      <c r="F20" t="s">
        <v>256</v>
      </c>
      <c r="G20" t="s">
        <v>256</v>
      </c>
      <c r="I20" t="s">
        <v>256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264</v>
      </c>
      <c r="C21" s="16"/>
      <c r="D21" s="16"/>
      <c r="E21" s="16"/>
      <c r="J21" s="82">
        <v>2606708.38</v>
      </c>
      <c r="L21" s="82">
        <v>527214.07830300985</v>
      </c>
      <c r="N21" s="81">
        <v>1</v>
      </c>
      <c r="O21" s="81">
        <v>4.3099999999999999E-2</v>
      </c>
    </row>
    <row r="22" spans="2:15">
      <c r="B22" s="80" t="s">
        <v>2266</v>
      </c>
      <c r="C22" s="16"/>
      <c r="D22" s="16"/>
      <c r="E22" s="16"/>
      <c r="J22" s="82">
        <v>282633.71000000002</v>
      </c>
      <c r="L22" s="82">
        <v>9443.216201665</v>
      </c>
      <c r="N22" s="81">
        <v>1.7899999999999999E-2</v>
      </c>
      <c r="O22" s="81">
        <v>8.0000000000000004E-4</v>
      </c>
    </row>
    <row r="23" spans="2:15">
      <c r="B23" t="s">
        <v>2268</v>
      </c>
      <c r="C23" t="s">
        <v>2269</v>
      </c>
      <c r="D23" t="s">
        <v>126</v>
      </c>
      <c r="E23" t="s">
        <v>2270</v>
      </c>
      <c r="F23" t="s">
        <v>1176</v>
      </c>
      <c r="G23" t="s">
        <v>256</v>
      </c>
      <c r="H23" t="s">
        <v>257</v>
      </c>
      <c r="I23" t="s">
        <v>109</v>
      </c>
      <c r="J23" s="78">
        <v>282633.71000000002</v>
      </c>
      <c r="K23" s="78">
        <v>950</v>
      </c>
      <c r="L23" s="78">
        <v>9443.216201665</v>
      </c>
      <c r="M23" s="79">
        <v>1E-4</v>
      </c>
      <c r="N23" s="79">
        <v>1.7899999999999999E-2</v>
      </c>
      <c r="O23" s="79">
        <v>8.0000000000000004E-4</v>
      </c>
    </row>
    <row r="24" spans="2:15">
      <c r="B24" s="80" t="s">
        <v>2267</v>
      </c>
      <c r="C24" s="16"/>
      <c r="D24" s="16"/>
      <c r="E24" s="16"/>
      <c r="J24" s="82">
        <v>951551.16</v>
      </c>
      <c r="L24" s="82">
        <v>321350.7892972554</v>
      </c>
      <c r="N24" s="81">
        <v>0.60950000000000004</v>
      </c>
      <c r="O24" s="81">
        <v>2.6200000000000001E-2</v>
      </c>
    </row>
    <row r="25" spans="2:15">
      <c r="B25" t="s">
        <v>2271</v>
      </c>
      <c r="C25" t="s">
        <v>2272</v>
      </c>
      <c r="D25" t="s">
        <v>126</v>
      </c>
      <c r="E25" t="s">
        <v>2273</v>
      </c>
      <c r="F25" t="s">
        <v>1176</v>
      </c>
      <c r="G25" t="s">
        <v>1201</v>
      </c>
      <c r="H25" t="s">
        <v>263</v>
      </c>
      <c r="I25" t="s">
        <v>113</v>
      </c>
      <c r="J25" s="78">
        <v>4448.6099999999997</v>
      </c>
      <c r="K25" s="78">
        <v>99582.000000000233</v>
      </c>
      <c r="L25" s="78">
        <v>17028.090927446799</v>
      </c>
      <c r="M25" s="79">
        <v>0</v>
      </c>
      <c r="N25" s="79">
        <v>3.2300000000000002E-2</v>
      </c>
      <c r="O25" s="79">
        <v>1.4E-3</v>
      </c>
    </row>
    <row r="26" spans="2:15">
      <c r="B26" t="s">
        <v>2274</v>
      </c>
      <c r="C26" t="s">
        <v>2275</v>
      </c>
      <c r="D26" t="s">
        <v>126</v>
      </c>
      <c r="E26" t="s">
        <v>2276</v>
      </c>
      <c r="F26" t="s">
        <v>1176</v>
      </c>
      <c r="G26" t="s">
        <v>256</v>
      </c>
      <c r="H26" t="s">
        <v>257</v>
      </c>
      <c r="I26" t="s">
        <v>109</v>
      </c>
      <c r="J26" s="78">
        <v>338.1</v>
      </c>
      <c r="K26" s="78">
        <v>1045158</v>
      </c>
      <c r="L26" s="78">
        <v>12427.949739366</v>
      </c>
      <c r="M26" s="79">
        <v>0</v>
      </c>
      <c r="N26" s="79">
        <v>2.3599999999999999E-2</v>
      </c>
      <c r="O26" s="79">
        <v>1E-3</v>
      </c>
    </row>
    <row r="27" spans="2:15">
      <c r="B27" t="s">
        <v>2277</v>
      </c>
      <c r="C27" t="s">
        <v>2278</v>
      </c>
      <c r="D27" t="s">
        <v>126</v>
      </c>
      <c r="E27" t="s">
        <v>2279</v>
      </c>
      <c r="F27" t="s">
        <v>1176</v>
      </c>
      <c r="G27" t="s">
        <v>256</v>
      </c>
      <c r="H27" t="s">
        <v>257</v>
      </c>
      <c r="I27" t="s">
        <v>113</v>
      </c>
      <c r="J27" s="78">
        <v>31540.49</v>
      </c>
      <c r="K27" s="78">
        <v>15125</v>
      </c>
      <c r="L27" s="78">
        <v>18336.844488627499</v>
      </c>
      <c r="M27" s="79">
        <v>1.2E-2</v>
      </c>
      <c r="N27" s="79">
        <v>3.4799999999999998E-2</v>
      </c>
      <c r="O27" s="79">
        <v>1.5E-3</v>
      </c>
    </row>
    <row r="28" spans="2:15">
      <c r="B28" t="s">
        <v>2280</v>
      </c>
      <c r="C28" t="s">
        <v>2281</v>
      </c>
      <c r="D28" t="s">
        <v>126</v>
      </c>
      <c r="E28" t="s">
        <v>2282</v>
      </c>
      <c r="F28" t="s">
        <v>1176</v>
      </c>
      <c r="G28" t="s">
        <v>256</v>
      </c>
      <c r="H28" t="s">
        <v>257</v>
      </c>
      <c r="I28" t="s">
        <v>113</v>
      </c>
      <c r="J28" s="78">
        <v>11.21</v>
      </c>
      <c r="K28" s="78">
        <v>19230.310000000001</v>
      </c>
      <c r="L28" s="78">
        <v>8.2861478912937994</v>
      </c>
      <c r="M28" s="79">
        <v>0</v>
      </c>
      <c r="N28" s="79">
        <v>0</v>
      </c>
      <c r="O28" s="79">
        <v>0</v>
      </c>
    </row>
    <row r="29" spans="2:15">
      <c r="B29" t="s">
        <v>2283</v>
      </c>
      <c r="C29" t="s">
        <v>2284</v>
      </c>
      <c r="D29" t="s">
        <v>126</v>
      </c>
      <c r="E29" t="s">
        <v>1228</v>
      </c>
      <c r="F29" t="s">
        <v>1176</v>
      </c>
      <c r="G29" t="s">
        <v>256</v>
      </c>
      <c r="H29" t="s">
        <v>257</v>
      </c>
      <c r="I29" t="s">
        <v>109</v>
      </c>
      <c r="J29" s="78">
        <v>5311.12</v>
      </c>
      <c r="K29" s="78">
        <v>132888</v>
      </c>
      <c r="L29" s="78">
        <v>24822.427309075199</v>
      </c>
      <c r="M29" s="79">
        <v>0</v>
      </c>
      <c r="N29" s="79">
        <v>4.7100000000000003E-2</v>
      </c>
      <c r="O29" s="79">
        <v>2E-3</v>
      </c>
    </row>
    <row r="30" spans="2:15">
      <c r="B30" t="s">
        <v>2285</v>
      </c>
      <c r="C30" t="s">
        <v>2286</v>
      </c>
      <c r="D30" t="s">
        <v>126</v>
      </c>
      <c r="E30" t="s">
        <v>2287</v>
      </c>
      <c r="F30" t="s">
        <v>1176</v>
      </c>
      <c r="G30" t="s">
        <v>256</v>
      </c>
      <c r="H30" t="s">
        <v>257</v>
      </c>
      <c r="I30" t="s">
        <v>109</v>
      </c>
      <c r="J30" s="78">
        <v>420190.19</v>
      </c>
      <c r="K30" s="78">
        <v>1412</v>
      </c>
      <c r="L30" s="78">
        <v>20866.661643007599</v>
      </c>
      <c r="M30" s="79">
        <v>0</v>
      </c>
      <c r="N30" s="79">
        <v>3.9600000000000003E-2</v>
      </c>
      <c r="O30" s="79">
        <v>1.6999999999999999E-3</v>
      </c>
    </row>
    <row r="31" spans="2:15">
      <c r="B31" t="s">
        <v>2288</v>
      </c>
      <c r="C31" t="s">
        <v>2289</v>
      </c>
      <c r="D31" t="s">
        <v>126</v>
      </c>
      <c r="E31" t="s">
        <v>2290</v>
      </c>
      <c r="F31" t="s">
        <v>1176</v>
      </c>
      <c r="G31" t="s">
        <v>256</v>
      </c>
      <c r="H31" t="s">
        <v>257</v>
      </c>
      <c r="I31" t="s">
        <v>109</v>
      </c>
      <c r="J31" s="78">
        <v>50830.05</v>
      </c>
      <c r="K31" s="78">
        <v>12921.839999999978</v>
      </c>
      <c r="L31" s="78">
        <v>23100.281086679599</v>
      </c>
      <c r="M31" s="79">
        <v>0</v>
      </c>
      <c r="N31" s="79">
        <v>4.3799999999999999E-2</v>
      </c>
      <c r="O31" s="79">
        <v>1.9E-3</v>
      </c>
    </row>
    <row r="32" spans="2:15">
      <c r="B32" t="s">
        <v>2291</v>
      </c>
      <c r="C32" t="s">
        <v>2292</v>
      </c>
      <c r="D32" t="s">
        <v>126</v>
      </c>
      <c r="E32" t="s">
        <v>2293</v>
      </c>
      <c r="F32" t="s">
        <v>1176</v>
      </c>
      <c r="G32" t="s">
        <v>256</v>
      </c>
      <c r="H32" t="s">
        <v>257</v>
      </c>
      <c r="I32" t="s">
        <v>109</v>
      </c>
      <c r="J32" s="78">
        <v>392.27</v>
      </c>
      <c r="K32" s="78">
        <v>1182553</v>
      </c>
      <c r="L32" s="78">
        <v>16314.661896952701</v>
      </c>
      <c r="M32" s="79">
        <v>0</v>
      </c>
      <c r="N32" s="79">
        <v>3.09E-2</v>
      </c>
      <c r="O32" s="79">
        <v>1.2999999999999999E-3</v>
      </c>
    </row>
    <row r="33" spans="2:15">
      <c r="B33" t="s">
        <v>2294</v>
      </c>
      <c r="C33" t="s">
        <v>2295</v>
      </c>
      <c r="D33" t="s">
        <v>126</v>
      </c>
      <c r="E33" t="s">
        <v>2273</v>
      </c>
      <c r="F33" t="s">
        <v>1176</v>
      </c>
      <c r="G33" t="s">
        <v>256</v>
      </c>
      <c r="H33" t="s">
        <v>257</v>
      </c>
      <c r="I33" t="s">
        <v>116</v>
      </c>
      <c r="J33" s="78">
        <v>6136.9</v>
      </c>
      <c r="K33" s="78">
        <v>114077</v>
      </c>
      <c r="L33" s="78">
        <v>30383.434732419999</v>
      </c>
      <c r="M33" s="79">
        <v>0</v>
      </c>
      <c r="N33" s="79">
        <v>5.7599999999999998E-2</v>
      </c>
      <c r="O33" s="79">
        <v>2.5000000000000001E-3</v>
      </c>
    </row>
    <row r="34" spans="2:15">
      <c r="B34" t="s">
        <v>2296</v>
      </c>
      <c r="C34" t="s">
        <v>2297</v>
      </c>
      <c r="D34" t="s">
        <v>126</v>
      </c>
      <c r="E34" t="s">
        <v>2273</v>
      </c>
      <c r="F34" t="s">
        <v>1176</v>
      </c>
      <c r="G34" t="s">
        <v>256</v>
      </c>
      <c r="H34" t="s">
        <v>257</v>
      </c>
      <c r="I34" t="s">
        <v>113</v>
      </c>
      <c r="J34" s="78">
        <v>4548.76</v>
      </c>
      <c r="K34" s="78">
        <v>194228.99999999988</v>
      </c>
      <c r="L34" s="78">
        <v>33960.015513965503</v>
      </c>
      <c r="M34" s="79">
        <v>0</v>
      </c>
      <c r="N34" s="79">
        <v>6.4399999999999999E-2</v>
      </c>
      <c r="O34" s="79">
        <v>2.8E-3</v>
      </c>
    </row>
    <row r="35" spans="2:15">
      <c r="B35" t="s">
        <v>2298</v>
      </c>
      <c r="C35" t="s">
        <v>2299</v>
      </c>
      <c r="D35" t="s">
        <v>126</v>
      </c>
      <c r="E35" t="s">
        <v>2300</v>
      </c>
      <c r="F35" t="s">
        <v>1176</v>
      </c>
      <c r="G35" t="s">
        <v>256</v>
      </c>
      <c r="H35" t="s">
        <v>257</v>
      </c>
      <c r="I35" t="s">
        <v>109</v>
      </c>
      <c r="J35" s="78">
        <v>7648.99</v>
      </c>
      <c r="K35" s="78">
        <v>100172.79999999986</v>
      </c>
      <c r="L35" s="78">
        <v>26947.9836182502</v>
      </c>
      <c r="M35" s="79">
        <v>0</v>
      </c>
      <c r="N35" s="79">
        <v>5.11E-2</v>
      </c>
      <c r="O35" s="79">
        <v>2.2000000000000001E-3</v>
      </c>
    </row>
    <row r="36" spans="2:15">
      <c r="B36" t="s">
        <v>2301</v>
      </c>
      <c r="C36" t="s">
        <v>2302</v>
      </c>
      <c r="D36" t="s">
        <v>126</v>
      </c>
      <c r="E36" t="s">
        <v>2303</v>
      </c>
      <c r="F36" t="s">
        <v>1176</v>
      </c>
      <c r="G36" t="s">
        <v>256</v>
      </c>
      <c r="H36" t="s">
        <v>257</v>
      </c>
      <c r="I36" t="s">
        <v>109</v>
      </c>
      <c r="J36" s="78">
        <v>19785.66</v>
      </c>
      <c r="K36" s="78">
        <v>31098.649999999958</v>
      </c>
      <c r="L36" s="78">
        <v>21640.358281175999</v>
      </c>
      <c r="M36" s="79">
        <v>0</v>
      </c>
      <c r="N36" s="79">
        <v>4.1000000000000002E-2</v>
      </c>
      <c r="O36" s="79">
        <v>1.8E-3</v>
      </c>
    </row>
    <row r="37" spans="2:15">
      <c r="B37" t="s">
        <v>2304</v>
      </c>
      <c r="C37" t="s">
        <v>2305</v>
      </c>
      <c r="D37" t="s">
        <v>126</v>
      </c>
      <c r="E37" t="s">
        <v>2306</v>
      </c>
      <c r="F37" t="s">
        <v>1176</v>
      </c>
      <c r="G37" t="s">
        <v>256</v>
      </c>
      <c r="H37" t="s">
        <v>257</v>
      </c>
      <c r="I37" t="s">
        <v>109</v>
      </c>
      <c r="J37" s="78">
        <v>295577.08</v>
      </c>
      <c r="K37" s="78">
        <v>1734</v>
      </c>
      <c r="L37" s="78">
        <v>18025.703196842402</v>
      </c>
      <c r="M37" s="79">
        <v>0</v>
      </c>
      <c r="N37" s="79">
        <v>3.4200000000000001E-2</v>
      </c>
      <c r="O37" s="79">
        <v>1.5E-3</v>
      </c>
    </row>
    <row r="38" spans="2:15">
      <c r="B38" t="s">
        <v>2307</v>
      </c>
      <c r="C38" t="s">
        <v>2308</v>
      </c>
      <c r="D38" t="s">
        <v>126</v>
      </c>
      <c r="E38" t="s">
        <v>2309</v>
      </c>
      <c r="F38" t="s">
        <v>1212</v>
      </c>
      <c r="G38" t="s">
        <v>256</v>
      </c>
      <c r="H38" t="s">
        <v>257</v>
      </c>
      <c r="I38" t="s">
        <v>109</v>
      </c>
      <c r="J38" s="78">
        <v>2466.67</v>
      </c>
      <c r="K38" s="78">
        <v>192611.89999999988</v>
      </c>
      <c r="L38" s="78">
        <v>16709.618537268401</v>
      </c>
      <c r="M38" s="79">
        <v>0</v>
      </c>
      <c r="N38" s="79">
        <v>3.1699999999999999E-2</v>
      </c>
      <c r="O38" s="79">
        <v>1.4E-3</v>
      </c>
    </row>
    <row r="39" spans="2:15">
      <c r="B39" t="s">
        <v>2310</v>
      </c>
      <c r="C39" t="s">
        <v>2311</v>
      </c>
      <c r="D39" t="s">
        <v>126</v>
      </c>
      <c r="E39" t="s">
        <v>2273</v>
      </c>
      <c r="F39" t="s">
        <v>1176</v>
      </c>
      <c r="G39" t="s">
        <v>256</v>
      </c>
      <c r="H39" t="s">
        <v>257</v>
      </c>
      <c r="I39" t="s">
        <v>113</v>
      </c>
      <c r="J39" s="78">
        <v>62073.47</v>
      </c>
      <c r="K39" s="78">
        <v>9788.0000000000091</v>
      </c>
      <c r="L39" s="78">
        <v>23353.972630149699</v>
      </c>
      <c r="M39" s="79">
        <v>0</v>
      </c>
      <c r="N39" s="79">
        <v>4.4299999999999999E-2</v>
      </c>
      <c r="O39" s="79">
        <v>1.9E-3</v>
      </c>
    </row>
    <row r="40" spans="2:15">
      <c r="B40" t="s">
        <v>2312</v>
      </c>
      <c r="C40" t="s">
        <v>2311</v>
      </c>
      <c r="D40" t="s">
        <v>126</v>
      </c>
      <c r="E40" t="s">
        <v>1242</v>
      </c>
      <c r="F40" t="s">
        <v>1176</v>
      </c>
      <c r="G40" t="s">
        <v>256</v>
      </c>
      <c r="H40" t="s">
        <v>257</v>
      </c>
      <c r="I40" t="s">
        <v>113</v>
      </c>
      <c r="J40" s="78">
        <v>12.58</v>
      </c>
      <c r="K40" s="78">
        <v>9780</v>
      </c>
      <c r="L40" s="78">
        <v>4.7291193912000002</v>
      </c>
      <c r="M40" s="79">
        <v>0</v>
      </c>
      <c r="N40" s="79">
        <v>0</v>
      </c>
      <c r="O40" s="79">
        <v>0</v>
      </c>
    </row>
    <row r="41" spans="2:15">
      <c r="B41" t="s">
        <v>2313</v>
      </c>
      <c r="C41" t="s">
        <v>2314</v>
      </c>
      <c r="D41" t="s">
        <v>126</v>
      </c>
      <c r="E41" t="s">
        <v>2315</v>
      </c>
      <c r="F41" t="s">
        <v>1176</v>
      </c>
      <c r="G41" t="s">
        <v>256</v>
      </c>
      <c r="H41" t="s">
        <v>257</v>
      </c>
      <c r="I41" t="s">
        <v>109</v>
      </c>
      <c r="J41" s="78">
        <v>40239.01</v>
      </c>
      <c r="K41" s="78">
        <v>12309</v>
      </c>
      <c r="L41" s="78">
        <v>17419.770428745302</v>
      </c>
      <c r="M41" s="79">
        <v>0</v>
      </c>
      <c r="N41" s="79">
        <v>3.3000000000000002E-2</v>
      </c>
      <c r="O41" s="79">
        <v>1.4E-3</v>
      </c>
    </row>
    <row r="42" spans="2:15">
      <c r="B42" s="80" t="s">
        <v>93</v>
      </c>
      <c r="C42" s="16"/>
      <c r="D42" s="16"/>
      <c r="E42" s="16"/>
      <c r="J42" s="82">
        <v>1372523.51</v>
      </c>
      <c r="L42" s="82">
        <v>196420.07280408949</v>
      </c>
      <c r="N42" s="81">
        <v>0.37259999999999999</v>
      </c>
      <c r="O42" s="81">
        <v>1.6E-2</v>
      </c>
    </row>
    <row r="43" spans="2:15">
      <c r="B43" t="s">
        <v>2316</v>
      </c>
      <c r="C43" t="s">
        <v>2317</v>
      </c>
      <c r="D43" t="s">
        <v>126</v>
      </c>
      <c r="E43" t="s">
        <v>1911</v>
      </c>
      <c r="F43" t="s">
        <v>1176</v>
      </c>
      <c r="G43" t="s">
        <v>256</v>
      </c>
      <c r="H43" t="s">
        <v>257</v>
      </c>
      <c r="I43" t="s">
        <v>109</v>
      </c>
      <c r="J43" s="78">
        <v>926665.64</v>
      </c>
      <c r="K43" s="78">
        <v>1399.5</v>
      </c>
      <c r="L43" s="78">
        <v>45610.867367040599</v>
      </c>
      <c r="M43" s="79">
        <v>0</v>
      </c>
      <c r="N43" s="79">
        <v>8.6499999999999994E-2</v>
      </c>
      <c r="O43" s="79">
        <v>3.7000000000000002E-3</v>
      </c>
    </row>
    <row r="44" spans="2:15">
      <c r="B44" t="s">
        <v>2318</v>
      </c>
      <c r="C44" t="s">
        <v>2319</v>
      </c>
      <c r="D44" t="s">
        <v>126</v>
      </c>
      <c r="E44" t="s">
        <v>2320</v>
      </c>
      <c r="F44" t="s">
        <v>1176</v>
      </c>
      <c r="G44" t="s">
        <v>256</v>
      </c>
      <c r="H44" t="s">
        <v>257</v>
      </c>
      <c r="I44" t="s">
        <v>116</v>
      </c>
      <c r="J44" s="78">
        <v>88492.94</v>
      </c>
      <c r="K44" s="78">
        <v>16265.480000000005</v>
      </c>
      <c r="L44" s="78">
        <v>62469.098323866099</v>
      </c>
      <c r="M44" s="79">
        <v>0</v>
      </c>
      <c r="N44" s="79">
        <v>0.11849999999999999</v>
      </c>
      <c r="O44" s="79">
        <v>5.1000000000000004E-3</v>
      </c>
    </row>
    <row r="45" spans="2:15">
      <c r="B45" t="s">
        <v>2321</v>
      </c>
      <c r="C45" t="s">
        <v>2322</v>
      </c>
      <c r="D45" t="s">
        <v>126</v>
      </c>
      <c r="E45" t="s">
        <v>2323</v>
      </c>
      <c r="F45" t="s">
        <v>1176</v>
      </c>
      <c r="G45" t="s">
        <v>256</v>
      </c>
      <c r="H45" t="s">
        <v>257</v>
      </c>
      <c r="I45" t="s">
        <v>113</v>
      </c>
      <c r="J45" s="78">
        <v>47706.89</v>
      </c>
      <c r="K45" s="78">
        <v>2824</v>
      </c>
      <c r="L45" s="78">
        <v>5178.5310044036796</v>
      </c>
      <c r="M45" s="79">
        <v>0</v>
      </c>
      <c r="N45" s="79">
        <v>9.7999999999999997E-3</v>
      </c>
      <c r="O45" s="79">
        <v>4.0000000000000002E-4</v>
      </c>
    </row>
    <row r="46" spans="2:15">
      <c r="B46" t="s">
        <v>2324</v>
      </c>
      <c r="C46" t="s">
        <v>2325</v>
      </c>
      <c r="D46" t="s">
        <v>126</v>
      </c>
      <c r="E46" t="s">
        <v>2323</v>
      </c>
      <c r="F46" t="s">
        <v>1176</v>
      </c>
      <c r="G46" t="s">
        <v>256</v>
      </c>
      <c r="H46" t="s">
        <v>257</v>
      </c>
      <c r="I46" t="s">
        <v>202</v>
      </c>
      <c r="J46" s="78">
        <v>184375.31</v>
      </c>
      <c r="K46" s="78">
        <v>131500</v>
      </c>
      <c r="L46" s="78">
        <v>7918.2899228163496</v>
      </c>
      <c r="M46" s="79">
        <v>0</v>
      </c>
      <c r="N46" s="79">
        <v>1.4999999999999999E-2</v>
      </c>
      <c r="O46" s="79">
        <v>5.9999999999999995E-4</v>
      </c>
    </row>
    <row r="47" spans="2:15">
      <c r="B47" t="s">
        <v>2326</v>
      </c>
      <c r="C47" t="s">
        <v>2327</v>
      </c>
      <c r="D47" t="s">
        <v>126</v>
      </c>
      <c r="E47" t="s">
        <v>2328</v>
      </c>
      <c r="F47" t="s">
        <v>2068</v>
      </c>
      <c r="G47" t="s">
        <v>256</v>
      </c>
      <c r="H47" t="s">
        <v>257</v>
      </c>
      <c r="I47" t="s">
        <v>113</v>
      </c>
      <c r="J47" s="78">
        <v>4112.63</v>
      </c>
      <c r="K47" s="78">
        <v>29598</v>
      </c>
      <c r="L47" s="78">
        <v>4678.8894868801199</v>
      </c>
      <c r="M47" s="79">
        <v>0</v>
      </c>
      <c r="N47" s="79">
        <v>8.8999999999999999E-3</v>
      </c>
      <c r="O47" s="79">
        <v>4.0000000000000002E-4</v>
      </c>
    </row>
    <row r="48" spans="2:15">
      <c r="B48" t="s">
        <v>2329</v>
      </c>
      <c r="C48" t="s">
        <v>2330</v>
      </c>
      <c r="D48" t="s">
        <v>126</v>
      </c>
      <c r="E48" t="s">
        <v>2331</v>
      </c>
      <c r="F48" t="s">
        <v>1176</v>
      </c>
      <c r="G48" t="s">
        <v>256</v>
      </c>
      <c r="H48" t="s">
        <v>257</v>
      </c>
      <c r="I48" t="s">
        <v>202</v>
      </c>
      <c r="J48" s="78">
        <v>24056.61</v>
      </c>
      <c r="K48" s="78">
        <v>999815.80000000051</v>
      </c>
      <c r="L48" s="78">
        <v>7855.2010652905301</v>
      </c>
      <c r="M48" s="79">
        <v>0</v>
      </c>
      <c r="N48" s="79">
        <v>1.49E-2</v>
      </c>
      <c r="O48" s="79">
        <v>5.9999999999999995E-4</v>
      </c>
    </row>
    <row r="49" spans="2:15">
      <c r="B49" t="s">
        <v>2332</v>
      </c>
      <c r="C49" t="s">
        <v>2333</v>
      </c>
      <c r="D49" t="s">
        <v>126</v>
      </c>
      <c r="E49" t="s">
        <v>2223</v>
      </c>
      <c r="F49" t="s">
        <v>1176</v>
      </c>
      <c r="G49" t="s">
        <v>256</v>
      </c>
      <c r="H49" t="s">
        <v>257</v>
      </c>
      <c r="I49" t="s">
        <v>109</v>
      </c>
      <c r="J49" s="78">
        <v>97113.49</v>
      </c>
      <c r="K49" s="78">
        <v>18360.279999999992</v>
      </c>
      <c r="L49" s="78">
        <v>62709.1956337921</v>
      </c>
      <c r="M49" s="79">
        <v>0</v>
      </c>
      <c r="N49" s="79">
        <v>0.11890000000000001</v>
      </c>
      <c r="O49" s="79">
        <v>5.1000000000000004E-3</v>
      </c>
    </row>
    <row r="50" spans="2:15">
      <c r="B50" s="80" t="s">
        <v>1156</v>
      </c>
      <c r="C50" s="16"/>
      <c r="D50" s="16"/>
      <c r="E50" s="16"/>
      <c r="J50" s="82">
        <v>0</v>
      </c>
      <c r="L50" s="82">
        <v>0</v>
      </c>
      <c r="N50" s="81">
        <v>0</v>
      </c>
      <c r="O50" s="81">
        <v>0</v>
      </c>
    </row>
    <row r="51" spans="2:15">
      <c r="B51" t="s">
        <v>256</v>
      </c>
      <c r="C51" t="s">
        <v>256</v>
      </c>
      <c r="D51" s="16"/>
      <c r="E51" s="16"/>
      <c r="F51" t="s">
        <v>256</v>
      </c>
      <c r="G51" t="s">
        <v>256</v>
      </c>
      <c r="I51" t="s">
        <v>256</v>
      </c>
      <c r="J51" s="78">
        <v>0</v>
      </c>
      <c r="K51" s="78">
        <v>0</v>
      </c>
      <c r="L51" s="78">
        <v>0</v>
      </c>
      <c r="M51" s="79">
        <v>0</v>
      </c>
      <c r="N51" s="79">
        <v>0</v>
      </c>
      <c r="O51" s="79">
        <v>0</v>
      </c>
    </row>
    <row r="52" spans="2:15">
      <c r="B52" t="s">
        <v>266</v>
      </c>
      <c r="C52" s="16"/>
      <c r="D52" s="16"/>
      <c r="E52" s="16"/>
    </row>
    <row r="53" spans="2:15">
      <c r="B53" t="s">
        <v>391</v>
      </c>
      <c r="C53" s="16"/>
      <c r="D53" s="16"/>
      <c r="E53" s="16"/>
    </row>
    <row r="54" spans="2:15">
      <c r="B54" t="s">
        <v>392</v>
      </c>
      <c r="C54" s="16"/>
      <c r="D54" s="16"/>
      <c r="E54" s="16"/>
    </row>
    <row r="55" spans="2:15">
      <c r="B55" t="s">
        <v>393</v>
      </c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3656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95501.26</v>
      </c>
      <c r="H11" s="7"/>
      <c r="I11" s="76">
        <v>139.65038344000001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95501.26</v>
      </c>
      <c r="I12" s="82">
        <v>139.65038344000001</v>
      </c>
      <c r="K12" s="81">
        <v>1</v>
      </c>
      <c r="L12" s="81">
        <v>0</v>
      </c>
    </row>
    <row r="13" spans="2:60">
      <c r="B13" s="80" t="s">
        <v>2334</v>
      </c>
      <c r="D13" s="16"/>
      <c r="E13" s="16"/>
      <c r="G13" s="82">
        <v>95501.26</v>
      </c>
      <c r="I13" s="82">
        <v>139.65038344000001</v>
      </c>
      <c r="K13" s="81">
        <v>1</v>
      </c>
      <c r="L13" s="81">
        <v>0</v>
      </c>
    </row>
    <row r="14" spans="2:60">
      <c r="B14" t="s">
        <v>2335</v>
      </c>
      <c r="C14" t="s">
        <v>2336</v>
      </c>
      <c r="D14" t="s">
        <v>103</v>
      </c>
      <c r="E14" t="s">
        <v>128</v>
      </c>
      <c r="F14" t="s">
        <v>105</v>
      </c>
      <c r="G14" s="78">
        <v>19033.98</v>
      </c>
      <c r="H14" s="78">
        <v>66.8</v>
      </c>
      <c r="I14" s="78">
        <v>12.71469864</v>
      </c>
      <c r="J14" s="79">
        <v>1.5900000000000001E-2</v>
      </c>
      <c r="K14" s="79">
        <v>9.0999999999999998E-2</v>
      </c>
      <c r="L14" s="79">
        <v>0</v>
      </c>
    </row>
    <row r="15" spans="2:60">
      <c r="B15" t="s">
        <v>2337</v>
      </c>
      <c r="C15" t="s">
        <v>2338</v>
      </c>
      <c r="D15" t="s">
        <v>103</v>
      </c>
      <c r="E15" t="s">
        <v>128</v>
      </c>
      <c r="F15" t="s">
        <v>105</v>
      </c>
      <c r="G15" s="78">
        <v>76467.28</v>
      </c>
      <c r="H15" s="78">
        <v>166</v>
      </c>
      <c r="I15" s="78">
        <v>126.9356848</v>
      </c>
      <c r="J15" s="79">
        <v>6.8999999999999999E-3</v>
      </c>
      <c r="K15" s="79">
        <v>0.90900000000000003</v>
      </c>
      <c r="L15" s="79">
        <v>0</v>
      </c>
    </row>
    <row r="16" spans="2:60">
      <c r="B16" s="80" t="s">
        <v>264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2339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256</v>
      </c>
      <c r="C18" t="s">
        <v>256</v>
      </c>
      <c r="D18" s="16"/>
      <c r="E18" t="s">
        <v>256</v>
      </c>
      <c r="F18" t="s">
        <v>256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266</v>
      </c>
      <c r="D19" s="16"/>
      <c r="E19" s="16"/>
    </row>
    <row r="20" spans="2:12">
      <c r="B20" t="s">
        <v>391</v>
      </c>
      <c r="D20" s="16"/>
      <c r="E20" s="16"/>
    </row>
    <row r="21" spans="2:12">
      <c r="B21" t="s">
        <v>392</v>
      </c>
      <c r="D21" s="16"/>
      <c r="E21" s="16"/>
    </row>
    <row r="22" spans="2:12">
      <c r="B22" t="s">
        <v>393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2019-12-22T15:36:51Z</dcterms:modified>
</cp:coreProperties>
</file>