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lockStructure="1"/>
  <bookViews>
    <workbookView xWindow="-15" yWindow="885" windowWidth="19320" windowHeight="11130" tabRatio="938"/>
  </bookViews>
  <sheets>
    <sheet name="סכום נכסי הקרן" sheetId="88" r:id="rId1"/>
    <sheet name="Sheet1" sheetId="89" state="hidden" r:id="rId2"/>
    <sheet name="מזומנים" sheetId="58" r:id="rId3"/>
    <sheet name="תעודות התחייבות ממשלתיות" sheetId="59" r:id="rId4"/>
    <sheet name="תעודות חוב מסחריות " sheetId="60" r:id="rId5"/>
    <sheet name="אג&quot;ח קונצרני" sheetId="61" r:id="rId6"/>
    <sheet name="מניות" sheetId="62" r:id="rId7"/>
    <sheet name="תעודות סל" sheetId="63" r:id="rId8"/>
    <sheet name="קרנות נאמנות" sheetId="64" r:id="rId9"/>
    <sheet name="כתבי אופציה" sheetId="65" r:id="rId10"/>
    <sheet name="אופציות" sheetId="66" r:id="rId11"/>
    <sheet name="חוזים עתידיים" sheetId="67" r:id="rId12"/>
    <sheet name="מוצרים מובנים" sheetId="68" r:id="rId13"/>
    <sheet name="לא סחיר- תעודות התחייבות ממשלתי" sheetId="69" r:id="rId14"/>
    <sheet name="לא סחיר - תעודות חוב מסחריות" sheetId="70" r:id="rId15"/>
    <sheet name="לא סחיר - אג&quot;ח קונצרני" sheetId="71" r:id="rId16"/>
    <sheet name="לא סחיר - מניות" sheetId="72" r:id="rId17"/>
    <sheet name="לא סחיר - קרנות השקעה" sheetId="73" r:id="rId18"/>
    <sheet name="לא סחיר - כתבי אופציה" sheetId="74" r:id="rId19"/>
    <sheet name="לא סחיר - אופציות" sheetId="75" r:id="rId20"/>
    <sheet name="לא סחיר - חוזים עתידיים" sheetId="76" r:id="rId21"/>
    <sheet name="לא סחיר - מוצרים מובנים" sheetId="77" r:id="rId22"/>
    <sheet name="הלוואות" sheetId="78" r:id="rId23"/>
    <sheet name="פקדונות מעל 3 חודשים" sheetId="79" r:id="rId24"/>
    <sheet name="זכויות מקרקעין" sheetId="80" r:id="rId25"/>
    <sheet name="השקעה בחברות מוחזקות" sheetId="90" r:id="rId26"/>
    <sheet name="השקעות אחרות " sheetId="81" r:id="rId27"/>
    <sheet name="יתרת התחייבות להשקעה" sheetId="84" r:id="rId28"/>
    <sheet name="עלות מתואמת אג&quot;ח קונצרני סחיר" sheetId="91" r:id="rId29"/>
    <sheet name="עלות מתואמת אג&quot;ח קונצרני ל.סחיר" sheetId="92" r:id="rId30"/>
    <sheet name="עלות מתואמת מסגרות אשראי ללווים" sheetId="93" r:id="rId31"/>
  </sheets>
  <externalReferences>
    <externalReference r:id="rId32"/>
    <externalReference r:id="rId33"/>
    <externalReference r:id="rId34"/>
    <externalReference r:id="rId35"/>
    <externalReference r:id="rId36"/>
  </externalReferences>
  <definedNames>
    <definedName name="_new1">[1]הערות!$E$55</definedName>
    <definedName name="_new2">[2]הערות!$E$55</definedName>
    <definedName name="a">#REF!</definedName>
    <definedName name="adi_1212" localSheetId="3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5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9">'לא סחיר - אופציות'!$B$6:$L$44</definedName>
    <definedName name="Print_Area" localSheetId="1">Sheet1!$B$5:$Y$36</definedName>
    <definedName name="Print_Area" localSheetId="5">'אג"ח קונצרני'!$B$6:$U$32</definedName>
    <definedName name="Print_Area" localSheetId="10">אופציות!$B$6:$L$41</definedName>
    <definedName name="Print_Area" localSheetId="22">הלוואות!$B$6:$Q$53</definedName>
    <definedName name="Print_Area" localSheetId="25">'השקעה בחברות מוחזקות'!$B$6:$K$17</definedName>
    <definedName name="Print_Area" localSheetId="26">'השקעות אחרות '!$B$6:$K$17</definedName>
    <definedName name="Print_Area" localSheetId="24">'זכויות מקרקעין'!$B$6:$J$24</definedName>
    <definedName name="Print_Area" localSheetId="11">'חוזים עתידיים'!$B$6:$I$18</definedName>
    <definedName name="Print_Area" localSheetId="27">'יתרת התחייבות להשקעה'!$B$6:$D$16</definedName>
    <definedName name="Print_Area" localSheetId="9">'כתבי אופציה'!$B$6:$L$20</definedName>
    <definedName name="Print_Area" localSheetId="13">'לא סחיר- תעודות התחייבות ממשלתי'!$B$6:$P$24</definedName>
    <definedName name="Print_Area" localSheetId="15">'לא סחיר - אג"ח קונצרני'!$B$6:$S$32</definedName>
    <definedName name="Print_Area" localSheetId="19">'לא סחיר - אופציות'!$B$12:$B$43</definedName>
    <definedName name="Print_Area" localSheetId="20">'לא סחיר - חוזים עתידיים'!$B$6:$K$41</definedName>
    <definedName name="Print_Area" localSheetId="18">'לא סחיר - כתבי אופציה'!$B$6:$L$19</definedName>
    <definedName name="Print_Area" localSheetId="21">'לא סחיר - מוצרים מובנים'!$B$6:$Q$36</definedName>
    <definedName name="Print_Area" localSheetId="16">'לא סחיר - מניות'!$B$6:$M$22</definedName>
    <definedName name="Print_Area" localSheetId="17">'לא סחיר - קרנות השקעה'!$B$6:$K$38</definedName>
    <definedName name="Print_Area" localSheetId="14">'לא סחיר - תעודות חוב מסחריות'!$B$6:$S$32</definedName>
    <definedName name="Print_Area" localSheetId="12">'מוצרים מובנים'!$B$6:$Q$37</definedName>
    <definedName name="Print_Area" localSheetId="2">מזומנים!$B$6:$K$37</definedName>
    <definedName name="Print_Area" localSheetId="6">מניות!$B$6:$O$32</definedName>
    <definedName name="Print_Area" localSheetId="0">'סכום נכסי הקרן'!$B$6:$D$49</definedName>
    <definedName name="Print_Area" localSheetId="23">'פקדונות מעל 3 חודשים'!$B$6:$O$30</definedName>
    <definedName name="Print_Area" localSheetId="8">'קרנות נאמנות'!$B$6:$O$38</definedName>
    <definedName name="Print_Area" localSheetId="3">'תעודות התחייבות ממשלתיות'!$B$8:$R$12</definedName>
    <definedName name="Print_Area" localSheetId="4">'תעודות חוב מסחריות '!$B$6:$T$29</definedName>
    <definedName name="Print_Area" localSheetId="7">'תעודות סל'!$B$6:$N$44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45621"/>
</workbook>
</file>

<file path=xl/calcChain.xml><?xml version="1.0" encoding="utf-8"?>
<calcChain xmlns="http://schemas.openxmlformats.org/spreadsheetml/2006/main">
  <c r="L36" i="58" l="1"/>
  <c r="L35" i="58"/>
  <c r="J34" i="58"/>
  <c r="L34" i="58" s="1"/>
  <c r="L31" i="58"/>
  <c r="L30" i="58"/>
  <c r="L29" i="58"/>
  <c r="L28" i="58"/>
  <c r="L27" i="58"/>
  <c r="L26" i="58"/>
  <c r="L25" i="58"/>
  <c r="L24" i="58"/>
  <c r="L23" i="58"/>
  <c r="L22" i="58"/>
  <c r="L21" i="58"/>
  <c r="J20" i="58"/>
  <c r="L20" i="58" s="1"/>
  <c r="L18" i="58"/>
  <c r="L17" i="58"/>
  <c r="L16" i="58"/>
  <c r="L15" i="58"/>
  <c r="L14" i="58"/>
  <c r="L13" i="58"/>
  <c r="J12" i="58"/>
  <c r="L12" i="58" s="1"/>
  <c r="J33" i="58" l="1"/>
  <c r="J11" i="58"/>
  <c r="Q62" i="59"/>
  <c r="Q61" i="59"/>
  <c r="Q59" i="59"/>
  <c r="Q58" i="59"/>
  <c r="Q57" i="59"/>
  <c r="Q56" i="59"/>
  <c r="Q55" i="59"/>
  <c r="Q54" i="59"/>
  <c r="Q53" i="59"/>
  <c r="Q52" i="59"/>
  <c r="Q51" i="59"/>
  <c r="Q50" i="59"/>
  <c r="Q49" i="59"/>
  <c r="Q48" i="59"/>
  <c r="Q47" i="59"/>
  <c r="Q46" i="59"/>
  <c r="Q45" i="59"/>
  <c r="Q44" i="59"/>
  <c r="Q43" i="59"/>
  <c r="Q41" i="59"/>
  <c r="Q40" i="59"/>
  <c r="Q39" i="59"/>
  <c r="Q38" i="59"/>
  <c r="Q37" i="59"/>
  <c r="Q36" i="59"/>
  <c r="Q35" i="59"/>
  <c r="Q34" i="59"/>
  <c r="Q33" i="59"/>
  <c r="Q32" i="59"/>
  <c r="Q31" i="59"/>
  <c r="Q30" i="59"/>
  <c r="Q29" i="59"/>
  <c r="Q28" i="59"/>
  <c r="Q26" i="59"/>
  <c r="Q25" i="59"/>
  <c r="Q24" i="59"/>
  <c r="Q23" i="59"/>
  <c r="Q22" i="59"/>
  <c r="Q21" i="59"/>
  <c r="Q20" i="59"/>
  <c r="Q19" i="59"/>
  <c r="Q18" i="59"/>
  <c r="Q17" i="59"/>
  <c r="Q16" i="59"/>
  <c r="Q15" i="59"/>
  <c r="Q14" i="59"/>
  <c r="Q13" i="59"/>
  <c r="Q12" i="59"/>
  <c r="Q11" i="59"/>
  <c r="M49" i="63"/>
  <c r="M48" i="63"/>
  <c r="M47" i="63"/>
  <c r="M46" i="63"/>
  <c r="M45" i="63"/>
  <c r="M44" i="63"/>
  <c r="M43" i="63"/>
  <c r="M42" i="63"/>
  <c r="M41" i="63"/>
  <c r="M40" i="63"/>
  <c r="M38" i="63"/>
  <c r="M37" i="63"/>
  <c r="M36" i="63"/>
  <c r="M35" i="63"/>
  <c r="M34" i="63"/>
  <c r="M33" i="63"/>
  <c r="M32" i="63"/>
  <c r="M31" i="63"/>
  <c r="M30" i="63"/>
  <c r="M29" i="63"/>
  <c r="M28" i="63"/>
  <c r="M26" i="63"/>
  <c r="M25" i="63"/>
  <c r="M24" i="63"/>
  <c r="M23" i="63"/>
  <c r="M22" i="63"/>
  <c r="M21" i="63"/>
  <c r="M20" i="63"/>
  <c r="M19" i="63"/>
  <c r="M17" i="63"/>
  <c r="M16" i="63"/>
  <c r="M15" i="63"/>
  <c r="M14" i="63"/>
  <c r="M13" i="63"/>
  <c r="M12" i="63"/>
  <c r="M11" i="63"/>
  <c r="K18" i="66"/>
  <c r="K17" i="66"/>
  <c r="K16" i="66"/>
  <c r="K15" i="66"/>
  <c r="K14" i="66"/>
  <c r="K13" i="66"/>
  <c r="K12" i="66"/>
  <c r="K11" i="66"/>
  <c r="J14" i="67"/>
  <c r="J13" i="67"/>
  <c r="J12" i="67"/>
  <c r="J11" i="67"/>
  <c r="O104" i="69"/>
  <c r="O103" i="69"/>
  <c r="O102" i="69"/>
  <c r="O101" i="69"/>
  <c r="O100" i="69"/>
  <c r="O99" i="69"/>
  <c r="O98" i="69"/>
  <c r="O97" i="69"/>
  <c r="O96" i="69"/>
  <c r="O95" i="69"/>
  <c r="O94" i="69"/>
  <c r="O93" i="69"/>
  <c r="O92" i="69"/>
  <c r="O91" i="69"/>
  <c r="O90" i="69"/>
  <c r="O89" i="69"/>
  <c r="O88" i="69"/>
  <c r="O87" i="69"/>
  <c r="O86" i="69"/>
  <c r="O85" i="69"/>
  <c r="O84" i="69"/>
  <c r="O83" i="69"/>
  <c r="O82" i="69"/>
  <c r="O81" i="69"/>
  <c r="O80" i="69"/>
  <c r="O79" i="69"/>
  <c r="O78" i="69"/>
  <c r="O77" i="69"/>
  <c r="O76" i="69"/>
  <c r="O75" i="69"/>
  <c r="O74" i="69"/>
  <c r="O73" i="69"/>
  <c r="O72" i="69"/>
  <c r="O71" i="69"/>
  <c r="O70" i="69"/>
  <c r="O69" i="69"/>
  <c r="O68" i="69"/>
  <c r="O67" i="69"/>
  <c r="O66" i="69"/>
  <c r="O65" i="69"/>
  <c r="O64" i="69"/>
  <c r="O63" i="69"/>
  <c r="O62" i="69"/>
  <c r="O61" i="69"/>
  <c r="O60" i="69"/>
  <c r="O59" i="69"/>
  <c r="O58" i="69"/>
  <c r="O57" i="69"/>
  <c r="O56" i="69"/>
  <c r="O55" i="69"/>
  <c r="O54" i="69"/>
  <c r="O53" i="69"/>
  <c r="O52" i="69"/>
  <c r="O51" i="69"/>
  <c r="O50" i="69"/>
  <c r="O49" i="69"/>
  <c r="O48" i="69"/>
  <c r="O47" i="69"/>
  <c r="O46" i="69"/>
  <c r="O45" i="69"/>
  <c r="O44" i="69"/>
  <c r="O43" i="69"/>
  <c r="O42" i="69"/>
  <c r="O41" i="69"/>
  <c r="O40" i="69"/>
  <c r="O39" i="69"/>
  <c r="O38" i="69"/>
  <c r="O37" i="69"/>
  <c r="O36" i="69"/>
  <c r="O35" i="69"/>
  <c r="O34" i="69"/>
  <c r="O33" i="69"/>
  <c r="O32" i="69"/>
  <c r="O31" i="69"/>
  <c r="O30" i="69"/>
  <c r="O29" i="69"/>
  <c r="O28" i="69"/>
  <c r="O27" i="69"/>
  <c r="O26" i="69"/>
  <c r="O25" i="69"/>
  <c r="O24" i="69"/>
  <c r="O23" i="69"/>
  <c r="O22" i="69"/>
  <c r="O21" i="69"/>
  <c r="O20" i="69"/>
  <c r="O19" i="69"/>
  <c r="O18" i="69"/>
  <c r="O17" i="69"/>
  <c r="O16" i="69"/>
  <c r="O15" i="69"/>
  <c r="O14" i="69"/>
  <c r="O13" i="69"/>
  <c r="O12" i="69"/>
  <c r="O11" i="69"/>
  <c r="J41" i="76"/>
  <c r="J40" i="76"/>
  <c r="J39" i="76"/>
  <c r="J37" i="76"/>
  <c r="J36" i="76"/>
  <c r="J35" i="76"/>
  <c r="J34" i="76"/>
  <c r="J33" i="76"/>
  <c r="J32" i="76"/>
  <c r="J31" i="76"/>
  <c r="J30" i="76"/>
  <c r="J29" i="76"/>
  <c r="J28" i="76"/>
  <c r="J27" i="76"/>
  <c r="J26" i="76"/>
  <c r="J25" i="76"/>
  <c r="J23" i="76"/>
  <c r="J22" i="76"/>
  <c r="J21" i="76"/>
  <c r="J20" i="76"/>
  <c r="J19" i="76"/>
  <c r="J18" i="76"/>
  <c r="J17" i="76"/>
  <c r="J16" i="76"/>
  <c r="J15" i="76"/>
  <c r="J14" i="76"/>
  <c r="J13" i="76"/>
  <c r="J12" i="76"/>
  <c r="J11" i="76"/>
  <c r="C31" i="88"/>
  <c r="C24" i="88"/>
  <c r="C21" i="88"/>
  <c r="C20" i="88"/>
  <c r="C17" i="88"/>
  <c r="C13" i="88"/>
  <c r="J10" i="58" l="1"/>
  <c r="L11" i="58"/>
  <c r="L33" i="58"/>
  <c r="C23" i="88"/>
  <c r="C12" i="88"/>
  <c r="B32" i="89"/>
  <c r="B31" i="89"/>
  <c r="B30" i="89"/>
  <c r="B29" i="89"/>
  <c r="B28" i="89"/>
  <c r="B27" i="89"/>
  <c r="B26" i="89"/>
  <c r="B25" i="89"/>
  <c r="B24" i="89"/>
  <c r="B23" i="89"/>
  <c r="B22" i="89"/>
  <c r="B21" i="89"/>
  <c r="B20" i="89"/>
  <c r="B19" i="89"/>
  <c r="B18" i="89"/>
  <c r="B17" i="89"/>
  <c r="B16" i="89"/>
  <c r="B15" i="89"/>
  <c r="B14" i="89"/>
  <c r="B13" i="89"/>
  <c r="B12" i="89"/>
  <c r="B11" i="89"/>
  <c r="B10" i="89"/>
  <c r="B9" i="89"/>
  <c r="B7" i="89"/>
  <c r="D5" i="89"/>
  <c r="E5" i="89" s="1"/>
  <c r="F5" i="89" s="1"/>
  <c r="G5" i="89" s="1"/>
  <c r="H5" i="89" s="1"/>
  <c r="I5" i="89" s="1"/>
  <c r="J5" i="89" s="1"/>
  <c r="K5" i="89" s="1"/>
  <c r="L5" i="89" s="1"/>
  <c r="M5" i="89" s="1"/>
  <c r="N5" i="89" s="1"/>
  <c r="O5" i="89" s="1"/>
  <c r="P5" i="89" s="1"/>
  <c r="Q5" i="89" s="1"/>
  <c r="R5" i="89" s="1"/>
  <c r="S5" i="89" s="1"/>
  <c r="T5" i="89" s="1"/>
  <c r="U5" i="89" s="1"/>
  <c r="V5" i="89" s="1"/>
  <c r="W5" i="89" s="1"/>
  <c r="X5" i="89" s="1"/>
  <c r="Y5" i="89" s="1"/>
  <c r="K35" i="58" l="1"/>
  <c r="K31" i="58"/>
  <c r="K29" i="58"/>
  <c r="K27" i="58"/>
  <c r="K25" i="58"/>
  <c r="K23" i="58"/>
  <c r="K21" i="58"/>
  <c r="K18" i="58"/>
  <c r="K16" i="58"/>
  <c r="K14" i="58"/>
  <c r="K36" i="58"/>
  <c r="K30" i="58"/>
  <c r="K28" i="58"/>
  <c r="K26" i="58"/>
  <c r="K24" i="58"/>
  <c r="K22" i="58"/>
  <c r="L10" i="58"/>
  <c r="K17" i="58"/>
  <c r="K15" i="58"/>
  <c r="K13" i="58"/>
  <c r="K10" i="58"/>
  <c r="K20" i="58"/>
  <c r="K12" i="58"/>
  <c r="K34" i="58"/>
  <c r="C11" i="88"/>
  <c r="C10" i="88" s="1"/>
  <c r="K33" i="58"/>
  <c r="K11" i="58"/>
  <c r="C42" i="88" l="1"/>
  <c r="D10" i="88" s="1"/>
  <c r="R58" i="59"/>
  <c r="R54" i="59"/>
  <c r="R41" i="59"/>
  <c r="R37" i="59"/>
  <c r="R24" i="59"/>
  <c r="R20" i="59"/>
  <c r="N47" i="63"/>
  <c r="N43" i="63"/>
  <c r="N38" i="63"/>
  <c r="N30" i="63"/>
  <c r="N25" i="63"/>
  <c r="N21" i="63"/>
  <c r="N12" i="63"/>
  <c r="L16" i="66"/>
  <c r="L12" i="66"/>
  <c r="K12" i="67"/>
  <c r="P104" i="69"/>
  <c r="P100" i="69"/>
  <c r="P96" i="69"/>
  <c r="P92" i="69"/>
  <c r="P88" i="69"/>
  <c r="P84" i="69"/>
  <c r="P80" i="69"/>
  <c r="P76" i="69"/>
  <c r="P72" i="69"/>
  <c r="P68" i="69"/>
  <c r="P64" i="69"/>
  <c r="P60" i="69"/>
  <c r="P56" i="69"/>
  <c r="P52" i="69"/>
  <c r="P48" i="69"/>
  <c r="P44" i="69"/>
  <c r="P40" i="69"/>
  <c r="P36" i="69"/>
  <c r="P32" i="69"/>
  <c r="P28" i="69"/>
  <c r="P24" i="69"/>
  <c r="P20" i="69"/>
  <c r="P16" i="69"/>
  <c r="P12" i="69"/>
  <c r="K40" i="76"/>
  <c r="K35" i="76"/>
  <c r="K31" i="76"/>
  <c r="K27" i="76"/>
  <c r="K22" i="76"/>
  <c r="K18" i="76"/>
  <c r="K14" i="76"/>
  <c r="D33" i="88"/>
  <c r="R62" i="59"/>
  <c r="R57" i="59"/>
  <c r="R53" i="59"/>
  <c r="R49" i="59"/>
  <c r="R45" i="59"/>
  <c r="R40" i="59"/>
  <c r="R36" i="59"/>
  <c r="R32" i="59"/>
  <c r="R28" i="59"/>
  <c r="R23" i="59"/>
  <c r="R19" i="59"/>
  <c r="R15" i="59"/>
  <c r="R11" i="59"/>
  <c r="N46" i="63"/>
  <c r="N42" i="63"/>
  <c r="N37" i="63"/>
  <c r="N33" i="63"/>
  <c r="N29" i="63"/>
  <c r="N24" i="63"/>
  <c r="N20" i="63"/>
  <c r="N15" i="63"/>
  <c r="N11" i="63"/>
  <c r="L15" i="66"/>
  <c r="L11" i="66"/>
  <c r="K11" i="67"/>
  <c r="P103" i="69"/>
  <c r="P99" i="69"/>
  <c r="P95" i="69"/>
  <c r="P91" i="69"/>
  <c r="P87" i="69"/>
  <c r="P83" i="69"/>
  <c r="P79" i="69"/>
  <c r="P75" i="69"/>
  <c r="P71" i="69"/>
  <c r="P67" i="69"/>
  <c r="P63" i="69"/>
  <c r="P59" i="69"/>
  <c r="P55" i="69"/>
  <c r="P51" i="69"/>
  <c r="P47" i="69"/>
  <c r="P43" i="69"/>
  <c r="P39" i="69"/>
  <c r="P35" i="69"/>
  <c r="P31" i="69"/>
  <c r="P27" i="69"/>
  <c r="P23" i="69"/>
  <c r="P19" i="69"/>
  <c r="P15" i="69"/>
  <c r="P11" i="69"/>
  <c r="K39" i="76"/>
  <c r="K34" i="76"/>
  <c r="K30" i="76"/>
  <c r="K26" i="76"/>
  <c r="K21" i="76"/>
  <c r="K17" i="76"/>
  <c r="K13" i="76"/>
  <c r="D31" i="88"/>
  <c r="R61" i="59"/>
  <c r="R56" i="59"/>
  <c r="R52" i="59"/>
  <c r="R48" i="59"/>
  <c r="R44" i="59"/>
  <c r="R39" i="59"/>
  <c r="R35" i="59"/>
  <c r="R31" i="59"/>
  <c r="R26" i="59"/>
  <c r="R22" i="59"/>
  <c r="R18" i="59"/>
  <c r="R14" i="59"/>
  <c r="N49" i="63"/>
  <c r="N45" i="63"/>
  <c r="N41" i="63"/>
  <c r="N36" i="63"/>
  <c r="N32" i="63"/>
  <c r="N28" i="63"/>
  <c r="N23" i="63"/>
  <c r="N19" i="63"/>
  <c r="N14" i="63"/>
  <c r="L18" i="66"/>
  <c r="L14" i="66"/>
  <c r="K14" i="67"/>
  <c r="P102" i="69"/>
  <c r="P98" i="69"/>
  <c r="P94" i="69"/>
  <c r="P90" i="69"/>
  <c r="P86" i="69"/>
  <c r="P82" i="69"/>
  <c r="P78" i="69"/>
  <c r="P74" i="69"/>
  <c r="P70" i="69"/>
  <c r="P66" i="69"/>
  <c r="P62" i="69"/>
  <c r="P58" i="69"/>
  <c r="P54" i="69"/>
  <c r="P50" i="69"/>
  <c r="P46" i="69"/>
  <c r="P42" i="69"/>
  <c r="P38" i="69"/>
  <c r="P34" i="69"/>
  <c r="P30" i="69"/>
  <c r="P26" i="69"/>
  <c r="P22" i="69"/>
  <c r="P18" i="69"/>
  <c r="P14" i="69"/>
  <c r="K37" i="76"/>
  <c r="K33" i="76"/>
  <c r="K29" i="76"/>
  <c r="K25" i="76"/>
  <c r="K20" i="76"/>
  <c r="K16" i="76"/>
  <c r="K12" i="76"/>
  <c r="D17" i="88"/>
  <c r="R59" i="59"/>
  <c r="R55" i="59"/>
  <c r="R51" i="59"/>
  <c r="R47" i="59"/>
  <c r="R43" i="59"/>
  <c r="R38" i="59"/>
  <c r="R34" i="59"/>
  <c r="R30" i="59"/>
  <c r="R25" i="59"/>
  <c r="R21" i="59"/>
  <c r="R17" i="59"/>
  <c r="R13" i="59"/>
  <c r="N48" i="63"/>
  <c r="N44" i="63"/>
  <c r="N40" i="63"/>
  <c r="N35" i="63"/>
  <c r="N31" i="63"/>
  <c r="N26" i="63"/>
  <c r="N22" i="63"/>
  <c r="N17" i="63"/>
  <c r="N13" i="63"/>
  <c r="L17" i="66"/>
  <c r="L13" i="66"/>
  <c r="K13" i="67"/>
  <c r="P101" i="69"/>
  <c r="P97" i="69"/>
  <c r="P93" i="69"/>
  <c r="P89" i="69"/>
  <c r="P85" i="69"/>
  <c r="P81" i="69"/>
  <c r="P77" i="69"/>
  <c r="P73" i="69"/>
  <c r="P69" i="69"/>
  <c r="P65" i="69"/>
  <c r="P61" i="69"/>
  <c r="P57" i="69"/>
  <c r="P53" i="69"/>
  <c r="P49" i="69"/>
  <c r="P45" i="69"/>
  <c r="P41" i="69"/>
  <c r="P37" i="69"/>
  <c r="P33" i="69"/>
  <c r="P29" i="69"/>
  <c r="P25" i="69"/>
  <c r="P21" i="69"/>
  <c r="P17" i="69"/>
  <c r="P13" i="69"/>
  <c r="K41" i="76"/>
  <c r="K36" i="76"/>
  <c r="K32" i="76"/>
  <c r="K28" i="76"/>
  <c r="K23" i="76"/>
  <c r="K19" i="76"/>
  <c r="K15" i="76"/>
  <c r="D42" i="88"/>
  <c r="D13" i="88"/>
  <c r="K11" i="76"/>
  <c r="D11" i="88"/>
  <c r="D24" i="88"/>
  <c r="D20" i="88"/>
  <c r="D21" i="88"/>
  <c r="N16" i="63" l="1"/>
  <c r="N34" i="63"/>
  <c r="R12" i="59"/>
  <c r="R29" i="59"/>
  <c r="R46" i="59"/>
  <c r="D38" i="88"/>
  <c r="R16" i="59"/>
  <c r="R33" i="59"/>
  <c r="R50" i="59"/>
  <c r="D23" i="88"/>
  <c r="D12" i="88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1">
    <s v="Migdal Hashkaot Neches Boded"/>
    <s v="{[Time].[Hie Time].[Yom].&amp;[20190930]}"/>
    <s v="{[Medida].[Medida].&amp;[2]}"/>
    <s v="{[Keren].[Keren].[All]}"/>
    <s v="{[Cheshbon KM].[Hie Peilut].[Peilut 7].&amp;[Kod_Peilut_L7_473]&amp;[Kod_Peilut_L6_372]&amp;[Kod_Peilut_L5_305]&amp;[Kod_Peilut_L4_304]&amp;[Kod_Peilut_L3_303]&amp;[Kod_Peilut_L2_159]&amp;[Kod_Peilut_L1_182]}"/>
    <s v="{[Salim Maslulim].[Salim Maslulim].[אחזקה ישירה + מסלים]}"/>
    <s v="[Measures].[c_Shovi_Keren]"/>
    <s v="[Measures].[c_NB_Achuz_Me_Tik]"/>
    <s v="[Neches].[Hie Neches Boded].[Neches Boded L3].&amp;[NechesBoded_L3_105]&amp;[NechesBoded_L2_102]&amp;[NechesBoded_L1_101]"/>
    <s v="[Neches].[Hie Neches Boded].[Neches Boded L3].&amp;[NechesBoded_L3_106]&amp;[NechesBoded_L2_102]&amp;[NechesBoded_L1_101]"/>
    <s v="[Neches].[Hie Neches Boded].[Neches Boded L3].&amp;[NechesBoded_L3_107]&amp;[NechesBoded_L2_102]&amp;[NechesBoded_L1_101]"/>
    <s v="[Neches].[Hie Neches Boded].[Neches Boded L3].&amp;[NechesBoded_L3_109]&amp;[NechesBoded_L2_102]&amp;[NechesBoded_L1_101]"/>
    <s v="[Neches].[Hie Neches Boded].[Neches Boded L3].&amp;[NechesBoded_L3_110]&amp;[NechesBoded_L2_102]&amp;[NechesBoded_L1_101]"/>
    <s v="[Neches].[Hie Neches Boded].[Neches Boded L3].&amp;[NechesBoded_L3_113]&amp;[NechesBoded_L2_102]&amp;[NechesBoded_L1_101]"/>
    <s v="[Neches].[Hie Neches Boded].[Neches Boded L3].&amp;[NechesBoded_L3_115]&amp;[NechesBoded_L2_103]&amp;[NechesBoded_L1_101]"/>
    <s v="[Neches].[Hie Neches Boded].[Neches Boded L3].&amp;[NechesBoded_L3_116]&amp;[NechesBoded_L2_103]&amp;[NechesBoded_L1_101]"/>
    <s v="[Neches].[Hie Neches Boded].[Neches Boded L3].&amp;[NechesBoded_L3_117]&amp;[NechesBoded_L2_103]&amp;[NechesBoded_L1_101]"/>
    <s v="[Neches].[Hie Neches Boded].[Neches Boded L3].&amp;[NechesBoded_L3_118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2]&amp;[NechesBoded_L2_103]&amp;[NechesBoded_L1_101]"/>
    <s v="[Neches].[Hie Neches Boded].[Neches Boded L2].&amp;[NechesBoded_L2_105]&amp;[NechesBoded_L1_101]"/>
    <s v="[Neches].[Hie Neches Boded].[Neches Boded L2].&amp;[NechesBoded_L2_106]&amp;[NechesBoded_L1_101]"/>
    <s v="[Neches].[Hie Neches Boded].[Neches Boded L2].&amp;[NechesBoded_L2_107]&amp;[NechesBoded_L1_101]"/>
    <s v="[Neches].[Hie Neches Boded].[Neches Boded L2].&amp;[NechesBoded_L2_108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855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52">
    <mdx n="0" f="s">
      <ms ns="1" c="0"/>
    </mdx>
    <mdx n="0" f="v">
      <t c="7">
        <n x="1" s="1"/>
        <n x="2" s="1"/>
        <n x="3" s="1"/>
        <n x="4" s="1"/>
        <n x="5" s="1"/>
        <n x="8"/>
        <n x="6"/>
      </t>
    </mdx>
    <mdx n="0" f="v">
      <t c="7">
        <n x="1" s="1"/>
        <n x="2" s="1"/>
        <n x="3" s="1"/>
        <n x="4" s="1"/>
        <n x="5" s="1"/>
        <n x="8"/>
        <n x="7"/>
      </t>
    </mdx>
    <mdx n="0" f="v">
      <t c="7">
        <n x="1" s="1"/>
        <n x="2" s="1"/>
        <n x="3" s="1"/>
        <n x="4" s="1"/>
        <n x="5" s="1"/>
        <n x="9"/>
        <n x="6"/>
      </t>
    </mdx>
    <mdx n="0" f="v">
      <t c="7">
        <n x="1" s="1"/>
        <n x="2" s="1"/>
        <n x="3" s="1"/>
        <n x="4" s="1"/>
        <n x="5" s="1"/>
        <n x="9"/>
        <n x="7"/>
      </t>
    </mdx>
    <mdx n="0" f="v">
      <t c="7">
        <n x="1" s="1"/>
        <n x="2" s="1"/>
        <n x="3" s="1"/>
        <n x="4" s="1"/>
        <n x="5" s="1"/>
        <n x="10"/>
        <n x="6"/>
      </t>
    </mdx>
    <mdx n="0" f="v">
      <t c="7">
        <n x="1" s="1"/>
        <n x="2" s="1"/>
        <n x="3" s="1"/>
        <n x="4" s="1"/>
        <n x="5" s="1"/>
        <n x="10"/>
        <n x="7"/>
      </t>
    </mdx>
    <mdx n="0" f="v">
      <t c="7">
        <n x="1" s="1"/>
        <n x="2" s="1"/>
        <n x="3" s="1"/>
        <n x="4" s="1"/>
        <n x="5" s="1"/>
        <n x="11"/>
        <n x="6"/>
      </t>
    </mdx>
    <mdx n="0" f="v">
      <t c="7">
        <n x="1" s="1"/>
        <n x="2" s="1"/>
        <n x="3" s="1"/>
        <n x="4" s="1"/>
        <n x="5" s="1"/>
        <n x="11"/>
        <n x="7"/>
      </t>
    </mdx>
    <mdx n="0" f="v">
      <t c="7">
        <n x="1" s="1"/>
        <n x="2" s="1"/>
        <n x="3" s="1"/>
        <n x="4" s="1"/>
        <n x="5" s="1"/>
        <n x="12"/>
        <n x="6"/>
      </t>
    </mdx>
    <mdx n="0" f="v">
      <t c="7">
        <n x="1" s="1"/>
        <n x="2" s="1"/>
        <n x="3" s="1"/>
        <n x="4" s="1"/>
        <n x="5" s="1"/>
        <n x="12"/>
        <n x="7"/>
      </t>
    </mdx>
    <mdx n="0" f="v">
      <t c="7">
        <n x="1" s="1"/>
        <n x="2" s="1"/>
        <n x="3" s="1"/>
        <n x="4" s="1"/>
        <n x="5" s="1"/>
        <n x="13"/>
        <n x="6"/>
      </t>
    </mdx>
    <mdx n="0" f="v">
      <t c="7">
        <n x="1" s="1"/>
        <n x="2" s="1"/>
        <n x="3" s="1"/>
        <n x="4" s="1"/>
        <n x="5" s="1"/>
        <n x="13"/>
        <n x="7"/>
      </t>
    </mdx>
    <mdx n="0" f="v">
      <t c="7">
        <n x="1" s="1"/>
        <n x="2" s="1"/>
        <n x="3" s="1"/>
        <n x="4" s="1"/>
        <n x="5" s="1"/>
        <n x="14"/>
        <n x="6"/>
      </t>
    </mdx>
    <mdx n="0" f="v">
      <t c="7">
        <n x="1" s="1"/>
        <n x="2" s="1"/>
        <n x="3" s="1"/>
        <n x="4" s="1"/>
        <n x="5" s="1"/>
        <n x="14"/>
        <n x="7"/>
      </t>
    </mdx>
    <mdx n="0" f="v">
      <t c="7">
        <n x="1" s="1"/>
        <n x="2" s="1"/>
        <n x="3" s="1"/>
        <n x="4" s="1"/>
        <n x="5" s="1"/>
        <n x="15"/>
        <n x="6"/>
      </t>
    </mdx>
    <mdx n="0" f="v">
      <t c="7">
        <n x="1" s="1"/>
        <n x="2" s="1"/>
        <n x="3" s="1"/>
        <n x="4" s="1"/>
        <n x="5" s="1"/>
        <n x="15"/>
        <n x="7"/>
      </t>
    </mdx>
    <mdx n="0" f="v">
      <t c="7">
        <n x="1" s="1"/>
        <n x="2" s="1"/>
        <n x="3" s="1"/>
        <n x="4" s="1"/>
        <n x="5" s="1"/>
        <n x="16"/>
        <n x="6"/>
      </t>
    </mdx>
    <mdx n="0" f="v">
      <t c="7">
        <n x="1" s="1"/>
        <n x="2" s="1"/>
        <n x="3" s="1"/>
        <n x="4" s="1"/>
        <n x="5" s="1"/>
        <n x="16"/>
        <n x="7"/>
      </t>
    </mdx>
    <mdx n="0" f="v">
      <t c="7">
        <n x="1" s="1"/>
        <n x="2" s="1"/>
        <n x="3" s="1"/>
        <n x="4" s="1"/>
        <n x="5" s="1"/>
        <n x="17"/>
        <n x="6"/>
      </t>
    </mdx>
    <mdx n="0" f="v">
      <t c="7">
        <n x="1" s="1"/>
        <n x="2" s="1"/>
        <n x="3" s="1"/>
        <n x="4" s="1"/>
        <n x="5" s="1"/>
        <n x="17"/>
        <n x="7"/>
      </t>
    </mdx>
    <mdx n="0" f="v">
      <t c="7">
        <n x="1" s="1"/>
        <n x="2" s="1"/>
        <n x="3" s="1"/>
        <n x="4" s="1"/>
        <n x="5" s="1"/>
        <n x="18"/>
        <n x="6"/>
      </t>
    </mdx>
    <mdx n="0" f="v">
      <t c="7">
        <n x="1" s="1"/>
        <n x="2" s="1"/>
        <n x="3" s="1"/>
        <n x="4" s="1"/>
        <n x="5" s="1"/>
        <n x="18"/>
        <n x="7"/>
      </t>
    </mdx>
    <mdx n="0" f="v">
      <t c="7">
        <n x="1" s="1"/>
        <n x="2" s="1"/>
        <n x="3" s="1"/>
        <n x="4" s="1"/>
        <n x="5" s="1"/>
        <n x="19"/>
        <n x="6"/>
      </t>
    </mdx>
    <mdx n="0" f="v">
      <t c="7">
        <n x="1" s="1"/>
        <n x="2" s="1"/>
        <n x="3" s="1"/>
        <n x="4" s="1"/>
        <n x="5" s="1"/>
        <n x="19"/>
        <n x="7"/>
      </t>
    </mdx>
    <mdx n="0" f="v">
      <t c="7">
        <n x="1" s="1"/>
        <n x="2" s="1"/>
        <n x="3" s="1"/>
        <n x="4" s="1"/>
        <n x="5" s="1"/>
        <n x="20"/>
        <n x="6"/>
      </t>
    </mdx>
    <mdx n="0" f="v">
      <t c="7">
        <n x="1" s="1"/>
        <n x="2" s="1"/>
        <n x="3" s="1"/>
        <n x="4" s="1"/>
        <n x="5" s="1"/>
        <n x="20"/>
        <n x="7"/>
      </t>
    </mdx>
    <mdx n="0" f="v">
      <t c="7">
        <n x="1" s="1"/>
        <n x="2" s="1"/>
        <n x="3" s="1"/>
        <n x="4" s="1"/>
        <n x="5" s="1"/>
        <n x="21"/>
        <n x="6"/>
      </t>
    </mdx>
    <mdx n="0" f="v">
      <t c="7">
        <n x="1" s="1"/>
        <n x="2" s="1"/>
        <n x="3" s="1"/>
        <n x="4" s="1"/>
        <n x="5" s="1"/>
        <n x="21"/>
        <n x="7"/>
      </t>
    </mdx>
    <mdx n="0" f="v">
      <t c="7">
        <n x="1" s="1"/>
        <n x="2" s="1"/>
        <n x="3" s="1"/>
        <n x="4" s="1"/>
        <n x="5" s="1"/>
        <n x="22"/>
        <n x="6"/>
      </t>
    </mdx>
    <mdx n="0" f="v">
      <t c="7">
        <n x="1" s="1"/>
        <n x="2" s="1"/>
        <n x="3" s="1"/>
        <n x="4" s="1"/>
        <n x="5" s="1"/>
        <n x="22"/>
        <n x="7"/>
      </t>
    </mdx>
    <mdx n="0" f="v">
      <t c="7">
        <n x="1" s="1"/>
        <n x="2" s="1"/>
        <n x="3" s="1"/>
        <n x="4" s="1"/>
        <n x="5" s="1"/>
        <n x="23"/>
        <n x="6"/>
      </t>
    </mdx>
    <mdx n="0" f="v">
      <t c="7">
        <n x="1" s="1"/>
        <n x="2" s="1"/>
        <n x="3" s="1"/>
        <n x="4" s="1"/>
        <n x="5" s="1"/>
        <n x="23"/>
        <n x="7"/>
      </t>
    </mdx>
    <mdx n="0" f="v">
      <t c="7">
        <n x="1" s="1"/>
        <n x="2" s="1"/>
        <n x="3" s="1"/>
        <n x="4" s="1"/>
        <n x="5" s="1"/>
        <n x="24"/>
        <n x="6"/>
      </t>
    </mdx>
    <mdx n="0" f="v">
      <t c="7">
        <n x="1" s="1"/>
        <n x="2" s="1"/>
        <n x="3" s="1"/>
        <n x="4" s="1"/>
        <n x="5" s="1"/>
        <n x="24"/>
        <n x="7"/>
      </t>
    </mdx>
    <mdx n="0" f="v">
      <t c="7">
        <n x="1" s="1"/>
        <n x="2" s="1"/>
        <n x="3" s="1"/>
        <n x="4" s="1"/>
        <n x="5" s="1"/>
        <n x="25"/>
        <n x="6"/>
      </t>
    </mdx>
    <mdx n="0" f="v">
      <t c="7">
        <n x="1" s="1"/>
        <n x="2" s="1"/>
        <n x="3" s="1"/>
        <n x="4" s="1"/>
        <n x="5" s="1"/>
        <n x="25"/>
        <n x="7"/>
      </t>
    </mdx>
    <mdx n="0" f="v">
      <t c="7">
        <n x="1" s="1"/>
        <n x="2" s="1"/>
        <n x="3" s="1"/>
        <n x="4" s="1"/>
        <n x="5" s="1"/>
        <n x="26"/>
        <n x="6"/>
      </t>
    </mdx>
    <mdx n="0" f="v">
      <t c="7">
        <n x="1" s="1"/>
        <n x="2" s="1"/>
        <n x="3" s="1"/>
        <n x="4" s="1"/>
        <n x="5" s="1"/>
        <n x="26"/>
        <n x="7"/>
      </t>
    </mdx>
    <mdx n="0" f="v">
      <t c="7">
        <n x="1" s="1"/>
        <n x="2" s="1"/>
        <n x="3" s="1"/>
        <n x="4" s="1"/>
        <n x="5" s="1"/>
        <n x="27"/>
        <n x="6"/>
      </t>
    </mdx>
    <mdx n="0" f="v">
      <t c="7">
        <n x="1" s="1"/>
        <n x="2" s="1"/>
        <n x="3" s="1"/>
        <n x="4" s="1"/>
        <n x="5" s="1"/>
        <n x="27"/>
        <n x="7"/>
      </t>
    </mdx>
    <mdx n="0" f="v">
      <t c="3" si="30">
        <n x="1" s="1"/>
        <n x="28"/>
        <n x="29"/>
      </t>
    </mdx>
    <mdx n="0" f="v">
      <t c="3" si="30">
        <n x="1" s="1"/>
        <n x="31"/>
        <n x="29"/>
      </t>
    </mdx>
    <mdx n="0" f="v">
      <t c="3" si="30">
        <n x="1" s="1"/>
        <n x="32"/>
        <n x="29"/>
      </t>
    </mdx>
    <mdx n="0" f="v">
      <t c="3" si="30">
        <n x="1" s="1"/>
        <n x="33"/>
        <n x="29"/>
      </t>
    </mdx>
    <mdx n="0" f="v">
      <t c="3" si="30">
        <n x="1" s="1"/>
        <n x="34"/>
        <n x="29"/>
      </t>
    </mdx>
    <mdx n="0" f="v">
      <t c="3" si="30">
        <n x="1" s="1"/>
        <n x="35"/>
        <n x="29"/>
      </t>
    </mdx>
    <mdx n="0" f="v">
      <t c="3" si="30">
        <n x="1" s="1"/>
        <n x="36"/>
        <n x="29"/>
      </t>
    </mdx>
    <mdx n="0" f="v">
      <t c="3" si="30">
        <n x="1" s="1"/>
        <n x="37"/>
        <n x="29"/>
      </t>
    </mdx>
    <mdx n="0" f="v">
      <t c="3" si="30">
        <n x="1" s="1"/>
        <n x="38"/>
        <n x="29"/>
      </t>
    </mdx>
    <mdx n="0" f="v">
      <t c="3" si="30">
        <n x="1" s="1"/>
        <n x="39"/>
        <n x="29"/>
      </t>
    </mdx>
    <mdx n="0" f="v">
      <t c="3" si="30">
        <n x="1" s="1"/>
        <n x="40"/>
        <n x="29"/>
      </t>
    </mdx>
  </mdxMetadata>
  <valueMetadata count="52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  <bk>
      <rc t="1" v="40"/>
    </bk>
    <bk>
      <rc t="1" v="41"/>
    </bk>
    <bk>
      <rc t="1" v="42"/>
    </bk>
    <bk>
      <rc t="1" v="43"/>
    </bk>
    <bk>
      <rc t="1" v="44"/>
    </bk>
    <bk>
      <rc t="1" v="45"/>
    </bk>
    <bk>
      <rc t="1" v="46"/>
    </bk>
    <bk>
      <rc t="1" v="47"/>
    </bk>
    <bk>
      <rc t="1" v="48"/>
    </bk>
    <bk>
      <rc t="1" v="49"/>
    </bk>
    <bk>
      <rc t="1" v="50"/>
    </bk>
    <bk>
      <rc t="1" v="51"/>
    </bk>
  </valueMetadata>
</metadata>
</file>

<file path=xl/sharedStrings.xml><?xml version="1.0" encoding="utf-8"?>
<sst xmlns="http://schemas.openxmlformats.org/spreadsheetml/2006/main" count="2727" uniqueCount="668">
  <si>
    <t>ערך נקוב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</si>
  <si>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</si>
  <si>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</si>
  <si>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</si>
  <si>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</si>
  <si>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</si>
  <si>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</si>
  <si>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</si>
  <si>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</si>
  <si>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</si>
  <si>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</si>
  <si>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</si>
  <si>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</si>
  <si>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</si>
  <si>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</si>
  <si>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</si>
  <si>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</si>
  <si>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</si>
  <si>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</si>
  <si>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</si>
  <si>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</si>
  <si>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</si>
  <si>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</si>
  <si>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מלווה קצר מועד (מק"מ)</t>
  </si>
  <si>
    <t>שחר</t>
  </si>
  <si>
    <t>גילון</t>
  </si>
  <si>
    <t>גליל</t>
  </si>
  <si>
    <t>סה"כ צמודות מדד</t>
  </si>
  <si>
    <t>סה"כ תעודות התחייבות ממשלתיות</t>
  </si>
  <si>
    <t>אחר</t>
  </si>
  <si>
    <t>סה"כ תעודות סל</t>
  </si>
  <si>
    <t>סה"כ חוזים עתידיים בישראל</t>
  </si>
  <si>
    <t>שיעור ריבית ממוצע</t>
  </si>
  <si>
    <t>יתרות מזומנים ועו"ש בש"ח</t>
  </si>
  <si>
    <t>יתרות מזומנים ועו"ש נקובים במט"ח</t>
  </si>
  <si>
    <t>פקדונות במט"ח עד שלושה חודשים</t>
  </si>
  <si>
    <t>סה"כ מזומנים ושווי מזומנים</t>
  </si>
  <si>
    <t>מספר ני"ע</t>
  </si>
  <si>
    <t>סה"כ לא צמודות</t>
  </si>
  <si>
    <t>סה"כ חוזים עתידיים</t>
  </si>
  <si>
    <t>סה"כ אופציות</t>
  </si>
  <si>
    <t>נכס הבסיס</t>
  </si>
  <si>
    <t>תנאי ושיעור ריבית</t>
  </si>
  <si>
    <t>תשואה לפדיון</t>
  </si>
  <si>
    <t>תאריך שערוך אחרון</t>
  </si>
  <si>
    <t>שעור תשואה במהלך התקופה</t>
  </si>
  <si>
    <t>שעור הריבית</t>
  </si>
  <si>
    <t>שעור מנכסי השקעה</t>
  </si>
  <si>
    <t>שעור מערך נקוב מונפק</t>
  </si>
  <si>
    <t>שווי שוק</t>
  </si>
  <si>
    <t>ענף מסחר</t>
  </si>
  <si>
    <t>שם מדרג</t>
  </si>
  <si>
    <t>סה"כ שמחקות מדדי מניות בישראל</t>
  </si>
  <si>
    <t>סה"כ שמחקות מדדים אחרים בישראל</t>
  </si>
  <si>
    <t>סה"כ שמחקות מדדי מניות</t>
  </si>
  <si>
    <t>סה"כ שמחקות מדדים אחרים</t>
  </si>
  <si>
    <t>ערד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</si>
  <si>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</si>
  <si>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</si>
  <si>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</si>
  <si>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</si>
  <si>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</si>
  <si>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</si>
  <si>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</si>
  <si>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</si>
  <si>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</si>
  <si>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</si>
  <si>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</si>
  <si>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</si>
  <si>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</si>
  <si>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</si>
  <si>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</si>
  <si>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</si>
  <si>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</si>
  <si>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א. מזומנים ושווי מזומנים</t>
  </si>
  <si>
    <t>אופי הנכס</t>
  </si>
  <si>
    <t>1. תעודות התחייבות ממשלתיות</t>
  </si>
  <si>
    <t>2. תעודות חוב מסחריות</t>
  </si>
  <si>
    <t>3. אג"ח קונצרני</t>
  </si>
  <si>
    <t>4. מניות</t>
  </si>
  <si>
    <t>5. תעודות סל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</si>
  <si>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</si>
  <si>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</si>
  <si>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</si>
  <si>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</si>
  <si>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</si>
  <si>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</si>
  <si>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</si>
  <si>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</si>
  <si>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</si>
  <si>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</si>
  <si>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</si>
  <si>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</si>
  <si>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</si>
  <si>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</si>
  <si>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שער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</si>
  <si>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</si>
  <si>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</si>
  <si>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</si>
  <si>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</si>
  <si>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</si>
  <si>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עלות</t>
  </si>
  <si>
    <t>שעור מנכסי השקעה**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</si>
  <si>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</si>
  <si>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</si>
  <si>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</si>
  <si>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</si>
  <si>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</si>
  <si>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</si>
  <si>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</si>
  <si>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שווי הוגן/עעלות</t>
  </si>
  <si>
    <t>זירת מסחר</t>
  </si>
  <si>
    <t>TASE</t>
  </si>
  <si>
    <t>OTC</t>
  </si>
  <si>
    <t>AMEX</t>
  </si>
  <si>
    <t>LSE</t>
  </si>
  <si>
    <t>TSE</t>
  </si>
  <si>
    <t>DAX</t>
  </si>
  <si>
    <t>FTSE</t>
  </si>
  <si>
    <t>CAC</t>
  </si>
  <si>
    <t>BSE</t>
  </si>
  <si>
    <t>EURO STOXX 50</t>
  </si>
  <si>
    <t>TSX</t>
  </si>
  <si>
    <t>טורנטו</t>
  </si>
  <si>
    <t>BOVESPA</t>
  </si>
  <si>
    <t>Micex-RTS</t>
  </si>
  <si>
    <t>SGX</t>
  </si>
  <si>
    <t>ASX</t>
  </si>
  <si>
    <t>אוסטרליה</t>
  </si>
  <si>
    <t>ISE</t>
  </si>
  <si>
    <t>אירלנד</t>
  </si>
  <si>
    <t>SIX</t>
  </si>
  <si>
    <t>ציריך</t>
  </si>
  <si>
    <t>◄</t>
  </si>
  <si>
    <t>ביומד</t>
  </si>
  <si>
    <t>בנקים וחברות אחזקה</t>
  </si>
  <si>
    <t>השקעות ואחזקות</t>
  </si>
  <si>
    <t>חברות וסוכנויות ביטוח</t>
  </si>
  <si>
    <t>חיפושי נפט וגז</t>
  </si>
  <si>
    <t>חקלאות</t>
  </si>
  <si>
    <t>חשמל ואלקטרוניקה</t>
  </si>
  <si>
    <t>מוצרי בניה</t>
  </si>
  <si>
    <t>מוצרי מדדים</t>
  </si>
  <si>
    <t>מסחר</t>
  </si>
  <si>
    <t>משכנתי ומוסדות מימון</t>
  </si>
  <si>
    <t>מתכת</t>
  </si>
  <si>
    <t>נדל"ן ופיתוח</t>
  </si>
  <si>
    <t>עץ ומוצריו</t>
  </si>
  <si>
    <t>שירותים</t>
  </si>
  <si>
    <t>שירותים פיננסיים</t>
  </si>
  <si>
    <t>תיירות ומלונות</t>
  </si>
  <si>
    <t>תעשייה שונות</t>
  </si>
  <si>
    <t>מידרוג</t>
  </si>
  <si>
    <t>פנימי</t>
  </si>
  <si>
    <t>מעלות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</si>
  <si>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</si>
  <si>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</si>
  <si>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</si>
  <si>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</si>
  <si>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</si>
  <si>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</si>
  <si>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דולר ניו זילנד</t>
  </si>
  <si>
    <t>כתר שבדי</t>
  </si>
  <si>
    <t>כתר דני</t>
  </si>
  <si>
    <t>דולר קנדי</t>
  </si>
  <si>
    <t>יין יפני</t>
  </si>
  <si>
    <t>מקסיקו פזו</t>
  </si>
  <si>
    <t>פרנק שוויצרי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</si>
  <si>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</si>
  <si>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</si>
  <si>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</si>
  <si>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</si>
  <si>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</si>
  <si>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</si>
  <si>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</si>
  <si>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</si>
  <si>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</si>
  <si>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</si>
  <si>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</si>
  <si>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אופנה והלבשה</t>
  </si>
  <si>
    <t>הייטק</t>
  </si>
  <si>
    <t>השקעות במדעי החיים</t>
  </si>
  <si>
    <t>קלינטק</t>
  </si>
  <si>
    <t>תקשורת ומדיה</t>
  </si>
  <si>
    <t>תוכנה ואינטרנט</t>
  </si>
  <si>
    <t>רשויות וממשל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</si>
  <si>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</si>
  <si>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</si>
  <si>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</si>
  <si>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</si>
  <si>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</si>
  <si>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</si>
  <si>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</si>
  <si>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</si>
  <si>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</si>
  <si>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</si>
  <si>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</si>
  <si>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</si>
  <si>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</si>
  <si>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</si>
  <si>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</si>
  <si>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</si>
  <si>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</si>
  <si>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</si>
  <si>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</si>
  <si>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</si>
  <si>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</si>
  <si>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</si>
  <si>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</si>
  <si>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</si>
  <si>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</si>
  <si>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</si>
  <si>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</si>
  <si>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</si>
  <si>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</si>
  <si>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</si>
  <si>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</si>
  <si>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</si>
  <si>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</si>
  <si>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מדדים כולל מניות</t>
  </si>
  <si>
    <t>סה"כ ריבית</t>
  </si>
  <si>
    <t>סה"כ מט"ח/ מט"ח</t>
  </si>
  <si>
    <t>סה"כ בחו"ל:</t>
  </si>
  <si>
    <t>סה"כ בישראל:</t>
  </si>
  <si>
    <t>סה"כ חו"ל: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</si>
  <si>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</si>
  <si>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</si>
  <si>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</si>
  <si>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</si>
  <si>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</si>
  <si>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</si>
  <si>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</si>
  <si>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</si>
  <si>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</si>
  <si>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</si>
  <si>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</si>
  <si>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</si>
  <si>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</si>
  <si>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</si>
  <si>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</si>
  <si>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</si>
  <si>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</si>
  <si>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</si>
  <si>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30/09/2019</t>
  </si>
  <si>
    <t>מגדל מקפת קרנות פנסיה וקופות גמל בע"מ</t>
  </si>
  <si>
    <t>מקפת אישית - מסלול הלכה</t>
  </si>
  <si>
    <t>5903 גליל</t>
  </si>
  <si>
    <t>9590332</t>
  </si>
  <si>
    <t>RF</t>
  </si>
  <si>
    <t>5904 גליל</t>
  </si>
  <si>
    <t>9590431</t>
  </si>
  <si>
    <t>ממשלתי צמוד 0527</t>
  </si>
  <si>
    <t>1140847</t>
  </si>
  <si>
    <t>ממשלתי צמוד 0536</t>
  </si>
  <si>
    <t>1097708</t>
  </si>
  <si>
    <t>ממשלתי צמוד 0841</t>
  </si>
  <si>
    <t>1120583</t>
  </si>
  <si>
    <t>ממשלתי צמוד 0923</t>
  </si>
  <si>
    <t>1128081</t>
  </si>
  <si>
    <t>ממשלתי צמוד 1019</t>
  </si>
  <si>
    <t>1114750</t>
  </si>
  <si>
    <t>ממשלתי צמוד 1020</t>
  </si>
  <si>
    <t>1137181</t>
  </si>
  <si>
    <t>ממשלתי צמוד 1025</t>
  </si>
  <si>
    <t>1135912</t>
  </si>
  <si>
    <t>ממשלתי צמוד 529</t>
  </si>
  <si>
    <t>1157023</t>
  </si>
  <si>
    <t>ממשלתי צמוד 545</t>
  </si>
  <si>
    <t>1134865</t>
  </si>
  <si>
    <t>ממשלתי צמוד 922</t>
  </si>
  <si>
    <t>1124056</t>
  </si>
  <si>
    <t>מקמ 1019</t>
  </si>
  <si>
    <t>8191017</t>
  </si>
  <si>
    <t>מקמ 1119</t>
  </si>
  <si>
    <t>8191116</t>
  </si>
  <si>
    <t>מקמ 120</t>
  </si>
  <si>
    <t>8200123</t>
  </si>
  <si>
    <t>מקמ 1219</t>
  </si>
  <si>
    <t>8191215</t>
  </si>
  <si>
    <t>מקמ 210</t>
  </si>
  <si>
    <t>8200214</t>
  </si>
  <si>
    <t>מקמ 310</t>
  </si>
  <si>
    <t>8200313</t>
  </si>
  <si>
    <t>מקמ 420</t>
  </si>
  <si>
    <t>8200420</t>
  </si>
  <si>
    <t>מקמ 510</t>
  </si>
  <si>
    <t>8200511</t>
  </si>
  <si>
    <t>מקמ 610</t>
  </si>
  <si>
    <t>8200610</t>
  </si>
  <si>
    <t>מקמ 720</t>
  </si>
  <si>
    <t>8200727</t>
  </si>
  <si>
    <t>מקמ 810</t>
  </si>
  <si>
    <t>8200818</t>
  </si>
  <si>
    <t>מקמ 910</t>
  </si>
  <si>
    <t>8200917</t>
  </si>
  <si>
    <t>ממשלתי קצר 1119</t>
  </si>
  <si>
    <t>1157098</t>
  </si>
  <si>
    <t>ממשלתי שקלי  1026</t>
  </si>
  <si>
    <t>1099456</t>
  </si>
  <si>
    <t>ממשלתי שקלי 0324</t>
  </si>
  <si>
    <t>1130848</t>
  </si>
  <si>
    <t>ממשלתי שקלי 0347</t>
  </si>
  <si>
    <t>1140193</t>
  </si>
  <si>
    <t>ממשלתי שקלי 1122</t>
  </si>
  <si>
    <t>1141225</t>
  </si>
  <si>
    <t>ממשלתי שקלי 1123</t>
  </si>
  <si>
    <t>1155068</t>
  </si>
  <si>
    <t>ממשלתי שקלי 121</t>
  </si>
  <si>
    <t>1142223</t>
  </si>
  <si>
    <t>ממשלתי שקלי 122</t>
  </si>
  <si>
    <t>1123272</t>
  </si>
  <si>
    <t>ממשלתי שקלי 142</t>
  </si>
  <si>
    <t>1125400</t>
  </si>
  <si>
    <t>ממשלתי שקלי 323</t>
  </si>
  <si>
    <t>1126747</t>
  </si>
  <si>
    <t>ממשלתי שקלי 327</t>
  </si>
  <si>
    <t>1139344</t>
  </si>
  <si>
    <t>ממשלתי שקלי 421</t>
  </si>
  <si>
    <t>1138130</t>
  </si>
  <si>
    <t>ממשלתי שקלי 722</t>
  </si>
  <si>
    <t>1158104</t>
  </si>
  <si>
    <t>ממשלתי שקלי 825</t>
  </si>
  <si>
    <t>1135557</t>
  </si>
  <si>
    <t>ממשלתי שקלי 928</t>
  </si>
  <si>
    <t>1150879</t>
  </si>
  <si>
    <t>ממשק0120</t>
  </si>
  <si>
    <t>1115773</t>
  </si>
  <si>
    <t>ממשלתי משתנה 0520  גילון</t>
  </si>
  <si>
    <t>1116193</t>
  </si>
  <si>
    <t>הראל סל כשר תל אביב 125</t>
  </si>
  <si>
    <t>1155340</t>
  </si>
  <si>
    <t>514103811</t>
  </si>
  <si>
    <t>מניות</t>
  </si>
  <si>
    <t>פסגות ETF כש תא 125</t>
  </si>
  <si>
    <t>1155324</t>
  </si>
  <si>
    <t>513464289</t>
  </si>
  <si>
    <t>קסם ETF כשרה תא 125</t>
  </si>
  <si>
    <t>1155365</t>
  </si>
  <si>
    <t>520041989</t>
  </si>
  <si>
    <t>תכלית סל כש תא 125</t>
  </si>
  <si>
    <t>1155373</t>
  </si>
  <si>
    <t>513540310</t>
  </si>
  <si>
    <t>הראל סל כשרה תל בונד 60</t>
  </si>
  <si>
    <t>1155092</t>
  </si>
  <si>
    <t>אג"ח</t>
  </si>
  <si>
    <t>הראל סל כשרה תל בונד שקלי</t>
  </si>
  <si>
    <t>1155191</t>
  </si>
  <si>
    <t>פסגות ETF כש תלבונד 60</t>
  </si>
  <si>
    <t>1155076</t>
  </si>
  <si>
    <t>פסגות ETF תל בונד שקלי כשר</t>
  </si>
  <si>
    <t>1155175</t>
  </si>
  <si>
    <t>קסם  ETF כשרה תל בונד שקלי</t>
  </si>
  <si>
    <t>1155159</t>
  </si>
  <si>
    <t>קסם ETF כשרה תל בונד 60</t>
  </si>
  <si>
    <t>1155126</t>
  </si>
  <si>
    <t>תכלית סל כש תלבונד שקלי</t>
  </si>
  <si>
    <t>1155183</t>
  </si>
  <si>
    <t>DAIWA ETF TOPIX</t>
  </si>
  <si>
    <t>JP3027620008</t>
  </si>
  <si>
    <t>HORIZONS S&amp;P/TSX 60 INDEX</t>
  </si>
  <si>
    <t>CA44049A1241</t>
  </si>
  <si>
    <t>ISHARES CORE MSCI EURPOE</t>
  </si>
  <si>
    <t>IE00B1YZSC51</t>
  </si>
  <si>
    <t>ISHARES CRNCY HEDGD MSCI EM</t>
  </si>
  <si>
    <t>US46434G5099</t>
  </si>
  <si>
    <t>NYSE</t>
  </si>
  <si>
    <t>LYXOR ETF S&amp;P 500</t>
  </si>
  <si>
    <t>LU0496786657</t>
  </si>
  <si>
    <t>SOURCE S&amp;P 500 UCITS ETF</t>
  </si>
  <si>
    <t>IE00B3YCGJ38</t>
  </si>
  <si>
    <t>VANGUARD AUST SHARES IDX ETF</t>
  </si>
  <si>
    <t>AU000000VAS1</t>
  </si>
  <si>
    <t>Vanguard MSCI emerging markets</t>
  </si>
  <si>
    <t>US9220428588</t>
  </si>
  <si>
    <t>VANGUARD S&amp;P 500 ETF</t>
  </si>
  <si>
    <t>US9229083632</t>
  </si>
  <si>
    <t>DB X TR II TRX CROSSOVER 5 Y</t>
  </si>
  <si>
    <t>LU0290359032</t>
  </si>
  <si>
    <t>ISHARES JP MORGAN USD EM CORP</t>
  </si>
  <si>
    <t>IE00B6TLBW47</t>
  </si>
  <si>
    <t>ISHARES MARKIT IBOXX $ HIGH</t>
  </si>
  <si>
    <t>IE00B4PY7Y77</t>
  </si>
  <si>
    <t>ISHARES MARKIT IBOXX EUR HIGH YIELD</t>
  </si>
  <si>
    <t>IE00B66F4759</t>
  </si>
  <si>
    <t>ISHARES USD CORP BND</t>
  </si>
  <si>
    <t>IE0032895942</t>
  </si>
  <si>
    <t>SPDR BARCLAYS CAPITAL HIGH</t>
  </si>
  <si>
    <t>US78468R6229</t>
  </si>
  <si>
    <t>SPDR EMERGING MKTS LOCAL BD</t>
  </si>
  <si>
    <t>IE00B4613386</t>
  </si>
  <si>
    <t>SPDR PORTFOLIO INTERMEDIATE</t>
  </si>
  <si>
    <t>US78464A3757</t>
  </si>
  <si>
    <t>VANGUARD S.T CORP BOND</t>
  </si>
  <si>
    <t>US92206C4096</t>
  </si>
  <si>
    <t>SPXW US 10/31/19 P2650</t>
  </si>
  <si>
    <t>SPXW 1019 P2650</t>
  </si>
  <si>
    <t>ל.ר.</t>
  </si>
  <si>
    <t>SPXW US 10/31/19 P2750</t>
  </si>
  <si>
    <t>SPXW US 12/31/19 P2950</t>
  </si>
  <si>
    <t>SPXW 1219 P2950</t>
  </si>
  <si>
    <t>SX5E 12/20/19 P3150</t>
  </si>
  <si>
    <t>SX5E 12/19 P3150</t>
  </si>
  <si>
    <t>SX5E 12/20/19 P3450</t>
  </si>
  <si>
    <t>SX5E 12/19 P3450</t>
  </si>
  <si>
    <t>S&amp;P500 EMINI FUT DEC19</t>
  </si>
  <si>
    <t>ESZ9</t>
  </si>
  <si>
    <t>STOXX EUROPE 600 DEC19</t>
  </si>
  <si>
    <t>SXOZ9</t>
  </si>
  <si>
    <t>ערד 2024 סדרה 8761</t>
  </si>
  <si>
    <t>8287617</t>
  </si>
  <si>
    <t>ערד 2025 סדרה 8771</t>
  </si>
  <si>
    <t>8287716</t>
  </si>
  <si>
    <t>ערד 8786_1/2027</t>
  </si>
  <si>
    <t>71116487</t>
  </si>
  <si>
    <t>ערד 8790 2027 4.8%</t>
  </si>
  <si>
    <t>ערד 8792</t>
  </si>
  <si>
    <t>8287928</t>
  </si>
  <si>
    <t>ערד 8793</t>
  </si>
  <si>
    <t>ערד 8794</t>
  </si>
  <si>
    <t>71120232</t>
  </si>
  <si>
    <t>ערד 8795</t>
  </si>
  <si>
    <t>71120356</t>
  </si>
  <si>
    <t>ערד 8796</t>
  </si>
  <si>
    <t>98796000</t>
  </si>
  <si>
    <t>ערד 8797</t>
  </si>
  <si>
    <t>98797000</t>
  </si>
  <si>
    <t>ערד 8798</t>
  </si>
  <si>
    <t>98798000</t>
  </si>
  <si>
    <t>ערד 8799</t>
  </si>
  <si>
    <t>98799000</t>
  </si>
  <si>
    <t>ערד 8800</t>
  </si>
  <si>
    <t>98800000</t>
  </si>
  <si>
    <t>ערד 8801</t>
  </si>
  <si>
    <t>71120935</t>
  </si>
  <si>
    <t>ערד 8802</t>
  </si>
  <si>
    <t>ערד 8803</t>
  </si>
  <si>
    <t>71121057</t>
  </si>
  <si>
    <t>ערד 8805</t>
  </si>
  <si>
    <t>ערד 8806</t>
  </si>
  <si>
    <t>ערד 8807</t>
  </si>
  <si>
    <t>3236000</t>
  </si>
  <si>
    <t>ערד 8808</t>
  </si>
  <si>
    <t>3275000</t>
  </si>
  <si>
    <t>ערד 8809</t>
  </si>
  <si>
    <t>3322000</t>
  </si>
  <si>
    <t>ערד 8811</t>
  </si>
  <si>
    <t>98811000</t>
  </si>
  <si>
    <t>ערד 8812</t>
  </si>
  <si>
    <t>98812000</t>
  </si>
  <si>
    <t>ערד 8813</t>
  </si>
  <si>
    <t>98813000</t>
  </si>
  <si>
    <t>ערד 8814</t>
  </si>
  <si>
    <t>98814000</t>
  </si>
  <si>
    <t>ערד 8815</t>
  </si>
  <si>
    <t>98815000</t>
  </si>
  <si>
    <t>ערד 8816</t>
  </si>
  <si>
    <t>98816000</t>
  </si>
  <si>
    <t>ערד 8817</t>
  </si>
  <si>
    <t>98817000</t>
  </si>
  <si>
    <t>ערד 8820</t>
  </si>
  <si>
    <t>98820000</t>
  </si>
  <si>
    <t>ערד 8821</t>
  </si>
  <si>
    <t>98821000</t>
  </si>
  <si>
    <t>ערד 8822</t>
  </si>
  <si>
    <t>9882200</t>
  </si>
  <si>
    <t>ערד 8823</t>
  </si>
  <si>
    <t>9882300</t>
  </si>
  <si>
    <t>ערד 8824</t>
  </si>
  <si>
    <t>9882500</t>
  </si>
  <si>
    <t>ערד 8825</t>
  </si>
  <si>
    <t>9882600</t>
  </si>
  <si>
    <t>ערד 8827</t>
  </si>
  <si>
    <t>9882800</t>
  </si>
  <si>
    <t>ערד 8829</t>
  </si>
  <si>
    <t>9882900</t>
  </si>
  <si>
    <t>ערד 8832</t>
  </si>
  <si>
    <t>8831000</t>
  </si>
  <si>
    <t>ערד 8833</t>
  </si>
  <si>
    <t>8833000</t>
  </si>
  <si>
    <t>ערד 8834</t>
  </si>
  <si>
    <t>8834000</t>
  </si>
  <si>
    <t>ערד 8837</t>
  </si>
  <si>
    <t>8837000</t>
  </si>
  <si>
    <t>ערד 8838</t>
  </si>
  <si>
    <t>8838000</t>
  </si>
  <si>
    <t>ערד 8839</t>
  </si>
  <si>
    <t>8839000</t>
  </si>
  <si>
    <t>ערד 8840</t>
  </si>
  <si>
    <t>8840000</t>
  </si>
  <si>
    <t>ערד 8841</t>
  </si>
  <si>
    <t>8841000</t>
  </si>
  <si>
    <t>ערד 8842</t>
  </si>
  <si>
    <t>8842000</t>
  </si>
  <si>
    <t>ערד 8843</t>
  </si>
  <si>
    <t>8843000</t>
  </si>
  <si>
    <t>ערד 8844</t>
  </si>
  <si>
    <t>8844000</t>
  </si>
  <si>
    <t>ערד 8845</t>
  </si>
  <si>
    <t>8845000</t>
  </si>
  <si>
    <t>ערד 8846</t>
  </si>
  <si>
    <t>8846000</t>
  </si>
  <si>
    <t>ערד 8847</t>
  </si>
  <si>
    <t>8847000</t>
  </si>
  <si>
    <t>ערד 8848</t>
  </si>
  <si>
    <t>8848000</t>
  </si>
  <si>
    <t>ערד 8849</t>
  </si>
  <si>
    <t>8849000</t>
  </si>
  <si>
    <t>ערד 8850</t>
  </si>
  <si>
    <t>8850000</t>
  </si>
  <si>
    <t>ערד 8851</t>
  </si>
  <si>
    <t>8851000</t>
  </si>
  <si>
    <t>ערד 8853</t>
  </si>
  <si>
    <t>8853000</t>
  </si>
  <si>
    <t>ערד 8854</t>
  </si>
  <si>
    <t>8854000</t>
  </si>
  <si>
    <t>ערד 8855</t>
  </si>
  <si>
    <t>88550000</t>
  </si>
  <si>
    <t>ערד 8856</t>
  </si>
  <si>
    <t>88560000</t>
  </si>
  <si>
    <t>ערד 8857</t>
  </si>
  <si>
    <t>88570000</t>
  </si>
  <si>
    <t>ערד 8858</t>
  </si>
  <si>
    <t>88580000</t>
  </si>
  <si>
    <t>ערד 8859</t>
  </si>
  <si>
    <t>88590000</t>
  </si>
  <si>
    <t>ערד 8860</t>
  </si>
  <si>
    <t>88600000</t>
  </si>
  <si>
    <t>ערד 8862</t>
  </si>
  <si>
    <t>88620000</t>
  </si>
  <si>
    <t>ערד 8863</t>
  </si>
  <si>
    <t>88630000</t>
  </si>
  <si>
    <t>ערד 8864</t>
  </si>
  <si>
    <t>88640000</t>
  </si>
  <si>
    <t>ערד 8865</t>
  </si>
  <si>
    <t>88650000</t>
  </si>
  <si>
    <t>ערד 8866</t>
  </si>
  <si>
    <t>88660000</t>
  </si>
  <si>
    <t>ערד 8867</t>
  </si>
  <si>
    <t>88670000</t>
  </si>
  <si>
    <t>ערד 8869</t>
  </si>
  <si>
    <t>88690000</t>
  </si>
  <si>
    <t>ערד 8871</t>
  </si>
  <si>
    <t>88710000</t>
  </si>
  <si>
    <t>ערד 8872</t>
  </si>
  <si>
    <t>88720000</t>
  </si>
  <si>
    <t>ערד 8873</t>
  </si>
  <si>
    <t>88730000</t>
  </si>
  <si>
    <t>ערד 8874</t>
  </si>
  <si>
    <t>88740000</t>
  </si>
  <si>
    <t>ערד 8876</t>
  </si>
  <si>
    <t>88760000</t>
  </si>
  <si>
    <t>ערד 8877</t>
  </si>
  <si>
    <t>88770000</t>
  </si>
  <si>
    <t>ערד סדרה 2024  8758  4.8%</t>
  </si>
  <si>
    <t>8287583</t>
  </si>
  <si>
    <t>ערד סדרה 8756 2024 4.8%</t>
  </si>
  <si>
    <t>8287567</t>
  </si>
  <si>
    <t>ערד סדרה 8757 2024 4.8%</t>
  </si>
  <si>
    <t>8287575</t>
  </si>
  <si>
    <t>ערד סדרה 8772 4.8% 2025</t>
  </si>
  <si>
    <t>8287724</t>
  </si>
  <si>
    <t>ערד סדרה 8773 4.8% 2025</t>
  </si>
  <si>
    <t>8287732</t>
  </si>
  <si>
    <t>ערד סדרה 8774 2026 4.8%</t>
  </si>
  <si>
    <t>8287740</t>
  </si>
  <si>
    <t>ערד סדרה 8775 2026 4.8%</t>
  </si>
  <si>
    <t>8287757</t>
  </si>
  <si>
    <t>ערד סדרה 8776 2026 4.8%</t>
  </si>
  <si>
    <t>8287765</t>
  </si>
  <si>
    <t>ערד סדרה 8777 2026 4.8%</t>
  </si>
  <si>
    <t>8287773</t>
  </si>
  <si>
    <t>ערד סדרה 8778 2026 4.8%</t>
  </si>
  <si>
    <t>8287781</t>
  </si>
  <si>
    <t>ערד סדרה 8781 2026 4.8%</t>
  </si>
  <si>
    <t>8287815</t>
  </si>
  <si>
    <t>ערד סדרה 8784  4.8%  2026</t>
  </si>
  <si>
    <t>8287849</t>
  </si>
  <si>
    <t>ערד סדרה 8787 4.8% 2027</t>
  </si>
  <si>
    <t>8287872</t>
  </si>
  <si>
    <t>ערד סדרה 8788 4.8% 2027</t>
  </si>
  <si>
    <t>71116727</t>
  </si>
  <si>
    <t>ערד סדרה 8789 2027 4.8%</t>
  </si>
  <si>
    <t>ערד סדרה 8810 2029 4.8%</t>
  </si>
  <si>
    <t>71121438</t>
  </si>
  <si>
    <t>₪ / מט"ח</t>
  </si>
  <si>
    <t>+ILS/-USD 3.452 10-11-20 (10) -800</t>
  </si>
  <si>
    <t>10001280</t>
  </si>
  <si>
    <t>+ILS/-USD 3.4665 11-06-20 (93) -550</t>
  </si>
  <si>
    <t>10001301</t>
  </si>
  <si>
    <t>+ILS/-USD 3.484 11-06-20 (10) -605</t>
  </si>
  <si>
    <t>10001298</t>
  </si>
  <si>
    <t>+ILS/-USD 3.4937 10-11-20 (10) -898</t>
  </si>
  <si>
    <t>10001272</t>
  </si>
  <si>
    <t>+ILS/-USD 3.5021 10-11-20 (10) -904</t>
  </si>
  <si>
    <t>10001271</t>
  </si>
  <si>
    <t>+ILS/-USD 3.5055 11-06-20 (10) -690</t>
  </si>
  <si>
    <t>10001263</t>
  </si>
  <si>
    <t>+ILS/-USD 3.5057 11-06-20 (10) -758</t>
  </si>
  <si>
    <t>10001265</t>
  </si>
  <si>
    <t>+ILS/-USD 3.5088 11-06-20 (10) -772</t>
  </si>
  <si>
    <t>10001261</t>
  </si>
  <si>
    <t>+USD/-ILS 3.4206 11-06-20 (10) -579</t>
  </si>
  <si>
    <t>10001295</t>
  </si>
  <si>
    <t>+USD/-ILS 3.4365 11-06-20 (10) -630</t>
  </si>
  <si>
    <t>10001291</t>
  </si>
  <si>
    <t>+USD/-EUR 1.11565 09-04-20 (10) +157.5</t>
  </si>
  <si>
    <t>10001306</t>
  </si>
  <si>
    <t>+USD/-EUR 1.1203 27-03-20 (10) +156</t>
  </si>
  <si>
    <t>10001305</t>
  </si>
  <si>
    <t>+USD/-EUR 1.1368 09-04-20 (10) +223</t>
  </si>
  <si>
    <t>10001290</t>
  </si>
  <si>
    <t>+USD/-EUR 1.13785 09-04-20 (10) +196.5</t>
  </si>
  <si>
    <t>10001294</t>
  </si>
  <si>
    <t>+USD/-EUR 1.14529 09-04-20 (10) +230.9</t>
  </si>
  <si>
    <t>10001282</t>
  </si>
  <si>
    <t>+USD/-EUR 1.14575 09-04-20 (10) +239.5</t>
  </si>
  <si>
    <t>10001278</t>
  </si>
  <si>
    <t>+USD/-EUR 1.15192 09-04-20 (10) +234.2</t>
  </si>
  <si>
    <t>10001276</t>
  </si>
  <si>
    <t>+USD/-GBP 1.24427 11-05-20 (10) +102.7</t>
  </si>
  <si>
    <t>10001303</t>
  </si>
  <si>
    <t>+USD/-JPY 106.51 12-02-20 (10) -173</t>
  </si>
  <si>
    <t>10001273</t>
  </si>
  <si>
    <t>+USD/-JPY 106.54 26-09-19 (10) -106</t>
  </si>
  <si>
    <t>10001307</t>
  </si>
  <si>
    <t>+USD/-JPY 106.55 12-02-20 (10) -106</t>
  </si>
  <si>
    <t>10001308</t>
  </si>
  <si>
    <t>+USD/-JPY 106.811 12-02-20 (10) -185.9</t>
  </si>
  <si>
    <t>10001268</t>
  </si>
  <si>
    <t>IRS</t>
  </si>
  <si>
    <t>10000000</t>
  </si>
  <si>
    <t>10000002</t>
  </si>
  <si>
    <t/>
  </si>
  <si>
    <t>פרנק שווצרי</t>
  </si>
  <si>
    <t>דולר ניו-זילנד</t>
  </si>
  <si>
    <t>כתר נורבגי</t>
  </si>
  <si>
    <t>רובל רוסי</t>
  </si>
  <si>
    <t>יואן סיני</t>
  </si>
  <si>
    <t>בנק דיסקונט לישראל בע"מ</t>
  </si>
  <si>
    <t>30011000</t>
  </si>
  <si>
    <t>ilAAA</t>
  </si>
  <si>
    <t>מעלות S&amp;P</t>
  </si>
  <si>
    <t>בנק הפועלים בע"מ</t>
  </si>
  <si>
    <t>30012000</t>
  </si>
  <si>
    <t>בנק לאומי לישראל בע"מ</t>
  </si>
  <si>
    <t>34110000</t>
  </si>
  <si>
    <t>30110000</t>
  </si>
  <si>
    <t>בנק מזרחי טפחות בע"מ</t>
  </si>
  <si>
    <t>30120000</t>
  </si>
  <si>
    <t>יו בנק</t>
  </si>
  <si>
    <t>30026000</t>
  </si>
  <si>
    <t>34510000</t>
  </si>
  <si>
    <t>33810000</t>
  </si>
  <si>
    <t>31710000</t>
  </si>
  <si>
    <t>31210000</t>
  </si>
  <si>
    <t>31110000</t>
  </si>
  <si>
    <t>34010000</t>
  </si>
  <si>
    <t>30326000</t>
  </si>
  <si>
    <t>31126000</t>
  </si>
  <si>
    <t>31726000</t>
  </si>
  <si>
    <t>30226000</t>
  </si>
  <si>
    <t>32026000</t>
  </si>
  <si>
    <t>מ.בטחון סחיר לאומי</t>
  </si>
  <si>
    <t>75001121</t>
  </si>
  <si>
    <t>דירוג פנימי</t>
  </si>
  <si>
    <t>פק מרווח בטחון לאומי</t>
  </si>
  <si>
    <t>75001127</t>
  </si>
  <si>
    <t>SPXW 1019 P2750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</si>
</sst>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  <numFmt numFmtId="168" formatCode="#,##0.0000"/>
    <numFmt numFmtId="169" formatCode="0.0000"/>
  </numFmts>
  <fonts count="30">
    <font>
      <sz val="10"/>
      <name val="Arial"/>
      <charset val="177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b/>
      <sz val="11"/>
      <color rgb="FF000000"/>
      <name val="Arial"/>
      <family val="2"/>
      <charset val="177"/>
    </font>
    <font>
      <sz val="11"/>
      <color rgb="FF000000"/>
      <name val="Arial"/>
      <family val="2"/>
      <charset val="177"/>
    </font>
    <font>
      <b/>
      <sz val="11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5">
    <xf numFmtId="0" fontId="0" fillId="0" borderId="0"/>
    <xf numFmtId="164" fontId="24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24" fillId="0" borderId="0"/>
    <xf numFmtId="0" fontId="16" fillId="0" borderId="0"/>
    <xf numFmtId="0" fontId="24" fillId="0" borderId="0"/>
    <xf numFmtId="0" fontId="1" fillId="0" borderId="0"/>
    <xf numFmtId="9" fontId="24" fillId="0" borderId="0" applyFont="0" applyFill="0" applyBorder="0" applyAlignment="0" applyProtection="0"/>
    <xf numFmtId="166" fontId="12" fillId="0" borderId="0" applyFill="0" applyBorder="0" applyProtection="0">
      <alignment horizontal="right"/>
    </xf>
    <xf numFmtId="166" fontId="13" fillId="0" borderId="0" applyFill="0" applyBorder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164" fontId="26" fillId="0" borderId="0" applyFont="0" applyFill="0" applyBorder="0" applyAlignment="0" applyProtection="0"/>
    <xf numFmtId="9" fontId="26" fillId="0" borderId="0" applyFont="0" applyFill="0" applyBorder="0" applyAlignment="0" applyProtection="0"/>
  </cellStyleXfs>
  <cellXfs count="143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10" fillId="0" borderId="0" xfId="0" applyFont="1" applyAlignment="1">
      <alignment horizontal="right" readingOrder="2"/>
    </xf>
    <xf numFmtId="0" fontId="4" fillId="0" borderId="0" xfId="0" applyFont="1" applyAlignment="1">
      <alignment horizontal="center" readingOrder="2"/>
    </xf>
    <xf numFmtId="0" fontId="4" fillId="0" borderId="0" xfId="7" applyFont="1" applyAlignment="1">
      <alignment horizontal="right"/>
    </xf>
    <xf numFmtId="0" fontId="4" fillId="0" borderId="0" xfId="7" applyFont="1" applyAlignment="1">
      <alignment horizontal="center"/>
    </xf>
    <xf numFmtId="0" fontId="6" fillId="0" borderId="0" xfId="7" applyFont="1" applyAlignment="1">
      <alignment horizontal="center" vertical="center" wrapText="1"/>
    </xf>
    <xf numFmtId="0" fontId="8" fillId="0" borderId="0" xfId="7" applyFont="1" applyAlignment="1">
      <alignment horizontal="center" wrapText="1"/>
    </xf>
    <xf numFmtId="0" fontId="15" fillId="0" borderId="0" xfId="7" applyFont="1" applyAlignment="1">
      <alignment horizontal="justify" readingOrder="2"/>
    </xf>
    <xf numFmtId="0" fontId="11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9" fontId="14" fillId="2" borderId="1" xfId="7" applyNumberFormat="1" applyFont="1" applyFill="1" applyBorder="1" applyAlignment="1">
      <alignment horizontal="center" vertical="center" wrapText="1" readingOrder="2"/>
    </xf>
    <xf numFmtId="0" fontId="5" fillId="2" borderId="2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/>
    </xf>
    <xf numFmtId="49" fontId="5" fillId="2" borderId="3" xfId="7" applyNumberFormat="1" applyFont="1" applyFill="1" applyBorder="1" applyAlignment="1">
      <alignment horizontal="center" wrapText="1"/>
    </xf>
    <xf numFmtId="0" fontId="14" fillId="2" borderId="1" xfId="7" applyNumberFormat="1" applyFont="1" applyFill="1" applyBorder="1" applyAlignment="1">
      <alignment horizontal="right" vertical="center" wrapText="1" indent="1"/>
    </xf>
    <xf numFmtId="49" fontId="14" fillId="2" borderId="1" xfId="7" applyNumberFormat="1" applyFont="1" applyFill="1" applyBorder="1" applyAlignment="1">
      <alignment horizontal="right" vertical="center" wrapText="1" indent="3" readingOrder="2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4" xfId="7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center" vertical="center" wrapText="1" readingOrder="2"/>
    </xf>
    <xf numFmtId="0" fontId="9" fillId="0" borderId="6" xfId="7" applyFont="1" applyBorder="1" applyAlignment="1">
      <alignment horizontal="center"/>
    </xf>
    <xf numFmtId="49" fontId="14" fillId="2" borderId="7" xfId="7" applyNumberFormat="1" applyFont="1" applyFill="1" applyBorder="1" applyAlignment="1">
      <alignment horizontal="center" vertical="center" wrapText="1" readingOrder="2"/>
    </xf>
    <xf numFmtId="0" fontId="5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wrapText="1"/>
    </xf>
    <xf numFmtId="0" fontId="17" fillId="2" borderId="2" xfId="0" applyFont="1" applyFill="1" applyBorder="1" applyAlignment="1">
      <alignment horizontal="center" vertical="center" wrapText="1"/>
    </xf>
    <xf numFmtId="49" fontId="17" fillId="2" borderId="2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11" applyFont="1" applyFill="1" applyBorder="1" applyAlignment="1" applyProtection="1">
      <alignment horizontal="center" readingOrder="2"/>
    </xf>
    <xf numFmtId="49" fontId="5" fillId="2" borderId="6" xfId="0" applyNumberFormat="1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vertical="center" wrapText="1"/>
    </xf>
    <xf numFmtId="0" fontId="20" fillId="3" borderId="9" xfId="0" applyFont="1" applyFill="1" applyBorder="1" applyAlignment="1">
      <alignment horizontal="right" vertical="center" wrapText="1" indent="2" readingOrder="2"/>
    </xf>
    <xf numFmtId="0" fontId="22" fillId="3" borderId="0" xfId="0" applyFont="1" applyFill="1" applyAlignment="1">
      <alignment horizontal="right" indent="2" readingOrder="2"/>
    </xf>
    <xf numFmtId="3" fontId="5" fillId="4" borderId="2" xfId="0" applyNumberFormat="1" applyFont="1" applyFill="1" applyBorder="1" applyAlignment="1">
      <alignment horizontal="center" vertical="center" wrapText="1"/>
    </xf>
    <xf numFmtId="3" fontId="5" fillId="4" borderId="0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5" borderId="0" xfId="0" applyFont="1" applyFill="1"/>
    <xf numFmtId="0" fontId="21" fillId="6" borderId="0" xfId="0" applyFont="1" applyFill="1" applyAlignment="1">
      <alignment horizontal="center"/>
    </xf>
    <xf numFmtId="0" fontId="2" fillId="0" borderId="0" xfId="11" applyFill="1" applyBorder="1" applyAlignment="1" applyProtection="1">
      <alignment horizontal="center" readingOrder="2"/>
    </xf>
    <xf numFmtId="0" fontId="14" fillId="2" borderId="5" xfId="7" applyNumberFormat="1" applyFont="1" applyFill="1" applyBorder="1" applyAlignment="1">
      <alignment horizontal="right" vertical="center" wrapText="1" indent="1"/>
    </xf>
    <xf numFmtId="0" fontId="23" fillId="0" borderId="0" xfId="7" applyFont="1" applyAlignment="1">
      <alignment horizontal="right"/>
    </xf>
    <xf numFmtId="0" fontId="9" fillId="2" borderId="10" xfId="0" applyFont="1" applyFill="1" applyBorder="1" applyAlignment="1">
      <alignment horizontal="center" vertical="center" wrapText="1"/>
    </xf>
    <xf numFmtId="49" fontId="5" fillId="2" borderId="12" xfId="0" applyNumberFormat="1" applyFont="1" applyFill="1" applyBorder="1" applyAlignment="1">
      <alignment horizontal="center" wrapText="1"/>
    </xf>
    <xf numFmtId="49" fontId="14" fillId="2" borderId="13" xfId="7" applyNumberFormat="1" applyFont="1" applyFill="1" applyBorder="1" applyAlignment="1">
      <alignment horizontal="center" vertical="center" wrapText="1" readingOrder="2"/>
    </xf>
    <xf numFmtId="3" fontId="5" fillId="2" borderId="14" xfId="0" applyNumberFormat="1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3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9" fillId="0" borderId="0" xfId="7" applyFont="1" applyBorder="1" applyAlignment="1">
      <alignment horizontal="center"/>
    </xf>
    <xf numFmtId="49" fontId="14" fillId="2" borderId="5" xfId="7" applyNumberFormat="1" applyFont="1" applyFill="1" applyBorder="1" applyAlignment="1">
      <alignment horizontal="right" vertical="center" wrapText="1" readingOrder="2"/>
    </xf>
    <xf numFmtId="0" fontId="14" fillId="2" borderId="1" xfId="7" applyNumberFormat="1" applyFont="1" applyFill="1" applyBorder="1" applyAlignment="1">
      <alignment horizontal="right" vertical="center" wrapText="1" readingOrder="2"/>
    </xf>
    <xf numFmtId="0" fontId="14" fillId="2" borderId="5" xfId="7" applyNumberFormat="1" applyFont="1" applyFill="1" applyBorder="1" applyAlignment="1">
      <alignment horizontal="right" vertical="center" wrapText="1" indent="1" readingOrder="2"/>
    </xf>
    <xf numFmtId="0" fontId="9" fillId="2" borderId="26" xfId="0" applyFont="1" applyFill="1" applyBorder="1" applyAlignment="1">
      <alignment horizontal="center" vertical="center" wrapText="1"/>
    </xf>
    <xf numFmtId="3" fontId="5" fillId="7" borderId="2" xfId="0" applyNumberFormat="1" applyFont="1" applyFill="1" applyBorder="1" applyAlignment="1">
      <alignment horizontal="center" vertical="center" wrapText="1"/>
    </xf>
    <xf numFmtId="3" fontId="5" fillId="7" borderId="3" xfId="0" applyNumberFormat="1" applyFont="1" applyFill="1" applyBorder="1" applyAlignment="1">
      <alignment horizontal="center" vertical="center" wrapText="1"/>
    </xf>
    <xf numFmtId="0" fontId="9" fillId="7" borderId="8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 vertical="center" wrapText="1"/>
    </xf>
    <xf numFmtId="0" fontId="5" fillId="2" borderId="17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7" borderId="11" xfId="0" applyFont="1" applyFill="1" applyBorder="1" applyAlignment="1">
      <alignment horizontal="center" vertical="center" wrapText="1"/>
    </xf>
    <xf numFmtId="0" fontId="23" fillId="0" borderId="0" xfId="7" applyFont="1" applyFill="1" applyBorder="1" applyAlignment="1">
      <alignment horizontal="right"/>
    </xf>
    <xf numFmtId="0" fontId="27" fillId="0" borderId="28" xfId="0" applyFont="1" applyFill="1" applyBorder="1" applyAlignment="1">
      <alignment horizontal="right"/>
    </xf>
    <xf numFmtId="0" fontId="27" fillId="0" borderId="28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right" indent="1"/>
    </xf>
    <xf numFmtId="0" fontId="27" fillId="0" borderId="0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horizontal="right" indent="2"/>
    </xf>
    <xf numFmtId="0" fontId="28" fillId="0" borderId="0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right" indent="3"/>
    </xf>
    <xf numFmtId="0" fontId="28" fillId="0" borderId="0" xfId="0" applyFont="1" applyFill="1" applyBorder="1" applyAlignment="1">
      <alignment horizontal="right" indent="4"/>
    </xf>
    <xf numFmtId="0" fontId="28" fillId="0" borderId="0" xfId="0" applyFont="1" applyFill="1" applyBorder="1" applyAlignment="1">
      <alignment horizontal="right" indent="3"/>
    </xf>
    <xf numFmtId="4" fontId="27" fillId="0" borderId="28" xfId="0" applyNumberFormat="1" applyFont="1" applyFill="1" applyBorder="1" applyAlignment="1">
      <alignment horizontal="right"/>
    </xf>
    <xf numFmtId="10" fontId="27" fillId="0" borderId="28" xfId="0" applyNumberFormat="1" applyFont="1" applyFill="1" applyBorder="1" applyAlignment="1">
      <alignment horizontal="right"/>
    </xf>
    <xf numFmtId="2" fontId="27" fillId="0" borderId="28" xfId="0" applyNumberFormat="1" applyFont="1" applyFill="1" applyBorder="1" applyAlignment="1">
      <alignment horizontal="right"/>
    </xf>
    <xf numFmtId="4" fontId="27" fillId="0" borderId="0" xfId="0" applyNumberFormat="1" applyFont="1" applyFill="1" applyBorder="1" applyAlignment="1">
      <alignment horizontal="right"/>
    </xf>
    <xf numFmtId="10" fontId="27" fillId="0" borderId="0" xfId="0" applyNumberFormat="1" applyFont="1" applyFill="1" applyBorder="1" applyAlignment="1">
      <alignment horizontal="right"/>
    </xf>
    <xf numFmtId="2" fontId="27" fillId="0" borderId="0" xfId="0" applyNumberFormat="1" applyFont="1" applyFill="1" applyBorder="1" applyAlignment="1">
      <alignment horizontal="right"/>
    </xf>
    <xf numFmtId="4" fontId="28" fillId="0" borderId="0" xfId="0" applyNumberFormat="1" applyFont="1" applyFill="1" applyBorder="1" applyAlignment="1">
      <alignment horizontal="right"/>
    </xf>
    <xf numFmtId="10" fontId="28" fillId="0" borderId="0" xfId="0" applyNumberFormat="1" applyFont="1" applyFill="1" applyBorder="1" applyAlignment="1">
      <alignment horizontal="right"/>
    </xf>
    <xf numFmtId="2" fontId="28" fillId="0" borderId="0" xfId="0" applyNumberFormat="1" applyFont="1" applyFill="1" applyBorder="1" applyAlignment="1">
      <alignment horizontal="right"/>
    </xf>
    <xf numFmtId="49" fontId="28" fillId="0" borderId="0" xfId="0" applyNumberFormat="1" applyFont="1" applyFill="1" applyBorder="1" applyAlignment="1">
      <alignment horizontal="right"/>
    </xf>
    <xf numFmtId="167" fontId="28" fillId="0" borderId="0" xfId="0" applyNumberFormat="1" applyFont="1" applyFill="1" applyBorder="1" applyAlignment="1">
      <alignment horizontal="right"/>
    </xf>
    <xf numFmtId="0" fontId="5" fillId="0" borderId="0" xfId="0" applyFont="1" applyAlignment="1">
      <alignment horizontal="right" readingOrder="2"/>
    </xf>
    <xf numFmtId="0" fontId="6" fillId="0" borderId="0" xfId="0" applyFont="1" applyAlignment="1">
      <alignment horizontal="center"/>
    </xf>
    <xf numFmtId="0" fontId="28" fillId="0" borderId="0" xfId="0" applyFont="1" applyFill="1" applyBorder="1" applyAlignment="1">
      <alignment horizontal="right"/>
    </xf>
    <xf numFmtId="0" fontId="27" fillId="0" borderId="0" xfId="0" applyFont="1" applyFill="1" applyBorder="1" applyAlignment="1">
      <alignment horizontal="right" indent="2"/>
    </xf>
    <xf numFmtId="0" fontId="27" fillId="0" borderId="0" xfId="0" applyFont="1" applyFill="1" applyBorder="1" applyAlignment="1">
      <alignment horizontal="right"/>
    </xf>
    <xf numFmtId="0" fontId="28" fillId="0" borderId="0" xfId="0" applyFont="1" applyFill="1" applyBorder="1" applyAlignment="1">
      <alignment horizontal="right" indent="1"/>
    </xf>
    <xf numFmtId="167" fontId="27" fillId="0" borderId="28" xfId="0" applyNumberFormat="1" applyFont="1" applyFill="1" applyBorder="1" applyAlignment="1">
      <alignment horizontal="right"/>
    </xf>
    <xf numFmtId="167" fontId="27" fillId="0" borderId="0" xfId="0" applyNumberFormat="1" applyFont="1" applyFill="1" applyBorder="1" applyAlignment="1">
      <alignment horizontal="right"/>
    </xf>
    <xf numFmtId="14" fontId="28" fillId="0" borderId="0" xfId="0" applyNumberFormat="1" applyFont="1" applyFill="1" applyBorder="1" applyAlignment="1">
      <alignment horizontal="right"/>
    </xf>
    <xf numFmtId="168" fontId="28" fillId="0" borderId="0" xfId="0" applyNumberFormat="1" applyFont="1" applyFill="1" applyBorder="1" applyAlignment="1">
      <alignment horizontal="right"/>
    </xf>
    <xf numFmtId="0" fontId="6" fillId="0" borderId="0" xfId="0" applyFont="1" applyAlignment="1">
      <alignment horizontal="right"/>
    </xf>
    <xf numFmtId="164" fontId="5" fillId="0" borderId="29" xfId="13" applyFont="1" applyBorder="1" applyAlignment="1">
      <alignment horizontal="right"/>
    </xf>
    <xf numFmtId="10" fontId="5" fillId="0" borderId="29" xfId="14" applyNumberFormat="1" applyFont="1" applyBorder="1" applyAlignment="1">
      <alignment horizontal="center"/>
    </xf>
    <xf numFmtId="2" fontId="5" fillId="0" borderId="29" xfId="7" applyNumberFormat="1" applyFont="1" applyBorder="1" applyAlignment="1">
      <alignment horizontal="right"/>
    </xf>
    <xf numFmtId="169" fontId="5" fillId="0" borderId="29" xfId="7" applyNumberFormat="1" applyFont="1" applyBorder="1" applyAlignment="1">
      <alignment horizontal="center"/>
    </xf>
    <xf numFmtId="0" fontId="29" fillId="0" borderId="0" xfId="0" applyFont="1" applyFill="1" applyBorder="1" applyAlignment="1">
      <alignment horizontal="right"/>
    </xf>
    <xf numFmtId="0" fontId="29" fillId="0" borderId="0" xfId="0" applyNumberFormat="1" applyFont="1" applyFill="1" applyBorder="1" applyAlignment="1">
      <alignment horizontal="right"/>
    </xf>
    <xf numFmtId="4" fontId="29" fillId="0" borderId="0" xfId="0" applyNumberFormat="1" applyFont="1" applyFill="1" applyBorder="1" applyAlignment="1">
      <alignment horizontal="right"/>
    </xf>
    <xf numFmtId="167" fontId="29" fillId="0" borderId="0" xfId="0" applyNumberFormat="1" applyFont="1" applyFill="1" applyBorder="1" applyAlignment="1">
      <alignment horizontal="right"/>
    </xf>
    <xf numFmtId="2" fontId="29" fillId="0" borderId="0" xfId="0" applyNumberFormat="1" applyFont="1" applyFill="1" applyBorder="1" applyAlignment="1">
      <alignment horizontal="right"/>
    </xf>
    <xf numFmtId="10" fontId="29" fillId="0" borderId="0" xfId="0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 horizontal="right" indent="1"/>
    </xf>
    <xf numFmtId="0" fontId="3" fillId="0" borderId="0" xfId="7" applyFont="1" applyAlignment="1">
      <alignment horizontal="center"/>
    </xf>
    <xf numFmtId="0" fontId="29" fillId="0" borderId="0" xfId="0" applyFont="1" applyFill="1" applyBorder="1" applyAlignment="1">
      <alignment horizontal="right" indent="2"/>
    </xf>
    <xf numFmtId="0" fontId="5" fillId="0" borderId="0" xfId="0" applyFont="1" applyAlignment="1">
      <alignment horizontal="right" readingOrder="2"/>
    </xf>
    <xf numFmtId="0" fontId="7" fillId="2" borderId="17" xfId="7" applyFont="1" applyFill="1" applyBorder="1" applyAlignment="1">
      <alignment horizontal="center" vertical="center" wrapText="1"/>
    </xf>
    <xf numFmtId="0" fontId="7" fillId="2" borderId="18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 readingOrder="2"/>
    </xf>
    <xf numFmtId="0" fontId="7" fillId="2" borderId="25" xfId="0" applyFont="1" applyFill="1" applyBorder="1" applyAlignment="1">
      <alignment horizontal="center" vertical="center" wrapText="1" readingOrder="2"/>
    </xf>
    <xf numFmtId="0" fontId="20" fillId="2" borderId="19" xfId="0" applyFont="1" applyFill="1" applyBorder="1" applyAlignment="1">
      <alignment horizontal="center" vertical="center" wrapText="1" readingOrder="2"/>
    </xf>
    <xf numFmtId="0" fontId="16" fillId="0" borderId="20" xfId="0" applyFont="1" applyBorder="1" applyAlignment="1">
      <alignment horizontal="center" readingOrder="2"/>
    </xf>
    <xf numFmtId="0" fontId="16" fillId="0" borderId="16" xfId="0" applyFont="1" applyBorder="1" applyAlignment="1">
      <alignment horizontal="center" readingOrder="2"/>
    </xf>
    <xf numFmtId="0" fontId="20" fillId="2" borderId="21" xfId="0" applyFont="1" applyFill="1" applyBorder="1" applyAlignment="1">
      <alignment horizontal="center" vertical="center" wrapText="1" readingOrder="2"/>
    </xf>
    <xf numFmtId="0" fontId="16" fillId="0" borderId="22" xfId="0" applyFont="1" applyBorder="1" applyAlignment="1">
      <alignment horizontal="center" readingOrder="2"/>
    </xf>
    <xf numFmtId="0" fontId="16" fillId="0" borderId="23" xfId="0" applyFont="1" applyBorder="1" applyAlignment="1">
      <alignment horizontal="center" readingOrder="2"/>
    </xf>
    <xf numFmtId="0" fontId="5" fillId="0" borderId="0" xfId="0" applyFont="1" applyAlignment="1">
      <alignment horizontal="right" readingOrder="2"/>
    </xf>
    <xf numFmtId="0" fontId="20" fillId="2" borderId="22" xfId="0" applyFont="1" applyFill="1" applyBorder="1" applyAlignment="1">
      <alignment horizontal="center" vertical="center" wrapText="1" readingOrder="2"/>
    </xf>
    <xf numFmtId="0" fontId="20" fillId="2" borderId="23" xfId="0" applyFont="1" applyFill="1" applyBorder="1" applyAlignment="1">
      <alignment horizontal="center" vertical="center" wrapText="1" readingOrder="2"/>
    </xf>
    <xf numFmtId="0" fontId="7" fillId="2" borderId="21" xfId="0" applyFont="1" applyFill="1" applyBorder="1" applyAlignment="1">
      <alignment horizontal="center" vertical="center" wrapText="1" readingOrder="2"/>
    </xf>
    <xf numFmtId="0" fontId="7" fillId="2" borderId="22" xfId="0" applyFont="1" applyFill="1" applyBorder="1" applyAlignment="1">
      <alignment horizontal="center" vertical="center" wrapText="1" readingOrder="2"/>
    </xf>
    <xf numFmtId="0" fontId="7" fillId="2" borderId="23" xfId="0" applyFont="1" applyFill="1" applyBorder="1" applyAlignment="1">
      <alignment horizontal="center" vertical="center" wrapText="1" readingOrder="2"/>
    </xf>
  </cellXfs>
  <cellStyles count="15">
    <cellStyle name="Comma" xfId="13" builtinId="3"/>
    <cellStyle name="Comma 2" xfId="1"/>
    <cellStyle name="Currency [0] _1" xfId="2"/>
    <cellStyle name="Hyperlink 2" xfId="3"/>
    <cellStyle name="Normal" xfId="0" builtinId="0"/>
    <cellStyle name="Normal 11" xfId="4"/>
    <cellStyle name="Normal 2" xfId="5"/>
    <cellStyle name="Normal 3" xfId="6"/>
    <cellStyle name="Normal 4" xfId="12"/>
    <cellStyle name="Normal_2007-16618" xfId="7"/>
    <cellStyle name="Percent" xfId="14" builtinId="5"/>
    <cellStyle name="Percent 2" xfId="8"/>
    <cellStyle name="Text" xfId="9"/>
    <cellStyle name="Total" xfId="10"/>
    <cellStyle name="היפר-קישור" xfId="11" builtinId="8"/>
  </cellStyles>
  <dxfs count="9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3.xml"/><Relationship Id="rId42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2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37" Type="http://schemas.openxmlformats.org/officeDocument/2006/relationships/theme" Target="theme/theme1.xml"/><Relationship Id="rId40" Type="http://schemas.openxmlformats.org/officeDocument/2006/relationships/sheetMetadata" Target="metadata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4.xml"/><Relationship Id="rId43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198120</xdr:colOff>
      <xdr:row>50</xdr:row>
      <xdr:rowOff>0</xdr:rowOff>
    </xdr:from>
    <xdr:to>
      <xdr:col>31</xdr:col>
      <xdr:colOff>198120</xdr:colOff>
      <xdr:row>50</xdr:row>
      <xdr:rowOff>0</xdr:rowOff>
    </xdr:to>
    <xdr:sp macro="" textlink="">
      <xdr:nvSpPr>
        <xdr:cNvPr id="3073" name="Rectangle 1"/>
        <xdr:cNvSpPr>
          <a:spLocks noChangeArrowheads="1"/>
        </xdr:cNvSpPr>
      </xdr:nvSpPr>
      <xdr:spPr bwMode="auto">
        <a:xfrm>
          <a:off x="146075400" y="10163175"/>
          <a:ext cx="923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n-US" sz="1300" b="0" i="0" u="none" strike="noStrike" baseline="0">
              <a:solidFill>
                <a:srgbClr val="000000"/>
              </a:solidFill>
              <a:cs typeface="FrankRuehl"/>
            </a:rPr>
            <a:t> 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491;&#1497;&#1493;&#1493;&#1495;%20&#1499;&#1505;&#1508;&#1497;/&#1512;&#1513;&#1497;&#1502;&#1493;&#1514;%20&#1504;&#1499;&#1505;&#1497;&#1501;/2019/09-19/31.10.19/&#1511;&#1489;&#1510;&#1497;&#1501;%20&#1500;&#1491;&#1497;&#1493;&#1493;&#1495;%2009-19/&#1488;&#1497;&#1513;&#1497;&#1514;%2009-19/512237744_p2112_03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סכום נכסי הקרן"/>
      <sheetName val="Sheet1"/>
      <sheetName val="מזומנים"/>
      <sheetName val="תעודות התחייבות ממשלתיות"/>
      <sheetName val="תעודות חוב מסחריות "/>
      <sheetName val="אג&quot;ח קונצרני"/>
      <sheetName val="מניות"/>
      <sheetName val="תעודות סל"/>
      <sheetName val="קרנות נאמנות"/>
      <sheetName val="כתבי אופציה"/>
      <sheetName val="אופציות"/>
      <sheetName val="חוזים עתידיים"/>
      <sheetName val="מוצרים מובנים"/>
      <sheetName val="לא סחיר- תעודות התחייבות ממשלתי"/>
      <sheetName val="לא סחיר - תעודות חוב מסחריות"/>
      <sheetName val="לא סחיר - אג&quot;ח קונצרני"/>
      <sheetName val="לא סחיר - מניות"/>
      <sheetName val="לא סחיר - קרנות השקעה"/>
      <sheetName val="לא סחיר - כתבי אופציה"/>
      <sheetName val="לא סחיר - אופציות"/>
      <sheetName val="לא סחיר - חוזים עתידיים"/>
      <sheetName val="לא סחיר - מוצרים מובנים"/>
      <sheetName val="הלוואות"/>
      <sheetName val="פקדונות מעל 3 חודשים"/>
      <sheetName val="זכויות מקרקעין"/>
      <sheetName val="השקעה בחברות מוחזקות"/>
      <sheetName val="השקעות אחרות "/>
      <sheetName val="יתרת התחייבות להשקעה"/>
      <sheetName val="עלות מתואמת אג&quot;ח קונצרני סחיר"/>
      <sheetName val="עלות מתואמת אג&quot;ח קונצרני ל.סחיר"/>
      <sheetName val="עלות מתואמת מסגרות אשראי ללווים"/>
    </sheetNames>
    <sheetDataSet>
      <sheetData sheetId="0">
        <row r="42">
          <cell r="C42">
            <v>736060.00566078816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AE66"/>
  <sheetViews>
    <sheetView rightToLeft="1" tabSelected="1" workbookViewId="0">
      <selection activeCell="I17" sqref="I17"/>
    </sheetView>
  </sheetViews>
  <sheetFormatPr defaultColWidth="9.140625" defaultRowHeight="18"/>
  <cols>
    <col min="1" max="1" width="6.28515625" style="9" customWidth="1"/>
    <col min="2" max="2" width="47.28515625" style="8" customWidth="1"/>
    <col min="3" max="3" width="18" style="9" customWidth="1"/>
    <col min="4" max="4" width="20.140625" style="9" customWidth="1"/>
    <col min="5" max="25" width="6.7109375" style="9" customWidth="1"/>
    <col min="26" max="28" width="7.7109375" style="9" customWidth="1"/>
    <col min="29" max="29" width="7.140625" style="9" customWidth="1"/>
    <col min="30" max="30" width="6" style="9" customWidth="1"/>
    <col min="31" max="31" width="7.85546875" style="9" customWidth="1"/>
    <col min="32" max="32" width="8.140625" style="9" customWidth="1"/>
    <col min="33" max="33" width="6.28515625" style="9" customWidth="1"/>
    <col min="34" max="34" width="8" style="9" customWidth="1"/>
    <col min="35" max="35" width="8.7109375" style="9" customWidth="1"/>
    <col min="36" max="36" width="10" style="9" customWidth="1"/>
    <col min="37" max="37" width="9.5703125" style="9" customWidth="1"/>
    <col min="38" max="38" width="6.140625" style="9" customWidth="1"/>
    <col min="39" max="40" width="5.7109375" style="9" customWidth="1"/>
    <col min="41" max="41" width="6.85546875" style="9" customWidth="1"/>
    <col min="42" max="42" width="6.42578125" style="9" customWidth="1"/>
    <col min="43" max="43" width="6.7109375" style="9" customWidth="1"/>
    <col min="44" max="44" width="7.28515625" style="9" customWidth="1"/>
    <col min="45" max="56" width="5.7109375" style="9" customWidth="1"/>
    <col min="57" max="16384" width="9.140625" style="9"/>
  </cols>
  <sheetData>
    <row r="1" spans="1:31">
      <c r="B1" s="58" t="s">
        <v>171</v>
      </c>
      <c r="C1" s="80" t="s" vm="1">
        <v>243</v>
      </c>
    </row>
    <row r="2" spans="1:31">
      <c r="B2" s="58" t="s">
        <v>170</v>
      </c>
      <c r="C2" s="80" t="s">
        <v>244</v>
      </c>
    </row>
    <row r="3" spans="1:31">
      <c r="B3" s="58" t="s">
        <v>172</v>
      </c>
      <c r="C3" s="80" t="s">
        <v>245</v>
      </c>
    </row>
    <row r="4" spans="1:31">
      <c r="B4" s="58" t="s">
        <v>173</v>
      </c>
      <c r="C4" s="80">
        <v>2112</v>
      </c>
    </row>
    <row r="6" spans="1:31" ht="26.25" customHeight="1">
      <c r="B6" s="126" t="s">
        <v>187</v>
      </c>
      <c r="C6" s="127"/>
      <c r="D6" s="128"/>
    </row>
    <row r="7" spans="1:31" s="10" customFormat="1">
      <c r="B7" s="23"/>
      <c r="C7" s="24" t="s">
        <v>100</v>
      </c>
      <c r="D7" s="25" t="s">
        <v>98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AE7" s="38" t="s">
        <v>100</v>
      </c>
    </row>
    <row r="8" spans="1:31" s="10" customFormat="1">
      <c r="B8" s="23"/>
      <c r="C8" s="26" t="s">
        <v>230</v>
      </c>
      <c r="D8" s="27" t="s">
        <v>20</v>
      </c>
      <c r="AE8" s="38" t="s">
        <v>101</v>
      </c>
    </row>
    <row r="9" spans="1:31" s="11" customFormat="1" ht="18" customHeight="1">
      <c r="B9" s="37"/>
      <c r="C9" s="20" t="s">
        <v>1</v>
      </c>
      <c r="D9" s="28" t="s">
        <v>2</v>
      </c>
      <c r="AE9" s="38" t="s">
        <v>110</v>
      </c>
    </row>
    <row r="10" spans="1:31" s="11" customFormat="1" ht="18" customHeight="1">
      <c r="B10" s="69" t="s">
        <v>186</v>
      </c>
      <c r="C10" s="112">
        <f>C11+C12+C23+C33</f>
        <v>736059.54566078808</v>
      </c>
      <c r="D10" s="113">
        <f>C10/$C$42</f>
        <v>1</v>
      </c>
      <c r="AE10" s="68"/>
    </row>
    <row r="11" spans="1:31">
      <c r="A11" s="46" t="s">
        <v>133</v>
      </c>
      <c r="B11" s="29" t="s">
        <v>188</v>
      </c>
      <c r="C11" s="112">
        <f>מזומנים!J10</f>
        <v>71936.328744669008</v>
      </c>
      <c r="D11" s="113">
        <f>C11/$C$42</f>
        <v>9.7731670173625815E-2</v>
      </c>
    </row>
    <row r="12" spans="1:31">
      <c r="B12" s="29" t="s">
        <v>189</v>
      </c>
      <c r="C12" s="112">
        <f>C13+C17+C20+C21</f>
        <v>463386.40597515914</v>
      </c>
      <c r="D12" s="113">
        <f>C12/$C$42</f>
        <v>0.62955016167769406</v>
      </c>
    </row>
    <row r="13" spans="1:31">
      <c r="A13" s="56" t="s">
        <v>133</v>
      </c>
      <c r="B13" s="30" t="s">
        <v>57</v>
      </c>
      <c r="C13" s="112">
        <f>'תעודות התחייבות ממשלתיות'!O11</f>
        <v>55644.684015159</v>
      </c>
      <c r="D13" s="113">
        <f>C13/$C$42</f>
        <v>7.5598074018868533E-2</v>
      </c>
    </row>
    <row r="14" spans="1:31">
      <c r="A14" s="56" t="s">
        <v>133</v>
      </c>
      <c r="B14" s="30" t="s">
        <v>58</v>
      </c>
      <c r="C14" s="112" t="s" vm="2">
        <v>632</v>
      </c>
      <c r="D14" s="113" t="s" vm="3">
        <v>632</v>
      </c>
    </row>
    <row r="15" spans="1:31">
      <c r="A15" s="56" t="s">
        <v>133</v>
      </c>
      <c r="B15" s="30" t="s">
        <v>59</v>
      </c>
      <c r="C15" s="112" t="s" vm="4">
        <v>632</v>
      </c>
      <c r="D15" s="113" t="s" vm="5">
        <v>632</v>
      </c>
    </row>
    <row r="16" spans="1:31">
      <c r="A16" s="56" t="s">
        <v>133</v>
      </c>
      <c r="B16" s="30" t="s">
        <v>60</v>
      </c>
      <c r="C16" s="112" t="s" vm="6">
        <v>632</v>
      </c>
      <c r="D16" s="113" t="s" vm="7">
        <v>632</v>
      </c>
    </row>
    <row r="17" spans="1:4">
      <c r="A17" s="56" t="s">
        <v>133</v>
      </c>
      <c r="B17" s="30" t="s">
        <v>61</v>
      </c>
      <c r="C17" s="112">
        <f>'תעודות סל'!K11</f>
        <v>407822.86324000009</v>
      </c>
      <c r="D17" s="113">
        <f>C17/$C$42</f>
        <v>0.55406232504448039</v>
      </c>
    </row>
    <row r="18" spans="1:4">
      <c r="A18" s="56" t="s">
        <v>133</v>
      </c>
      <c r="B18" s="30" t="s">
        <v>62</v>
      </c>
      <c r="C18" s="112" t="s" vm="8">
        <v>632</v>
      </c>
      <c r="D18" s="113" t="s" vm="9">
        <v>632</v>
      </c>
    </row>
    <row r="19" spans="1:4">
      <c r="A19" s="56" t="s">
        <v>133</v>
      </c>
      <c r="B19" s="30" t="s">
        <v>63</v>
      </c>
      <c r="C19" s="112" t="s" vm="10">
        <v>632</v>
      </c>
      <c r="D19" s="113" t="s" vm="11">
        <v>632</v>
      </c>
    </row>
    <row r="20" spans="1:4">
      <c r="A20" s="56" t="s">
        <v>133</v>
      </c>
      <c r="B20" s="30" t="s">
        <v>64</v>
      </c>
      <c r="C20" s="112">
        <f>אופציות!I11</f>
        <v>568.27907999999979</v>
      </c>
      <c r="D20" s="113">
        <f>C20/$C$42</f>
        <v>7.7205585247839496E-4</v>
      </c>
    </row>
    <row r="21" spans="1:4">
      <c r="A21" s="56" t="s">
        <v>133</v>
      </c>
      <c r="B21" s="30" t="s">
        <v>65</v>
      </c>
      <c r="C21" s="112">
        <f>'חוזים עתידיים'!I11</f>
        <v>-649.42035999999985</v>
      </c>
      <c r="D21" s="113">
        <f>C21/$C$42</f>
        <v>-8.8229323813332386E-4</v>
      </c>
    </row>
    <row r="22" spans="1:4">
      <c r="A22" s="56" t="s">
        <v>133</v>
      </c>
      <c r="B22" s="30" t="s">
        <v>66</v>
      </c>
      <c r="C22" s="112" t="s" vm="12">
        <v>632</v>
      </c>
      <c r="D22" s="113" t="s" vm="13">
        <v>632</v>
      </c>
    </row>
    <row r="23" spans="1:4">
      <c r="B23" s="29" t="s">
        <v>190</v>
      </c>
      <c r="C23" s="112">
        <f>C24+C31+C33</f>
        <v>200736.81094095999</v>
      </c>
      <c r="D23" s="113">
        <f>C23/$C$42</f>
        <v>0.27271816814868022</v>
      </c>
    </row>
    <row r="24" spans="1:4">
      <c r="A24" s="56" t="s">
        <v>133</v>
      </c>
      <c r="B24" s="30" t="s">
        <v>67</v>
      </c>
      <c r="C24" s="112">
        <f>'לא סחיר- תעודות התחייבות ממשלתי'!M11</f>
        <v>199987.11702999999</v>
      </c>
      <c r="D24" s="113">
        <f>C24/$C$42</f>
        <v>0.27169964469445756</v>
      </c>
    </row>
    <row r="25" spans="1:4">
      <c r="A25" s="56" t="s">
        <v>133</v>
      </c>
      <c r="B25" s="30" t="s">
        <v>68</v>
      </c>
      <c r="C25" s="112" t="s" vm="14">
        <v>632</v>
      </c>
      <c r="D25" s="113" t="s" vm="15">
        <v>632</v>
      </c>
    </row>
    <row r="26" spans="1:4">
      <c r="A26" s="56" t="s">
        <v>133</v>
      </c>
      <c r="B26" s="30" t="s">
        <v>59</v>
      </c>
      <c r="C26" s="112" t="s" vm="16">
        <v>632</v>
      </c>
      <c r="D26" s="113" t="s" vm="17">
        <v>632</v>
      </c>
    </row>
    <row r="27" spans="1:4">
      <c r="A27" s="56" t="s">
        <v>133</v>
      </c>
      <c r="B27" s="30" t="s">
        <v>69</v>
      </c>
      <c r="C27" s="112" t="s" vm="18">
        <v>632</v>
      </c>
      <c r="D27" s="113" t="s" vm="19">
        <v>632</v>
      </c>
    </row>
    <row r="28" spans="1:4">
      <c r="A28" s="56" t="s">
        <v>133</v>
      </c>
      <c r="B28" s="30" t="s">
        <v>70</v>
      </c>
      <c r="C28" s="112" t="s" vm="20">
        <v>632</v>
      </c>
      <c r="D28" s="113" t="s" vm="21">
        <v>632</v>
      </c>
    </row>
    <row r="29" spans="1:4">
      <c r="A29" s="56" t="s">
        <v>133</v>
      </c>
      <c r="B29" s="30" t="s">
        <v>71</v>
      </c>
      <c r="C29" s="112" t="s" vm="22">
        <v>632</v>
      </c>
      <c r="D29" s="113" t="s" vm="23">
        <v>632</v>
      </c>
    </row>
    <row r="30" spans="1:4">
      <c r="A30" s="56" t="s">
        <v>133</v>
      </c>
      <c r="B30" s="30" t="s">
        <v>213</v>
      </c>
      <c r="C30" s="112" t="s" vm="24">
        <v>632</v>
      </c>
      <c r="D30" s="113" t="s" vm="25">
        <v>632</v>
      </c>
    </row>
    <row r="31" spans="1:4">
      <c r="A31" s="56" t="s">
        <v>133</v>
      </c>
      <c r="B31" s="30" t="s">
        <v>94</v>
      </c>
      <c r="C31" s="112">
        <f>'לא סחיר - חוזים עתידיים'!I11</f>
        <v>749.69391095999993</v>
      </c>
      <c r="D31" s="113">
        <f>C31/$C$42</f>
        <v>1.0185234542226767E-3</v>
      </c>
    </row>
    <row r="32" spans="1:4">
      <c r="A32" s="56" t="s">
        <v>133</v>
      </c>
      <c r="B32" s="30" t="s">
        <v>72</v>
      </c>
      <c r="C32" s="112" t="s" vm="26">
        <v>632</v>
      </c>
      <c r="D32" s="113" t="s" vm="27">
        <v>632</v>
      </c>
    </row>
    <row r="33" spans="1:6">
      <c r="A33" s="56" t="s">
        <v>133</v>
      </c>
      <c r="B33" s="29" t="s">
        <v>191</v>
      </c>
      <c r="C33" s="112"/>
      <c r="D33" s="113">
        <f>C33/$C$42</f>
        <v>0</v>
      </c>
      <c r="F33" s="123"/>
    </row>
    <row r="34" spans="1:6">
      <c r="A34" s="56" t="s">
        <v>133</v>
      </c>
      <c r="B34" s="29" t="s">
        <v>192</v>
      </c>
      <c r="C34" s="112" t="s" vm="28">
        <v>632</v>
      </c>
      <c r="D34" s="113" t="s" vm="29">
        <v>632</v>
      </c>
    </row>
    <row r="35" spans="1:6">
      <c r="A35" s="56" t="s">
        <v>133</v>
      </c>
      <c r="B35" s="29" t="s">
        <v>193</v>
      </c>
      <c r="C35" s="112" t="s" vm="30">
        <v>632</v>
      </c>
      <c r="D35" s="113" t="s" vm="31">
        <v>632</v>
      </c>
    </row>
    <row r="36" spans="1:6">
      <c r="A36" s="56" t="s">
        <v>133</v>
      </c>
      <c r="B36" s="57" t="s">
        <v>194</v>
      </c>
      <c r="C36" s="112" t="s" vm="32">
        <v>632</v>
      </c>
      <c r="D36" s="113" t="s" vm="33">
        <v>632</v>
      </c>
    </row>
    <row r="37" spans="1:6">
      <c r="A37" s="56" t="s">
        <v>133</v>
      </c>
      <c r="B37" s="29" t="s">
        <v>195</v>
      </c>
      <c r="C37" s="112" t="s" vm="34">
        <v>632</v>
      </c>
      <c r="D37" s="113" t="s" vm="35">
        <v>632</v>
      </c>
    </row>
    <row r="38" spans="1:6">
      <c r="A38" s="56"/>
      <c r="B38" s="70" t="s">
        <v>197</v>
      </c>
      <c r="C38" s="112">
        <v>0</v>
      </c>
      <c r="D38" s="113">
        <f>C38/$C$42</f>
        <v>0</v>
      </c>
    </row>
    <row r="39" spans="1:6">
      <c r="A39" s="56" t="s">
        <v>133</v>
      </c>
      <c r="B39" s="71" t="s">
        <v>198</v>
      </c>
      <c r="C39" s="112" t="s" vm="36">
        <v>632</v>
      </c>
      <c r="D39" s="113" t="s" vm="37">
        <v>632</v>
      </c>
    </row>
    <row r="40" spans="1:6">
      <c r="A40" s="56" t="s">
        <v>133</v>
      </c>
      <c r="B40" s="71" t="s">
        <v>228</v>
      </c>
      <c r="C40" s="112" t="s" vm="38">
        <v>632</v>
      </c>
      <c r="D40" s="113" t="s" vm="39">
        <v>632</v>
      </c>
    </row>
    <row r="41" spans="1:6">
      <c r="A41" s="56" t="s">
        <v>133</v>
      </c>
      <c r="B41" s="71" t="s">
        <v>199</v>
      </c>
      <c r="C41" s="112" t="s" vm="40">
        <v>632</v>
      </c>
      <c r="D41" s="113" t="s" vm="41">
        <v>632</v>
      </c>
    </row>
    <row r="42" spans="1:6">
      <c r="B42" s="71" t="s">
        <v>73</v>
      </c>
      <c r="C42" s="112">
        <f>C38+C10</f>
        <v>736059.54566078808</v>
      </c>
      <c r="D42" s="113">
        <f>C42/$C$42</f>
        <v>1</v>
      </c>
    </row>
    <row r="43" spans="1:6">
      <c r="A43" s="56" t="s">
        <v>133</v>
      </c>
      <c r="B43" s="71" t="s">
        <v>196</v>
      </c>
      <c r="C43" s="112"/>
      <c r="D43" s="113"/>
    </row>
    <row r="44" spans="1:6">
      <c r="B44" s="6" t="s">
        <v>99</v>
      </c>
    </row>
    <row r="45" spans="1:6">
      <c r="C45" s="77" t="s">
        <v>178</v>
      </c>
      <c r="D45" s="36" t="s">
        <v>93</v>
      </c>
    </row>
    <row r="46" spans="1:6">
      <c r="C46" s="78" t="s">
        <v>1</v>
      </c>
      <c r="D46" s="25" t="s">
        <v>2</v>
      </c>
    </row>
    <row r="47" spans="1:6">
      <c r="C47" s="114" t="s">
        <v>159</v>
      </c>
      <c r="D47" s="115" vm="42">
        <v>2.3548</v>
      </c>
    </row>
    <row r="48" spans="1:6">
      <c r="C48" s="114" t="s">
        <v>168</v>
      </c>
      <c r="D48" s="115">
        <v>0.83869258376086908</v>
      </c>
    </row>
    <row r="49" spans="2:4">
      <c r="C49" s="114" t="s">
        <v>164</v>
      </c>
      <c r="D49" s="115" vm="43">
        <v>2.6267</v>
      </c>
    </row>
    <row r="50" spans="2:4">
      <c r="B50" s="12"/>
      <c r="C50" s="114" t="s">
        <v>633</v>
      </c>
      <c r="D50" s="115" vm="44">
        <v>3.5068000000000001</v>
      </c>
    </row>
    <row r="51" spans="2:4">
      <c r="C51" s="114" t="s">
        <v>157</v>
      </c>
      <c r="D51" s="115" vm="45">
        <v>3.8050000000000002</v>
      </c>
    </row>
    <row r="52" spans="2:4">
      <c r="C52" s="114" t="s">
        <v>158</v>
      </c>
      <c r="D52" s="115" vm="46">
        <v>4.28</v>
      </c>
    </row>
    <row r="53" spans="2:4">
      <c r="C53" s="114" t="s">
        <v>160</v>
      </c>
      <c r="D53" s="115">
        <v>0.44418364353050732</v>
      </c>
    </row>
    <row r="54" spans="2:4">
      <c r="C54" s="114" t="s">
        <v>165</v>
      </c>
      <c r="D54" s="115" vm="47">
        <v>3.2280000000000002</v>
      </c>
    </row>
    <row r="55" spans="2:4">
      <c r="C55" s="114" t="s">
        <v>166</v>
      </c>
      <c r="D55" s="115">
        <v>0.17644227114950975</v>
      </c>
    </row>
    <row r="56" spans="2:4">
      <c r="C56" s="114" t="s">
        <v>163</v>
      </c>
      <c r="D56" s="115" vm="48">
        <v>0.50960000000000005</v>
      </c>
    </row>
    <row r="57" spans="2:4">
      <c r="C57" s="114" t="s">
        <v>634</v>
      </c>
      <c r="D57" s="115">
        <v>2.1804284000000003</v>
      </c>
    </row>
    <row r="58" spans="2:4">
      <c r="C58" s="114" t="s">
        <v>162</v>
      </c>
      <c r="D58" s="115" vm="49">
        <v>0.35620000000000002</v>
      </c>
    </row>
    <row r="59" spans="2:4">
      <c r="C59" s="114" t="s">
        <v>155</v>
      </c>
      <c r="D59" s="115" vm="50">
        <v>3.4820000000000002</v>
      </c>
    </row>
    <row r="60" spans="2:4">
      <c r="C60" s="114" t="s">
        <v>169</v>
      </c>
      <c r="D60" s="115" vm="51">
        <v>0.23089999999999999</v>
      </c>
    </row>
    <row r="61" spans="2:4">
      <c r="C61" s="114" t="s">
        <v>635</v>
      </c>
      <c r="D61" s="115" vm="52">
        <v>0.38390000000000002</v>
      </c>
    </row>
    <row r="62" spans="2:4">
      <c r="C62" s="114" t="s">
        <v>636</v>
      </c>
      <c r="D62" s="115">
        <v>5.3705643102711656E-2</v>
      </c>
    </row>
    <row r="63" spans="2:4">
      <c r="C63" s="114" t="s">
        <v>637</v>
      </c>
      <c r="D63" s="115">
        <v>0.48710882307681552</v>
      </c>
    </row>
    <row r="64" spans="2:4">
      <c r="C64" s="114" t="s">
        <v>156</v>
      </c>
      <c r="D64" s="115">
        <v>1</v>
      </c>
    </row>
    <row r="65" spans="3:4">
      <c r="C65"/>
      <c r="D65"/>
    </row>
    <row r="66" spans="3:4">
      <c r="C66"/>
      <c r="D66"/>
    </row>
  </sheetData>
  <sheetProtection sheet="1" objects="1" scenarios="1"/>
  <mergeCells count="1">
    <mergeCell ref="B6:D6"/>
  </mergeCells>
  <phoneticPr fontId="3" type="noConversion"/>
  <dataValidations count="1">
    <dataValidation allowBlank="1" showInputMessage="1" showErrorMessage="1" sqref="C45:D46"/>
  </dataValidations>
  <hyperlinks>
    <hyperlink ref="A11" location="מזומנים!A1" display="◄"/>
    <hyperlink ref="A13" location="'תעודות התחייבות ממשלתיות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- תעודות התחייבות ממשלתי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 מסחריות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'זכויות מקרקעין'!A1" display="◄"/>
    <hyperlink ref="A37" location="'השקעות אחרות '!A1" display="◄"/>
    <hyperlink ref="A43" location="'יתרת התחייבות להשקעה'!A1" display="◄"/>
    <hyperlink ref="A36" location="'השקעה בחברות מוחזקות'!A1" display="◄"/>
    <hyperlink ref="A39" location="'עלות מתואמת אג&quot;ח קונצרני סחיר'!A1" display="◄"/>
    <hyperlink ref="A40" location="'עלות מתואמת אג&quot;ח קונצרני ל.סחיר'!A1" display="◄"/>
    <hyperlink ref="A41" location="'עלות מתואמת מסגרות אשראי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BH79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42578125" style="2" bestFit="1" customWidth="1"/>
    <col min="5" max="5" width="5.28515625" style="2" bestFit="1" customWidth="1"/>
    <col min="6" max="6" width="8" style="1" bestFit="1" customWidth="1"/>
    <col min="7" max="7" width="7" style="1" bestFit="1" customWidth="1"/>
    <col min="8" max="8" width="6.42578125" style="1" bestFit="1" customWidth="1"/>
    <col min="9" max="9" width="6.85546875" style="1" bestFit="1" customWidth="1"/>
    <col min="10" max="10" width="6.28515625" style="1" bestFit="1" customWidth="1"/>
    <col min="11" max="11" width="7.7109375" style="1" bestFit="1" customWidth="1"/>
    <col min="12" max="12" width="9" style="1" bestFit="1" customWidth="1"/>
    <col min="13" max="13" width="7.7109375" style="1" customWidth="1"/>
    <col min="14" max="14" width="7.140625" style="1" customWidth="1"/>
    <col min="15" max="15" width="6" style="1" customWidth="1"/>
    <col min="16" max="16" width="7.85546875" style="1" customWidth="1"/>
    <col min="17" max="17" width="8.140625" style="1" customWidth="1"/>
    <col min="18" max="18" width="6.28515625" style="1" customWidth="1"/>
    <col min="19" max="19" width="8" style="1" customWidth="1"/>
    <col min="20" max="20" width="8.7109375" style="1" customWidth="1"/>
    <col min="21" max="21" width="10" style="1" customWidth="1"/>
    <col min="22" max="22" width="9.5703125" style="1" customWidth="1"/>
    <col min="23" max="23" width="6.140625" style="1" customWidth="1"/>
    <col min="24" max="25" width="5.7109375" style="1" customWidth="1"/>
    <col min="26" max="26" width="6.85546875" style="1" customWidth="1"/>
    <col min="27" max="27" width="6.42578125" style="1" customWidth="1"/>
    <col min="28" max="28" width="6.7109375" style="1" customWidth="1"/>
    <col min="29" max="29" width="7.28515625" style="1" customWidth="1"/>
    <col min="30" max="41" width="5.7109375" style="1" customWidth="1"/>
    <col min="42" max="16384" width="9.140625" style="1"/>
  </cols>
  <sheetData>
    <row r="1" spans="2:60">
      <c r="B1" s="58" t="s">
        <v>171</v>
      </c>
      <c r="C1" s="80" t="s" vm="1">
        <v>243</v>
      </c>
    </row>
    <row r="2" spans="2:60">
      <c r="B2" s="58" t="s">
        <v>170</v>
      </c>
      <c r="C2" s="80" t="s">
        <v>244</v>
      </c>
    </row>
    <row r="3" spans="2:60">
      <c r="B3" s="58" t="s">
        <v>172</v>
      </c>
      <c r="C3" s="80" t="s">
        <v>245</v>
      </c>
    </row>
    <row r="4" spans="2:60">
      <c r="B4" s="58" t="s">
        <v>173</v>
      </c>
      <c r="C4" s="80">
        <v>2112</v>
      </c>
    </row>
    <row r="6" spans="2:60" ht="26.25" customHeight="1">
      <c r="B6" s="140" t="s">
        <v>201</v>
      </c>
      <c r="C6" s="141"/>
      <c r="D6" s="141"/>
      <c r="E6" s="141"/>
      <c r="F6" s="141"/>
      <c r="G6" s="141"/>
      <c r="H6" s="141"/>
      <c r="I6" s="141"/>
      <c r="J6" s="141"/>
      <c r="K6" s="141"/>
      <c r="L6" s="142"/>
    </row>
    <row r="7" spans="2:60" ht="26.25" customHeight="1">
      <c r="B7" s="140" t="s">
        <v>82</v>
      </c>
      <c r="C7" s="141"/>
      <c r="D7" s="141"/>
      <c r="E7" s="141"/>
      <c r="F7" s="141"/>
      <c r="G7" s="141"/>
      <c r="H7" s="141"/>
      <c r="I7" s="141"/>
      <c r="J7" s="141"/>
      <c r="K7" s="141"/>
      <c r="L7" s="142"/>
      <c r="BH7" s="3"/>
    </row>
    <row r="8" spans="2:60" s="3" customFormat="1" ht="78.75">
      <c r="B8" s="23" t="s">
        <v>107</v>
      </c>
      <c r="C8" s="31" t="s">
        <v>37</v>
      </c>
      <c r="D8" s="31" t="s">
        <v>111</v>
      </c>
      <c r="E8" s="31" t="s">
        <v>50</v>
      </c>
      <c r="F8" s="31" t="s">
        <v>91</v>
      </c>
      <c r="G8" s="31" t="s">
        <v>227</v>
      </c>
      <c r="H8" s="31" t="s">
        <v>226</v>
      </c>
      <c r="I8" s="31" t="s">
        <v>49</v>
      </c>
      <c r="J8" s="31" t="s">
        <v>48</v>
      </c>
      <c r="K8" s="31" t="s">
        <v>174</v>
      </c>
      <c r="L8" s="31" t="s">
        <v>176</v>
      </c>
      <c r="BD8" s="1"/>
      <c r="BE8" s="1"/>
    </row>
    <row r="9" spans="2:60" s="3" customFormat="1" ht="25.5">
      <c r="B9" s="16"/>
      <c r="C9" s="17"/>
      <c r="D9" s="17"/>
      <c r="E9" s="17"/>
      <c r="F9" s="17"/>
      <c r="G9" s="17" t="s">
        <v>234</v>
      </c>
      <c r="H9" s="17"/>
      <c r="I9" s="17" t="s">
        <v>230</v>
      </c>
      <c r="J9" s="17" t="s">
        <v>20</v>
      </c>
      <c r="K9" s="33" t="s">
        <v>20</v>
      </c>
      <c r="L9" s="18" t="s">
        <v>20</v>
      </c>
      <c r="BC9" s="1"/>
      <c r="BD9" s="1"/>
      <c r="BE9" s="1"/>
      <c r="BG9" s="4"/>
    </row>
    <row r="10" spans="2:60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3</v>
      </c>
      <c r="G10" s="20" t="s">
        <v>4</v>
      </c>
      <c r="H10" s="20" t="s">
        <v>5</v>
      </c>
      <c r="I10" s="20" t="s">
        <v>6</v>
      </c>
      <c r="J10" s="20" t="s">
        <v>7</v>
      </c>
      <c r="K10" s="21" t="s">
        <v>8</v>
      </c>
      <c r="L10" s="21" t="s">
        <v>9</v>
      </c>
      <c r="BC10" s="1"/>
      <c r="BD10" s="3"/>
      <c r="BE10" s="1"/>
    </row>
    <row r="11" spans="2:60" s="4" customFormat="1" ht="18" customHeight="1"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BC11" s="1"/>
      <c r="BD11" s="3"/>
      <c r="BE11" s="1"/>
      <c r="BG11" s="1"/>
    </row>
    <row r="12" spans="2:60" s="4" customFormat="1" ht="18" customHeight="1">
      <c r="B12" s="101" t="s">
        <v>242</v>
      </c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BC12" s="1"/>
      <c r="BD12" s="3"/>
      <c r="BE12" s="1"/>
      <c r="BG12" s="1"/>
    </row>
    <row r="13" spans="2:60">
      <c r="B13" s="101" t="s">
        <v>103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BD13" s="3"/>
    </row>
    <row r="14" spans="2:60" ht="20.25">
      <c r="B14" s="101" t="s">
        <v>225</v>
      </c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BD14" s="4"/>
    </row>
    <row r="15" spans="2:60">
      <c r="B15" s="101" t="s">
        <v>233</v>
      </c>
      <c r="C15" s="103"/>
      <c r="D15" s="103"/>
      <c r="E15" s="103"/>
      <c r="F15" s="103"/>
      <c r="G15" s="103"/>
      <c r="H15" s="103"/>
      <c r="I15" s="103"/>
      <c r="J15" s="103"/>
      <c r="K15" s="103"/>
      <c r="L15" s="103"/>
    </row>
    <row r="16" spans="2:60"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</row>
    <row r="17" spans="2:56"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</row>
    <row r="18" spans="2:56"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</row>
    <row r="19" spans="2:56" ht="20.25"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BC19" s="4"/>
    </row>
    <row r="20" spans="2:56"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BD20" s="3"/>
    </row>
    <row r="21" spans="2:56"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</row>
    <row r="22" spans="2:56"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</row>
    <row r="23" spans="2:56"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</row>
    <row r="24" spans="2:56"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</row>
    <row r="25" spans="2:56"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</row>
    <row r="26" spans="2:56"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</row>
    <row r="27" spans="2:56"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</row>
    <row r="28" spans="2:56"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</row>
    <row r="29" spans="2:56"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</row>
    <row r="30" spans="2:56"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</row>
    <row r="31" spans="2:56"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</row>
    <row r="32" spans="2:56"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</row>
    <row r="33" spans="2:12"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</row>
    <row r="34" spans="2:12"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</row>
    <row r="35" spans="2:12"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</row>
    <row r="36" spans="2:12"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</row>
    <row r="37" spans="2:12"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</row>
    <row r="38" spans="2:12"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</row>
    <row r="39" spans="2:12"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</row>
    <row r="40" spans="2:12"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</row>
    <row r="41" spans="2:12"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</row>
    <row r="42" spans="2:12"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</row>
    <row r="43" spans="2:12"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</row>
    <row r="44" spans="2:12"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</row>
    <row r="45" spans="2:12"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</row>
    <row r="46" spans="2:12"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</row>
    <row r="47" spans="2:12"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</row>
    <row r="48" spans="2:12"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</row>
    <row r="49" spans="2:12"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</row>
    <row r="50" spans="2:12"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</row>
    <row r="51" spans="2:12"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</row>
    <row r="52" spans="2:12"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</row>
    <row r="53" spans="2:12"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</row>
    <row r="54" spans="2:12"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</row>
    <row r="55" spans="2:12"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</row>
    <row r="56" spans="2:12"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</row>
    <row r="57" spans="2:12"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</row>
    <row r="58" spans="2:12"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</row>
    <row r="59" spans="2:12"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</row>
    <row r="60" spans="2:12"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</row>
    <row r="61" spans="2:12"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</row>
    <row r="62" spans="2:12"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</row>
    <row r="63" spans="2:12"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</row>
    <row r="64" spans="2:12"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</row>
    <row r="65" spans="2:12"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</row>
    <row r="66" spans="2:12"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</row>
    <row r="67" spans="2:12"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</row>
    <row r="68" spans="2:12"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</row>
    <row r="69" spans="2:12"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</row>
    <row r="70" spans="2:12"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</row>
    <row r="71" spans="2:12"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</row>
    <row r="72" spans="2:12"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</row>
    <row r="73" spans="2:12"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</row>
    <row r="74" spans="2:12"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</row>
    <row r="75" spans="2:12"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</row>
    <row r="76" spans="2:12"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</row>
    <row r="77" spans="2:12"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</row>
    <row r="78" spans="2:12"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</row>
    <row r="79" spans="2:12"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</row>
    <row r="80" spans="2:12"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</row>
    <row r="81" spans="2:12"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</row>
    <row r="82" spans="2:12"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</row>
    <row r="83" spans="2:12"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</row>
    <row r="84" spans="2:12"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</row>
    <row r="85" spans="2:12"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</row>
    <row r="86" spans="2:12"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</row>
    <row r="87" spans="2:12"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</row>
    <row r="88" spans="2:12"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</row>
    <row r="89" spans="2:12"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</row>
    <row r="90" spans="2:12"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</row>
    <row r="91" spans="2:12"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</row>
    <row r="92" spans="2:12"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</row>
    <row r="93" spans="2:12"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</row>
    <row r="94" spans="2:12"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</row>
    <row r="95" spans="2:12"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</row>
    <row r="96" spans="2:12"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</row>
    <row r="97" spans="2:12"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</row>
    <row r="98" spans="2:12"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</row>
    <row r="99" spans="2:12"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</row>
    <row r="100" spans="2:12"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</row>
    <row r="101" spans="2:12"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</row>
    <row r="102" spans="2:12"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</row>
    <row r="103" spans="2:12"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</row>
    <row r="104" spans="2:12"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</row>
    <row r="105" spans="2:12"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</row>
    <row r="106" spans="2:12"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</row>
    <row r="107" spans="2:12"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</row>
    <row r="108" spans="2:12"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</row>
    <row r="109" spans="2:12"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</row>
    <row r="110" spans="2:12"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</row>
    <row r="111" spans="2:12">
      <c r="D111" s="1"/>
      <c r="E111" s="1"/>
    </row>
    <row r="112" spans="2:12">
      <c r="D112" s="1"/>
      <c r="E112" s="1"/>
    </row>
    <row r="113" spans="4:5">
      <c r="D113" s="1"/>
      <c r="E113" s="1"/>
    </row>
    <row r="114" spans="4:5">
      <c r="D114" s="1"/>
      <c r="E114" s="1"/>
    </row>
    <row r="115" spans="4:5">
      <c r="D115" s="1"/>
      <c r="E115" s="1"/>
    </row>
    <row r="116" spans="4:5">
      <c r="D116" s="1"/>
      <c r="E116" s="1"/>
    </row>
    <row r="117" spans="4:5">
      <c r="D117" s="1"/>
      <c r="E117" s="1"/>
    </row>
    <row r="118" spans="4:5">
      <c r="D118" s="1"/>
      <c r="E118" s="1"/>
    </row>
    <row r="119" spans="4:5">
      <c r="D119" s="1"/>
      <c r="E119" s="1"/>
    </row>
    <row r="120" spans="4:5">
      <c r="D120" s="1"/>
      <c r="E120" s="1"/>
    </row>
    <row r="121" spans="4:5">
      <c r="D121" s="1"/>
      <c r="E121" s="1"/>
    </row>
    <row r="122" spans="4:5">
      <c r="D122" s="1"/>
      <c r="E122" s="1"/>
    </row>
    <row r="123" spans="4:5">
      <c r="D123" s="1"/>
      <c r="E123" s="1"/>
    </row>
    <row r="124" spans="4:5">
      <c r="D124" s="1"/>
      <c r="E124" s="1"/>
    </row>
    <row r="125" spans="4:5">
      <c r="D125" s="1"/>
      <c r="E125" s="1"/>
    </row>
    <row r="126" spans="4:5">
      <c r="D126" s="1"/>
      <c r="E126" s="1"/>
    </row>
    <row r="127" spans="4:5">
      <c r="D127" s="1"/>
      <c r="E127" s="1"/>
    </row>
    <row r="128" spans="4:5">
      <c r="D128" s="1"/>
      <c r="E128" s="1"/>
    </row>
    <row r="129" spans="4:5">
      <c r="D129" s="1"/>
      <c r="E129" s="1"/>
    </row>
    <row r="130" spans="4:5">
      <c r="D130" s="1"/>
      <c r="E130" s="1"/>
    </row>
    <row r="131" spans="4:5">
      <c r="D131" s="1"/>
      <c r="E131" s="1"/>
    </row>
    <row r="132" spans="4:5">
      <c r="D132" s="1"/>
      <c r="E132" s="1"/>
    </row>
    <row r="133" spans="4:5">
      <c r="D133" s="1"/>
      <c r="E133" s="1"/>
    </row>
    <row r="134" spans="4:5">
      <c r="D134" s="1"/>
      <c r="E134" s="1"/>
    </row>
    <row r="135" spans="4:5">
      <c r="D135" s="1"/>
      <c r="E135" s="1"/>
    </row>
    <row r="136" spans="4:5">
      <c r="D136" s="1"/>
      <c r="E136" s="1"/>
    </row>
    <row r="137" spans="4:5">
      <c r="D137" s="1"/>
      <c r="E137" s="1"/>
    </row>
    <row r="138" spans="4:5">
      <c r="D138" s="1"/>
      <c r="E138" s="1"/>
    </row>
    <row r="139" spans="4:5">
      <c r="D139" s="1"/>
      <c r="E139" s="1"/>
    </row>
    <row r="140" spans="4:5">
      <c r="D140" s="1"/>
      <c r="E140" s="1"/>
    </row>
    <row r="141" spans="4:5">
      <c r="D141" s="1"/>
      <c r="E141" s="1"/>
    </row>
    <row r="142" spans="4:5">
      <c r="D142" s="1"/>
      <c r="E142" s="1"/>
    </row>
    <row r="143" spans="4:5">
      <c r="D143" s="1"/>
      <c r="E143" s="1"/>
    </row>
    <row r="144" spans="4:5">
      <c r="D144" s="1"/>
      <c r="E144" s="1"/>
    </row>
    <row r="145" spans="4:5">
      <c r="D145" s="1"/>
      <c r="E145" s="1"/>
    </row>
    <row r="146" spans="4:5">
      <c r="D146" s="1"/>
      <c r="E146" s="1"/>
    </row>
    <row r="147" spans="4:5">
      <c r="D147" s="1"/>
      <c r="E147" s="1"/>
    </row>
    <row r="148" spans="4:5">
      <c r="D148" s="1"/>
      <c r="E148" s="1"/>
    </row>
    <row r="149" spans="4:5">
      <c r="D149" s="1"/>
      <c r="E149" s="1"/>
    </row>
    <row r="150" spans="4:5">
      <c r="D150" s="1"/>
      <c r="E150" s="1"/>
    </row>
    <row r="151" spans="4:5">
      <c r="D151" s="1"/>
      <c r="E151" s="1"/>
    </row>
    <row r="152" spans="4:5">
      <c r="D152" s="1"/>
      <c r="E152" s="1"/>
    </row>
    <row r="153" spans="4:5">
      <c r="D153" s="1"/>
      <c r="E153" s="1"/>
    </row>
    <row r="154" spans="4:5">
      <c r="D154" s="1"/>
      <c r="E154" s="1"/>
    </row>
    <row r="155" spans="4:5">
      <c r="D155" s="1"/>
      <c r="E155" s="1"/>
    </row>
    <row r="156" spans="4:5">
      <c r="D156" s="1"/>
      <c r="E156" s="1"/>
    </row>
    <row r="157" spans="4:5">
      <c r="D157" s="1"/>
      <c r="E157" s="1"/>
    </row>
    <row r="158" spans="4:5">
      <c r="D158" s="1"/>
      <c r="E158" s="1"/>
    </row>
    <row r="159" spans="4:5">
      <c r="D159" s="1"/>
      <c r="E159" s="1"/>
    </row>
    <row r="160" spans="4:5">
      <c r="D160" s="1"/>
      <c r="E160" s="1"/>
    </row>
    <row r="161" spans="4:5">
      <c r="D161" s="1"/>
      <c r="E161" s="1"/>
    </row>
    <row r="162" spans="4:5">
      <c r="D162" s="1"/>
      <c r="E162" s="1"/>
    </row>
    <row r="163" spans="4:5">
      <c r="D163" s="1"/>
      <c r="E163" s="1"/>
    </row>
    <row r="164" spans="4:5">
      <c r="D164" s="1"/>
      <c r="E164" s="1"/>
    </row>
    <row r="165" spans="4:5">
      <c r="D165" s="1"/>
      <c r="E165" s="1"/>
    </row>
    <row r="166" spans="4:5">
      <c r="D166" s="1"/>
      <c r="E166" s="1"/>
    </row>
    <row r="167" spans="4:5">
      <c r="D167" s="1"/>
      <c r="E167" s="1"/>
    </row>
    <row r="168" spans="4:5">
      <c r="D168" s="1"/>
      <c r="E168" s="1"/>
    </row>
    <row r="169" spans="4:5">
      <c r="D169" s="1"/>
      <c r="E169" s="1"/>
    </row>
    <row r="170" spans="4:5">
      <c r="D170" s="1"/>
      <c r="E170" s="1"/>
    </row>
    <row r="171" spans="4:5">
      <c r="D171" s="1"/>
      <c r="E171" s="1"/>
    </row>
    <row r="172" spans="4:5">
      <c r="D172" s="1"/>
      <c r="E172" s="1"/>
    </row>
    <row r="173" spans="4:5">
      <c r="D173" s="1"/>
      <c r="E173" s="1"/>
    </row>
    <row r="174" spans="4:5">
      <c r="D174" s="1"/>
      <c r="E174" s="1"/>
    </row>
    <row r="175" spans="4:5">
      <c r="D175" s="1"/>
      <c r="E175" s="1"/>
    </row>
    <row r="176" spans="4:5">
      <c r="D176" s="1"/>
      <c r="E176" s="1"/>
    </row>
    <row r="177" spans="4:5">
      <c r="D177" s="1"/>
      <c r="E177" s="1"/>
    </row>
    <row r="178" spans="4:5">
      <c r="D178" s="1"/>
      <c r="E178" s="1"/>
    </row>
    <row r="179" spans="4:5">
      <c r="D179" s="1"/>
      <c r="E179" s="1"/>
    </row>
    <row r="180" spans="4:5">
      <c r="D180" s="1"/>
      <c r="E180" s="1"/>
    </row>
    <row r="181" spans="4:5">
      <c r="D181" s="1"/>
      <c r="E181" s="1"/>
    </row>
    <row r="182" spans="4:5">
      <c r="D182" s="1"/>
      <c r="E182" s="1"/>
    </row>
    <row r="183" spans="4:5">
      <c r="D183" s="1"/>
      <c r="E183" s="1"/>
    </row>
    <row r="184" spans="4:5">
      <c r="D184" s="1"/>
      <c r="E184" s="1"/>
    </row>
    <row r="185" spans="4:5">
      <c r="D185" s="1"/>
      <c r="E185" s="1"/>
    </row>
    <row r="186" spans="4:5">
      <c r="D186" s="1"/>
      <c r="E186" s="1"/>
    </row>
    <row r="187" spans="4:5">
      <c r="D187" s="1"/>
      <c r="E187" s="1"/>
    </row>
    <row r="188" spans="4:5">
      <c r="D188" s="1"/>
      <c r="E188" s="1"/>
    </row>
    <row r="189" spans="4:5">
      <c r="D189" s="1"/>
      <c r="E189" s="1"/>
    </row>
    <row r="190" spans="4:5">
      <c r="D190" s="1"/>
      <c r="E190" s="1"/>
    </row>
    <row r="191" spans="4:5">
      <c r="D191" s="1"/>
      <c r="E191" s="1"/>
    </row>
    <row r="192" spans="4:5">
      <c r="D192" s="1"/>
      <c r="E192" s="1"/>
    </row>
    <row r="193" spans="4:5">
      <c r="D193" s="1"/>
      <c r="E193" s="1"/>
    </row>
    <row r="194" spans="4:5">
      <c r="D194" s="1"/>
      <c r="E194" s="1"/>
    </row>
    <row r="195" spans="4:5">
      <c r="D195" s="1"/>
      <c r="E195" s="1"/>
    </row>
    <row r="196" spans="4:5">
      <c r="D196" s="1"/>
      <c r="E196" s="1"/>
    </row>
    <row r="197" spans="4:5">
      <c r="D197" s="1"/>
      <c r="E197" s="1"/>
    </row>
    <row r="198" spans="4:5">
      <c r="D198" s="1"/>
      <c r="E198" s="1"/>
    </row>
    <row r="199" spans="4:5">
      <c r="D199" s="1"/>
      <c r="E199" s="1"/>
    </row>
    <row r="200" spans="4:5">
      <c r="D200" s="1"/>
      <c r="E200" s="1"/>
    </row>
    <row r="201" spans="4:5">
      <c r="D201" s="1"/>
      <c r="E201" s="1"/>
    </row>
    <row r="202" spans="4:5">
      <c r="D202" s="1"/>
      <c r="E202" s="1"/>
    </row>
    <row r="203" spans="4:5">
      <c r="D203" s="1"/>
      <c r="E203" s="1"/>
    </row>
    <row r="204" spans="4:5">
      <c r="D204" s="1"/>
      <c r="E204" s="1"/>
    </row>
    <row r="205" spans="4:5">
      <c r="D205" s="1"/>
      <c r="E205" s="1"/>
    </row>
    <row r="206" spans="4:5">
      <c r="D206" s="1"/>
      <c r="E206" s="1"/>
    </row>
    <row r="207" spans="4:5">
      <c r="D207" s="1"/>
      <c r="E207" s="1"/>
    </row>
    <row r="208" spans="4:5">
      <c r="D208" s="1"/>
      <c r="E208" s="1"/>
    </row>
    <row r="209" spans="4:5">
      <c r="D209" s="1"/>
      <c r="E209" s="1"/>
    </row>
    <row r="210" spans="4:5">
      <c r="D210" s="1"/>
      <c r="E210" s="1"/>
    </row>
    <row r="211" spans="4:5">
      <c r="D211" s="1"/>
      <c r="E211" s="1"/>
    </row>
    <row r="212" spans="4:5">
      <c r="D212" s="1"/>
      <c r="E212" s="1"/>
    </row>
    <row r="213" spans="4:5">
      <c r="D213" s="1"/>
      <c r="E213" s="1"/>
    </row>
    <row r="214" spans="4:5">
      <c r="D214" s="1"/>
      <c r="E214" s="1"/>
    </row>
    <row r="215" spans="4:5">
      <c r="D215" s="1"/>
      <c r="E215" s="1"/>
    </row>
    <row r="216" spans="4:5">
      <c r="D216" s="1"/>
      <c r="E216" s="1"/>
    </row>
    <row r="217" spans="4:5">
      <c r="D217" s="1"/>
      <c r="E217" s="1"/>
    </row>
    <row r="218" spans="4:5">
      <c r="D218" s="1"/>
      <c r="E218" s="1"/>
    </row>
    <row r="219" spans="4:5">
      <c r="D219" s="1"/>
      <c r="E219" s="1"/>
    </row>
    <row r="220" spans="4:5">
      <c r="D220" s="1"/>
      <c r="E220" s="1"/>
    </row>
    <row r="221" spans="4:5">
      <c r="D221" s="1"/>
      <c r="E221" s="1"/>
    </row>
    <row r="222" spans="4:5">
      <c r="D222" s="1"/>
      <c r="E222" s="1"/>
    </row>
    <row r="223" spans="4:5">
      <c r="D223" s="1"/>
      <c r="E223" s="1"/>
    </row>
    <row r="224" spans="4:5">
      <c r="D224" s="1"/>
      <c r="E224" s="1"/>
    </row>
    <row r="225" spans="4:5">
      <c r="D225" s="1"/>
      <c r="E225" s="1"/>
    </row>
    <row r="226" spans="4:5">
      <c r="D226" s="1"/>
      <c r="E226" s="1"/>
    </row>
    <row r="227" spans="4:5">
      <c r="D227" s="1"/>
      <c r="E227" s="1"/>
    </row>
    <row r="228" spans="4:5">
      <c r="D228" s="1"/>
      <c r="E228" s="1"/>
    </row>
    <row r="229" spans="4:5">
      <c r="D229" s="1"/>
      <c r="E229" s="1"/>
    </row>
    <row r="230" spans="4:5">
      <c r="D230" s="1"/>
      <c r="E230" s="1"/>
    </row>
    <row r="231" spans="4:5">
      <c r="D231" s="1"/>
      <c r="E231" s="1"/>
    </row>
    <row r="232" spans="4:5">
      <c r="D232" s="1"/>
      <c r="E232" s="1"/>
    </row>
    <row r="233" spans="4:5">
      <c r="D233" s="1"/>
      <c r="E233" s="1"/>
    </row>
    <row r="234" spans="4:5">
      <c r="D234" s="1"/>
      <c r="E234" s="1"/>
    </row>
    <row r="235" spans="4:5">
      <c r="D235" s="1"/>
      <c r="E235" s="1"/>
    </row>
    <row r="236" spans="4:5">
      <c r="D236" s="1"/>
      <c r="E236" s="1"/>
    </row>
    <row r="237" spans="4:5">
      <c r="D237" s="1"/>
      <c r="E237" s="1"/>
    </row>
    <row r="238" spans="4:5">
      <c r="D238" s="1"/>
      <c r="E238" s="1"/>
    </row>
    <row r="239" spans="4:5">
      <c r="D239" s="1"/>
      <c r="E239" s="1"/>
    </row>
    <row r="240" spans="4:5">
      <c r="D240" s="1"/>
      <c r="E240" s="1"/>
    </row>
    <row r="241" spans="4:5">
      <c r="D241" s="1"/>
      <c r="E241" s="1"/>
    </row>
    <row r="242" spans="4:5">
      <c r="D242" s="1"/>
      <c r="E242" s="1"/>
    </row>
    <row r="243" spans="4:5">
      <c r="D243" s="1"/>
      <c r="E243" s="1"/>
    </row>
    <row r="244" spans="4:5">
      <c r="D244" s="1"/>
      <c r="E244" s="1"/>
    </row>
    <row r="245" spans="4:5">
      <c r="D245" s="1"/>
      <c r="E245" s="1"/>
    </row>
    <row r="246" spans="4:5">
      <c r="D246" s="1"/>
      <c r="E246" s="1"/>
    </row>
    <row r="247" spans="4:5">
      <c r="D247" s="1"/>
      <c r="E247" s="1"/>
    </row>
    <row r="248" spans="4:5">
      <c r="D248" s="1"/>
      <c r="E248" s="1"/>
    </row>
    <row r="249" spans="4:5">
      <c r="D249" s="1"/>
      <c r="E249" s="1"/>
    </row>
    <row r="250" spans="4:5">
      <c r="D250" s="1"/>
      <c r="E250" s="1"/>
    </row>
    <row r="251" spans="4:5">
      <c r="D251" s="1"/>
      <c r="E251" s="1"/>
    </row>
    <row r="252" spans="4:5">
      <c r="D252" s="1"/>
      <c r="E252" s="1"/>
    </row>
    <row r="253" spans="4:5">
      <c r="D253" s="1"/>
      <c r="E253" s="1"/>
    </row>
    <row r="254" spans="4:5">
      <c r="D254" s="1"/>
      <c r="E254" s="1"/>
    </row>
    <row r="255" spans="4:5">
      <c r="D255" s="1"/>
      <c r="E255" s="1"/>
    </row>
    <row r="256" spans="4:5">
      <c r="D256" s="1"/>
      <c r="E256" s="1"/>
    </row>
    <row r="257" spans="4:5">
      <c r="D257" s="1"/>
      <c r="E257" s="1"/>
    </row>
    <row r="258" spans="4:5">
      <c r="D258" s="1"/>
      <c r="E258" s="1"/>
    </row>
    <row r="259" spans="4:5">
      <c r="D259" s="1"/>
      <c r="E259" s="1"/>
    </row>
    <row r="260" spans="4:5">
      <c r="D260" s="1"/>
      <c r="E260" s="1"/>
    </row>
    <row r="261" spans="4:5">
      <c r="D261" s="1"/>
      <c r="E261" s="1"/>
    </row>
    <row r="262" spans="4:5">
      <c r="D262" s="1"/>
      <c r="E262" s="1"/>
    </row>
    <row r="263" spans="4:5">
      <c r="D263" s="1"/>
      <c r="E263" s="1"/>
    </row>
    <row r="264" spans="4:5">
      <c r="D264" s="1"/>
      <c r="E264" s="1"/>
    </row>
    <row r="265" spans="4:5">
      <c r="D265" s="1"/>
      <c r="E265" s="1"/>
    </row>
    <row r="266" spans="4:5">
      <c r="D266" s="1"/>
      <c r="E266" s="1"/>
    </row>
    <row r="267" spans="4:5">
      <c r="D267" s="1"/>
      <c r="E267" s="1"/>
    </row>
    <row r="268" spans="4:5">
      <c r="D268" s="1"/>
      <c r="E268" s="1"/>
    </row>
    <row r="269" spans="4:5">
      <c r="D269" s="1"/>
      <c r="E269" s="1"/>
    </row>
    <row r="270" spans="4:5">
      <c r="D270" s="1"/>
      <c r="E270" s="1"/>
    </row>
    <row r="271" spans="4:5">
      <c r="D271" s="1"/>
      <c r="E271" s="1"/>
    </row>
    <row r="272" spans="4:5">
      <c r="D272" s="1"/>
      <c r="E272" s="1"/>
    </row>
    <row r="273" spans="4:5">
      <c r="D273" s="1"/>
      <c r="E273" s="1"/>
    </row>
    <row r="274" spans="4:5">
      <c r="D274" s="1"/>
      <c r="E274" s="1"/>
    </row>
    <row r="275" spans="4:5">
      <c r="D275" s="1"/>
      <c r="E275" s="1"/>
    </row>
    <row r="276" spans="4:5">
      <c r="D276" s="1"/>
      <c r="E276" s="1"/>
    </row>
    <row r="277" spans="4:5">
      <c r="D277" s="1"/>
      <c r="E277" s="1"/>
    </row>
    <row r="278" spans="4:5">
      <c r="D278" s="1"/>
      <c r="E278" s="1"/>
    </row>
    <row r="279" spans="4:5">
      <c r="D279" s="1"/>
      <c r="E279" s="1"/>
    </row>
    <row r="280" spans="4:5">
      <c r="D280" s="1"/>
      <c r="E280" s="1"/>
    </row>
    <row r="281" spans="4:5">
      <c r="D281" s="1"/>
      <c r="E281" s="1"/>
    </row>
    <row r="282" spans="4:5">
      <c r="D282" s="1"/>
      <c r="E282" s="1"/>
    </row>
    <row r="283" spans="4:5">
      <c r="D283" s="1"/>
      <c r="E283" s="1"/>
    </row>
    <row r="284" spans="4:5">
      <c r="D284" s="1"/>
      <c r="E284" s="1"/>
    </row>
    <row r="285" spans="4:5">
      <c r="D285" s="1"/>
      <c r="E285" s="1"/>
    </row>
    <row r="286" spans="4:5">
      <c r="D286" s="1"/>
      <c r="E286" s="1"/>
    </row>
    <row r="287" spans="4:5">
      <c r="D287" s="1"/>
      <c r="E287" s="1"/>
    </row>
    <row r="288" spans="4:5">
      <c r="D288" s="1"/>
      <c r="E288" s="1"/>
    </row>
    <row r="289" spans="4:5">
      <c r="D289" s="1"/>
      <c r="E289" s="1"/>
    </row>
    <row r="290" spans="4:5">
      <c r="D290" s="1"/>
      <c r="E290" s="1"/>
    </row>
    <row r="291" spans="4:5">
      <c r="D291" s="1"/>
      <c r="E291" s="1"/>
    </row>
    <row r="292" spans="4:5">
      <c r="D292" s="1"/>
      <c r="E292" s="1"/>
    </row>
    <row r="293" spans="4:5">
      <c r="D293" s="1"/>
      <c r="E293" s="1"/>
    </row>
    <row r="294" spans="4:5">
      <c r="D294" s="1"/>
      <c r="E294" s="1"/>
    </row>
    <row r="295" spans="4:5">
      <c r="D295" s="1"/>
      <c r="E295" s="1"/>
    </row>
    <row r="296" spans="4:5">
      <c r="D296" s="1"/>
      <c r="E296" s="1"/>
    </row>
    <row r="297" spans="4:5">
      <c r="D297" s="1"/>
      <c r="E297" s="1"/>
    </row>
    <row r="298" spans="4:5">
      <c r="D298" s="1"/>
      <c r="E298" s="1"/>
    </row>
    <row r="299" spans="4:5">
      <c r="D299" s="1"/>
      <c r="E299" s="1"/>
    </row>
    <row r="300" spans="4:5">
      <c r="D300" s="1"/>
      <c r="E300" s="1"/>
    </row>
    <row r="301" spans="4:5">
      <c r="D301" s="1"/>
      <c r="E301" s="1"/>
    </row>
    <row r="302" spans="4:5">
      <c r="D302" s="1"/>
      <c r="E302" s="1"/>
    </row>
    <row r="303" spans="4:5">
      <c r="D303" s="1"/>
      <c r="E303" s="1"/>
    </row>
    <row r="304" spans="4:5">
      <c r="D304" s="1"/>
      <c r="E304" s="1"/>
    </row>
    <row r="305" spans="4:5">
      <c r="D305" s="1"/>
      <c r="E305" s="1"/>
    </row>
    <row r="306" spans="4:5">
      <c r="D306" s="1"/>
      <c r="E306" s="1"/>
    </row>
    <row r="307" spans="4:5">
      <c r="D307" s="1"/>
      <c r="E307" s="1"/>
    </row>
    <row r="308" spans="4:5">
      <c r="D308" s="1"/>
      <c r="E308" s="1"/>
    </row>
    <row r="309" spans="4:5">
      <c r="D309" s="1"/>
      <c r="E309" s="1"/>
    </row>
    <row r="310" spans="4:5">
      <c r="D310" s="1"/>
      <c r="E310" s="1"/>
    </row>
    <row r="311" spans="4:5">
      <c r="D311" s="1"/>
      <c r="E311" s="1"/>
    </row>
    <row r="312" spans="4:5">
      <c r="D312" s="1"/>
      <c r="E312" s="1"/>
    </row>
    <row r="313" spans="4:5">
      <c r="D313" s="1"/>
      <c r="E313" s="1"/>
    </row>
    <row r="314" spans="4:5">
      <c r="D314" s="1"/>
      <c r="E314" s="1"/>
    </row>
    <row r="315" spans="4:5">
      <c r="D315" s="1"/>
      <c r="E315" s="1"/>
    </row>
    <row r="316" spans="4:5">
      <c r="D316" s="1"/>
      <c r="E316" s="1"/>
    </row>
    <row r="317" spans="4:5">
      <c r="D317" s="1"/>
      <c r="E317" s="1"/>
    </row>
    <row r="318" spans="4:5">
      <c r="D318" s="1"/>
      <c r="E318" s="1"/>
    </row>
    <row r="319" spans="4:5">
      <c r="D319" s="1"/>
      <c r="E319" s="1"/>
    </row>
    <row r="320" spans="4:5">
      <c r="D320" s="1"/>
      <c r="E320" s="1"/>
    </row>
    <row r="321" spans="4:5">
      <c r="D321" s="1"/>
      <c r="E321" s="1"/>
    </row>
    <row r="322" spans="4:5">
      <c r="D322" s="1"/>
      <c r="E322" s="1"/>
    </row>
    <row r="323" spans="4:5">
      <c r="D323" s="1"/>
      <c r="E323" s="1"/>
    </row>
    <row r="324" spans="4:5">
      <c r="D324" s="1"/>
      <c r="E324" s="1"/>
    </row>
    <row r="325" spans="4:5">
      <c r="D325" s="1"/>
      <c r="E325" s="1"/>
    </row>
    <row r="326" spans="4:5">
      <c r="D326" s="1"/>
      <c r="E326" s="1"/>
    </row>
    <row r="327" spans="4:5">
      <c r="D327" s="1"/>
      <c r="E327" s="1"/>
    </row>
    <row r="328" spans="4:5">
      <c r="D328" s="1"/>
      <c r="E328" s="1"/>
    </row>
    <row r="329" spans="4:5">
      <c r="D329" s="1"/>
      <c r="E329" s="1"/>
    </row>
    <row r="330" spans="4:5">
      <c r="D330" s="1"/>
      <c r="E330" s="1"/>
    </row>
    <row r="331" spans="4:5">
      <c r="D331" s="1"/>
      <c r="E331" s="1"/>
    </row>
    <row r="332" spans="4:5">
      <c r="D332" s="1"/>
      <c r="E332" s="1"/>
    </row>
    <row r="333" spans="4:5">
      <c r="D333" s="1"/>
      <c r="E333" s="1"/>
    </row>
    <row r="334" spans="4:5">
      <c r="D334" s="1"/>
      <c r="E334" s="1"/>
    </row>
    <row r="335" spans="4:5">
      <c r="D335" s="1"/>
      <c r="E335" s="1"/>
    </row>
    <row r="336" spans="4:5">
      <c r="D336" s="1"/>
      <c r="E336" s="1"/>
    </row>
    <row r="337" spans="4:5">
      <c r="D337" s="1"/>
      <c r="E337" s="1"/>
    </row>
    <row r="338" spans="4:5">
      <c r="D338" s="1"/>
      <c r="E338" s="1"/>
    </row>
    <row r="339" spans="4:5">
      <c r="D339" s="1"/>
      <c r="E339" s="1"/>
    </row>
    <row r="340" spans="4:5">
      <c r="D340" s="1"/>
      <c r="E340" s="1"/>
    </row>
    <row r="341" spans="4:5">
      <c r="D341" s="1"/>
      <c r="E341" s="1"/>
    </row>
    <row r="342" spans="4:5">
      <c r="D342" s="1"/>
      <c r="E342" s="1"/>
    </row>
    <row r="343" spans="4:5">
      <c r="D343" s="1"/>
      <c r="E343" s="1"/>
    </row>
    <row r="344" spans="4:5">
      <c r="D344" s="1"/>
      <c r="E344" s="1"/>
    </row>
    <row r="345" spans="4:5">
      <c r="D345" s="1"/>
      <c r="E345" s="1"/>
    </row>
    <row r="346" spans="4:5">
      <c r="D346" s="1"/>
      <c r="E346" s="1"/>
    </row>
    <row r="347" spans="4:5">
      <c r="D347" s="1"/>
      <c r="E347" s="1"/>
    </row>
    <row r="348" spans="4:5">
      <c r="D348" s="1"/>
      <c r="E348" s="1"/>
    </row>
    <row r="349" spans="4:5">
      <c r="D349" s="1"/>
      <c r="E349" s="1"/>
    </row>
    <row r="350" spans="4:5">
      <c r="D350" s="1"/>
      <c r="E350" s="1"/>
    </row>
    <row r="351" spans="4:5">
      <c r="D351" s="1"/>
      <c r="E351" s="1"/>
    </row>
    <row r="352" spans="4:5">
      <c r="D352" s="1"/>
      <c r="E352" s="1"/>
    </row>
    <row r="353" spans="4:5">
      <c r="D353" s="1"/>
      <c r="E353" s="1"/>
    </row>
    <row r="354" spans="4:5">
      <c r="D354" s="1"/>
      <c r="E354" s="1"/>
    </row>
    <row r="355" spans="4:5">
      <c r="D355" s="1"/>
      <c r="E355" s="1"/>
    </row>
    <row r="356" spans="4:5">
      <c r="D356" s="1"/>
      <c r="E356" s="1"/>
    </row>
    <row r="357" spans="4:5">
      <c r="D357" s="1"/>
      <c r="E357" s="1"/>
    </row>
    <row r="358" spans="4:5">
      <c r="D358" s="1"/>
      <c r="E358" s="1"/>
    </row>
    <row r="359" spans="4:5">
      <c r="D359" s="1"/>
      <c r="E359" s="1"/>
    </row>
    <row r="360" spans="4:5">
      <c r="D360" s="1"/>
      <c r="E360" s="1"/>
    </row>
    <row r="361" spans="4:5">
      <c r="D361" s="1"/>
      <c r="E361" s="1"/>
    </row>
    <row r="362" spans="4:5">
      <c r="D362" s="1"/>
      <c r="E362" s="1"/>
    </row>
    <row r="363" spans="4:5">
      <c r="D363" s="1"/>
      <c r="E363" s="1"/>
    </row>
    <row r="364" spans="4:5">
      <c r="D364" s="1"/>
      <c r="E364" s="1"/>
    </row>
    <row r="365" spans="4:5">
      <c r="D365" s="1"/>
      <c r="E365" s="1"/>
    </row>
    <row r="366" spans="4:5">
      <c r="D366" s="1"/>
      <c r="E366" s="1"/>
    </row>
    <row r="367" spans="4:5">
      <c r="D367" s="1"/>
      <c r="E367" s="1"/>
    </row>
    <row r="368" spans="4:5">
      <c r="D368" s="1"/>
      <c r="E368" s="1"/>
    </row>
    <row r="369" spans="4:5">
      <c r="D369" s="1"/>
      <c r="E369" s="1"/>
    </row>
    <row r="370" spans="4:5">
      <c r="D370" s="1"/>
      <c r="E370" s="1"/>
    </row>
    <row r="371" spans="4:5">
      <c r="D371" s="1"/>
      <c r="E371" s="1"/>
    </row>
    <row r="372" spans="4:5">
      <c r="D372" s="1"/>
      <c r="E372" s="1"/>
    </row>
    <row r="373" spans="4:5">
      <c r="D373" s="1"/>
      <c r="E373" s="1"/>
    </row>
    <row r="374" spans="4:5">
      <c r="D374" s="1"/>
      <c r="E374" s="1"/>
    </row>
    <row r="375" spans="4:5">
      <c r="D375" s="1"/>
      <c r="E375" s="1"/>
    </row>
    <row r="376" spans="4:5">
      <c r="D376" s="1"/>
      <c r="E376" s="1"/>
    </row>
    <row r="377" spans="4:5">
      <c r="D377" s="1"/>
      <c r="E377" s="1"/>
    </row>
    <row r="378" spans="4:5">
      <c r="D378" s="1"/>
      <c r="E378" s="1"/>
    </row>
    <row r="379" spans="4:5">
      <c r="D379" s="1"/>
      <c r="E379" s="1"/>
    </row>
    <row r="380" spans="4:5">
      <c r="D380" s="1"/>
      <c r="E380" s="1"/>
    </row>
    <row r="381" spans="4:5">
      <c r="D381" s="1"/>
      <c r="E381" s="1"/>
    </row>
    <row r="382" spans="4:5">
      <c r="D382" s="1"/>
      <c r="E382" s="1"/>
    </row>
    <row r="383" spans="4:5">
      <c r="D383" s="1"/>
      <c r="E383" s="1"/>
    </row>
    <row r="384" spans="4:5">
      <c r="D384" s="1"/>
      <c r="E384" s="1"/>
    </row>
    <row r="385" spans="4:5">
      <c r="D385" s="1"/>
      <c r="E385" s="1"/>
    </row>
    <row r="386" spans="4:5">
      <c r="D386" s="1"/>
      <c r="E386" s="1"/>
    </row>
    <row r="387" spans="4:5">
      <c r="D387" s="1"/>
      <c r="E387" s="1"/>
    </row>
    <row r="388" spans="4:5">
      <c r="D388" s="1"/>
      <c r="E388" s="1"/>
    </row>
    <row r="389" spans="4:5">
      <c r="D389" s="1"/>
      <c r="E389" s="1"/>
    </row>
    <row r="390" spans="4:5">
      <c r="D390" s="1"/>
      <c r="E390" s="1"/>
    </row>
    <row r="391" spans="4:5">
      <c r="D391" s="1"/>
      <c r="E391" s="1"/>
    </row>
    <row r="392" spans="4:5">
      <c r="D392" s="1"/>
      <c r="E392" s="1"/>
    </row>
    <row r="393" spans="4:5">
      <c r="D393" s="1"/>
      <c r="E393" s="1"/>
    </row>
    <row r="394" spans="4:5">
      <c r="D394" s="1"/>
      <c r="E394" s="1"/>
    </row>
    <row r="395" spans="4:5">
      <c r="D395" s="1"/>
      <c r="E395" s="1"/>
    </row>
    <row r="396" spans="4:5">
      <c r="D396" s="1"/>
      <c r="E396" s="1"/>
    </row>
    <row r="397" spans="4:5">
      <c r="D397" s="1"/>
      <c r="E397" s="1"/>
    </row>
    <row r="398" spans="4:5">
      <c r="D398" s="1"/>
      <c r="E398" s="1"/>
    </row>
    <row r="399" spans="4:5">
      <c r="D399" s="1"/>
      <c r="E399" s="1"/>
    </row>
    <row r="400" spans="4:5">
      <c r="D400" s="1"/>
      <c r="E400" s="1"/>
    </row>
    <row r="401" spans="4:5">
      <c r="D401" s="1"/>
      <c r="E401" s="1"/>
    </row>
    <row r="402" spans="4:5">
      <c r="D402" s="1"/>
      <c r="E402" s="1"/>
    </row>
    <row r="403" spans="4:5">
      <c r="D403" s="1"/>
      <c r="E403" s="1"/>
    </row>
    <row r="404" spans="4:5">
      <c r="D404" s="1"/>
      <c r="E404" s="1"/>
    </row>
    <row r="405" spans="4:5">
      <c r="D405" s="1"/>
      <c r="E405" s="1"/>
    </row>
    <row r="406" spans="4:5">
      <c r="D406" s="1"/>
      <c r="E406" s="1"/>
    </row>
    <row r="407" spans="4:5">
      <c r="D407" s="1"/>
      <c r="E407" s="1"/>
    </row>
    <row r="408" spans="4:5">
      <c r="D408" s="1"/>
      <c r="E408" s="1"/>
    </row>
    <row r="409" spans="4:5">
      <c r="D409" s="1"/>
      <c r="E409" s="1"/>
    </row>
    <row r="410" spans="4:5">
      <c r="D410" s="1"/>
      <c r="E410" s="1"/>
    </row>
    <row r="411" spans="4:5">
      <c r="D411" s="1"/>
      <c r="E411" s="1"/>
    </row>
    <row r="412" spans="4:5">
      <c r="D412" s="1"/>
      <c r="E412" s="1"/>
    </row>
    <row r="413" spans="4:5">
      <c r="D413" s="1"/>
      <c r="E413" s="1"/>
    </row>
    <row r="414" spans="4:5">
      <c r="D414" s="1"/>
      <c r="E414" s="1"/>
    </row>
    <row r="415" spans="4:5">
      <c r="D415" s="1"/>
      <c r="E415" s="1"/>
    </row>
    <row r="416" spans="4:5">
      <c r="D416" s="1"/>
      <c r="E416" s="1"/>
    </row>
    <row r="417" spans="4:5">
      <c r="D417" s="1"/>
      <c r="E417" s="1"/>
    </row>
    <row r="418" spans="4:5">
      <c r="D418" s="1"/>
      <c r="E418" s="1"/>
    </row>
    <row r="419" spans="4:5">
      <c r="D419" s="1"/>
      <c r="E419" s="1"/>
    </row>
    <row r="420" spans="4:5">
      <c r="D420" s="1"/>
      <c r="E420" s="1"/>
    </row>
    <row r="421" spans="4:5">
      <c r="D421" s="1"/>
      <c r="E421" s="1"/>
    </row>
    <row r="422" spans="4:5">
      <c r="D422" s="1"/>
      <c r="E422" s="1"/>
    </row>
    <row r="423" spans="4:5">
      <c r="D423" s="1"/>
      <c r="E423" s="1"/>
    </row>
    <row r="424" spans="4:5">
      <c r="D424" s="1"/>
      <c r="E424" s="1"/>
    </row>
    <row r="425" spans="4:5">
      <c r="D425" s="1"/>
      <c r="E425" s="1"/>
    </row>
    <row r="426" spans="4:5">
      <c r="D426" s="1"/>
      <c r="E426" s="1"/>
    </row>
    <row r="427" spans="4:5">
      <c r="D427" s="1"/>
      <c r="E427" s="1"/>
    </row>
    <row r="428" spans="4:5">
      <c r="D428" s="1"/>
      <c r="E428" s="1"/>
    </row>
    <row r="429" spans="4:5">
      <c r="D429" s="1"/>
      <c r="E429" s="1"/>
    </row>
    <row r="430" spans="4:5">
      <c r="D430" s="1"/>
      <c r="E430" s="1"/>
    </row>
    <row r="431" spans="4:5">
      <c r="D431" s="1"/>
      <c r="E431" s="1"/>
    </row>
    <row r="432" spans="4:5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A1:A1048576 B21:B1048576 C5:C1048576 D1:AF1048576 AH1:XFD1048576 AG1:AG19 B1:B11 B13:B19 AG24:AG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BI590"/>
  <sheetViews>
    <sheetView rightToLeft="1" workbookViewId="0">
      <selection activeCell="L31" sqref="L31"/>
    </sheetView>
  </sheetViews>
  <sheetFormatPr defaultColWidth="9.140625" defaultRowHeight="18"/>
  <cols>
    <col min="1" max="1" width="6.28515625" style="1" customWidth="1"/>
    <col min="2" max="2" width="31.7109375" style="2" bestFit="1" customWidth="1"/>
    <col min="3" max="3" width="41.7109375" style="2" bestFit="1" customWidth="1"/>
    <col min="4" max="4" width="5.42578125" style="2" bestFit="1" customWidth="1"/>
    <col min="5" max="5" width="5.28515625" style="2" bestFit="1" customWidth="1"/>
    <col min="6" max="6" width="12" style="1" bestFit="1" customWidth="1"/>
    <col min="7" max="7" width="8" style="1" bestFit="1" customWidth="1"/>
    <col min="8" max="8" width="8.42578125" style="1" bestFit="1" customWidth="1"/>
    <col min="9" max="9" width="8" style="1" customWidth="1"/>
    <col min="10" max="10" width="6.28515625" style="1" bestFit="1" customWidth="1"/>
    <col min="11" max="11" width="9.140625" style="1" bestFit="1"/>
    <col min="12" max="12" width="9" style="1" bestFit="1" customWidth="1"/>
    <col min="13" max="13" width="7.5703125" style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61">
      <c r="B1" s="58" t="s">
        <v>171</v>
      </c>
      <c r="C1" s="80" t="s" vm="1">
        <v>243</v>
      </c>
    </row>
    <row r="2" spans="2:61">
      <c r="B2" s="58" t="s">
        <v>170</v>
      </c>
      <c r="C2" s="80" t="s">
        <v>244</v>
      </c>
    </row>
    <row r="3" spans="2:61">
      <c r="B3" s="58" t="s">
        <v>172</v>
      </c>
      <c r="C3" s="80" t="s">
        <v>245</v>
      </c>
    </row>
    <row r="4" spans="2:61">
      <c r="B4" s="58" t="s">
        <v>173</v>
      </c>
      <c r="C4" s="80">
        <v>2112</v>
      </c>
    </row>
    <row r="6" spans="2:61" ht="26.25" customHeight="1">
      <c r="B6" s="140" t="s">
        <v>201</v>
      </c>
      <c r="C6" s="141"/>
      <c r="D6" s="141"/>
      <c r="E6" s="141"/>
      <c r="F6" s="141"/>
      <c r="G6" s="141"/>
      <c r="H6" s="141"/>
      <c r="I6" s="141"/>
      <c r="J6" s="141"/>
      <c r="K6" s="141"/>
      <c r="L6" s="142"/>
    </row>
    <row r="7" spans="2:61" ht="26.25" customHeight="1">
      <c r="B7" s="140" t="s">
        <v>83</v>
      </c>
      <c r="C7" s="141"/>
      <c r="D7" s="141"/>
      <c r="E7" s="141"/>
      <c r="F7" s="141"/>
      <c r="G7" s="141"/>
      <c r="H7" s="141"/>
      <c r="I7" s="141"/>
      <c r="J7" s="141"/>
      <c r="K7" s="141"/>
      <c r="L7" s="142"/>
      <c r="BI7" s="3"/>
    </row>
    <row r="8" spans="2:61" s="3" customFormat="1" ht="78.75">
      <c r="B8" s="23" t="s">
        <v>107</v>
      </c>
      <c r="C8" s="31" t="s">
        <v>37</v>
      </c>
      <c r="D8" s="31" t="s">
        <v>111</v>
      </c>
      <c r="E8" s="31" t="s">
        <v>50</v>
      </c>
      <c r="F8" s="31" t="s">
        <v>91</v>
      </c>
      <c r="G8" s="31" t="s">
        <v>227</v>
      </c>
      <c r="H8" s="31" t="s">
        <v>226</v>
      </c>
      <c r="I8" s="31" t="s">
        <v>49</v>
      </c>
      <c r="J8" s="31" t="s">
        <v>48</v>
      </c>
      <c r="K8" s="31" t="s">
        <v>174</v>
      </c>
      <c r="L8" s="32" t="s">
        <v>176</v>
      </c>
      <c r="M8" s="1"/>
      <c r="BE8" s="1"/>
      <c r="BF8" s="1"/>
    </row>
    <row r="9" spans="2:61" s="3" customFormat="1" ht="20.25">
      <c r="B9" s="16"/>
      <c r="C9" s="31"/>
      <c r="D9" s="31"/>
      <c r="E9" s="31"/>
      <c r="F9" s="31"/>
      <c r="G9" s="17" t="s">
        <v>234</v>
      </c>
      <c r="H9" s="17"/>
      <c r="I9" s="17" t="s">
        <v>230</v>
      </c>
      <c r="J9" s="17" t="s">
        <v>20</v>
      </c>
      <c r="K9" s="33" t="s">
        <v>20</v>
      </c>
      <c r="L9" s="18" t="s">
        <v>20</v>
      </c>
      <c r="BD9" s="1"/>
      <c r="BE9" s="1"/>
      <c r="BF9" s="1"/>
      <c r="BH9" s="4"/>
    </row>
    <row r="10" spans="2:61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3</v>
      </c>
      <c r="G10" s="20" t="s">
        <v>4</v>
      </c>
      <c r="H10" s="20" t="s">
        <v>5</v>
      </c>
      <c r="I10" s="20" t="s">
        <v>6</v>
      </c>
      <c r="J10" s="20" t="s">
        <v>7</v>
      </c>
      <c r="K10" s="21" t="s">
        <v>8</v>
      </c>
      <c r="L10" s="21" t="s">
        <v>9</v>
      </c>
      <c r="BD10" s="1"/>
      <c r="BE10" s="3"/>
      <c r="BF10" s="1"/>
    </row>
    <row r="11" spans="2:61" s="4" customFormat="1" ht="18" customHeight="1">
      <c r="B11" s="105" t="s">
        <v>40</v>
      </c>
      <c r="C11" s="84"/>
      <c r="D11" s="84"/>
      <c r="E11" s="84"/>
      <c r="F11" s="84"/>
      <c r="G11" s="93"/>
      <c r="H11" s="95"/>
      <c r="I11" s="93">
        <v>568.27907999999979</v>
      </c>
      <c r="J11" s="84"/>
      <c r="K11" s="94">
        <f>I11/$I$11</f>
        <v>1</v>
      </c>
      <c r="L11" s="94">
        <f>I11/'סכום נכסי הקרן'!$C$42</f>
        <v>7.7205585247839496E-4</v>
      </c>
      <c r="BD11" s="1"/>
      <c r="BE11" s="3"/>
      <c r="BF11" s="1"/>
      <c r="BH11" s="1"/>
    </row>
    <row r="12" spans="2:61" s="102" customFormat="1">
      <c r="B12" s="122" t="s">
        <v>222</v>
      </c>
      <c r="C12" s="117"/>
      <c r="D12" s="117"/>
      <c r="E12" s="117"/>
      <c r="F12" s="117"/>
      <c r="G12" s="118"/>
      <c r="H12" s="120"/>
      <c r="I12" s="118">
        <v>568.27907999999979</v>
      </c>
      <c r="J12" s="117"/>
      <c r="K12" s="121">
        <f t="shared" ref="K12:K18" si="0">I12/$I$11</f>
        <v>1</v>
      </c>
      <c r="L12" s="121">
        <f>I12/'סכום נכסי הקרן'!$C$42</f>
        <v>7.7205585247839496E-4</v>
      </c>
      <c r="BE12" s="3"/>
    </row>
    <row r="13" spans="2:61" ht="20.25">
      <c r="B13" s="104" t="s">
        <v>219</v>
      </c>
      <c r="C13" s="84"/>
      <c r="D13" s="84"/>
      <c r="E13" s="84"/>
      <c r="F13" s="84"/>
      <c r="G13" s="93"/>
      <c r="H13" s="95"/>
      <c r="I13" s="93">
        <v>568.27907999999979</v>
      </c>
      <c r="J13" s="84"/>
      <c r="K13" s="94">
        <f t="shared" si="0"/>
        <v>1</v>
      </c>
      <c r="L13" s="94">
        <f>I13/'סכום נכסי הקרן'!$C$42</f>
        <v>7.7205585247839496E-4</v>
      </c>
      <c r="BE13" s="4"/>
    </row>
    <row r="14" spans="2:61">
      <c r="B14" s="89" t="s">
        <v>394</v>
      </c>
      <c r="C14" s="86" t="s">
        <v>395</v>
      </c>
      <c r="D14" s="99" t="s">
        <v>29</v>
      </c>
      <c r="E14" s="99" t="s">
        <v>396</v>
      </c>
      <c r="F14" s="99" t="s">
        <v>155</v>
      </c>
      <c r="G14" s="96">
        <v>-3.9999999999999996</v>
      </c>
      <c r="H14" s="98">
        <v>440</v>
      </c>
      <c r="I14" s="96">
        <v>-6.1283199999999987</v>
      </c>
      <c r="J14" s="86"/>
      <c r="K14" s="97">
        <f t="shared" si="0"/>
        <v>-1.0783997186734378E-2</v>
      </c>
      <c r="L14" s="97">
        <f>I14/'סכום נכסי הקרן'!$C$42</f>
        <v>-8.3258481411288236E-6</v>
      </c>
    </row>
    <row r="15" spans="2:61">
      <c r="B15" s="89" t="s">
        <v>397</v>
      </c>
      <c r="C15" s="86" t="s">
        <v>667</v>
      </c>
      <c r="D15" s="99" t="s">
        <v>29</v>
      </c>
      <c r="E15" s="99" t="s">
        <v>396</v>
      </c>
      <c r="F15" s="99" t="s">
        <v>155</v>
      </c>
      <c r="G15" s="96">
        <v>-6.9999999999999991</v>
      </c>
      <c r="H15" s="98">
        <v>910</v>
      </c>
      <c r="I15" s="96">
        <v>-22.180339999999998</v>
      </c>
      <c r="J15" s="86"/>
      <c r="K15" s="97">
        <f t="shared" si="0"/>
        <v>-3.9030717090623862E-2</v>
      </c>
      <c r="L15" s="97">
        <f>I15/'סכום נכסי הקרן'!$C$42</f>
        <v>-3.0133893556244663E-5</v>
      </c>
    </row>
    <row r="16" spans="2:61">
      <c r="B16" s="89" t="s">
        <v>398</v>
      </c>
      <c r="C16" s="86" t="s">
        <v>399</v>
      </c>
      <c r="D16" s="99" t="s">
        <v>29</v>
      </c>
      <c r="E16" s="99" t="s">
        <v>396</v>
      </c>
      <c r="F16" s="99" t="s">
        <v>155</v>
      </c>
      <c r="G16" s="96">
        <v>14.999999999999998</v>
      </c>
      <c r="H16" s="98">
        <v>8040</v>
      </c>
      <c r="I16" s="96">
        <v>419.92919999999998</v>
      </c>
      <c r="J16" s="86"/>
      <c r="K16" s="97">
        <f t="shared" si="0"/>
        <v>0.73894889813645814</v>
      </c>
      <c r="L16" s="97">
        <f>I16/'סכום נכסי הקרן'!$C$42</f>
        <v>5.7050982148871383E-4</v>
      </c>
    </row>
    <row r="17" spans="2:56">
      <c r="B17" s="89" t="s">
        <v>400</v>
      </c>
      <c r="C17" s="86" t="s">
        <v>401</v>
      </c>
      <c r="D17" s="99" t="s">
        <v>29</v>
      </c>
      <c r="E17" s="99" t="s">
        <v>396</v>
      </c>
      <c r="F17" s="99" t="s">
        <v>157</v>
      </c>
      <c r="G17" s="96">
        <v>-105.99999999999999</v>
      </c>
      <c r="H17" s="98">
        <v>1990</v>
      </c>
      <c r="I17" s="96">
        <v>-80.262669999999986</v>
      </c>
      <c r="J17" s="86"/>
      <c r="K17" s="97">
        <f t="shared" si="0"/>
        <v>-0.14123812194529492</v>
      </c>
      <c r="L17" s="97">
        <f>I17/'סכום נכסי הקרן'!$C$42</f>
        <v>-1.0904371864092218E-4</v>
      </c>
    </row>
    <row r="18" spans="2:56" ht="20.25">
      <c r="B18" s="89" t="s">
        <v>402</v>
      </c>
      <c r="C18" s="86" t="s">
        <v>403</v>
      </c>
      <c r="D18" s="99" t="s">
        <v>29</v>
      </c>
      <c r="E18" s="99" t="s">
        <v>396</v>
      </c>
      <c r="F18" s="99" t="s">
        <v>157</v>
      </c>
      <c r="G18" s="96">
        <v>105.99999999999999</v>
      </c>
      <c r="H18" s="98">
        <v>6370</v>
      </c>
      <c r="I18" s="96">
        <v>256.92120999999997</v>
      </c>
      <c r="J18" s="86"/>
      <c r="K18" s="97">
        <f t="shared" si="0"/>
        <v>0.45210393808619537</v>
      </c>
      <c r="L18" s="97">
        <f>I18/'סכום נכסי הקרן'!$C$42</f>
        <v>3.4904949132797704E-4</v>
      </c>
      <c r="BD18" s="4"/>
    </row>
    <row r="19" spans="2:56">
      <c r="B19" s="85"/>
      <c r="C19" s="86"/>
      <c r="D19" s="86"/>
      <c r="E19" s="86"/>
      <c r="F19" s="86"/>
      <c r="G19" s="96"/>
      <c r="H19" s="98"/>
      <c r="I19" s="86"/>
      <c r="J19" s="86"/>
      <c r="K19" s="97"/>
      <c r="L19" s="86"/>
    </row>
    <row r="20" spans="2:56"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</row>
    <row r="21" spans="2:56"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BD21" s="3"/>
    </row>
    <row r="22" spans="2:56">
      <c r="B22" s="101" t="s">
        <v>242</v>
      </c>
      <c r="C22" s="103"/>
      <c r="D22" s="103"/>
      <c r="E22" s="103"/>
      <c r="F22" s="103"/>
      <c r="G22" s="103"/>
      <c r="H22" s="103"/>
      <c r="I22" s="103"/>
      <c r="J22" s="103"/>
      <c r="K22" s="103"/>
      <c r="L22" s="103"/>
    </row>
    <row r="23" spans="2:56">
      <c r="B23" s="101" t="s">
        <v>103</v>
      </c>
      <c r="C23" s="103"/>
      <c r="D23" s="103"/>
      <c r="E23" s="103"/>
      <c r="F23" s="103"/>
      <c r="G23" s="103"/>
      <c r="H23" s="103"/>
      <c r="I23" s="103"/>
      <c r="J23" s="103"/>
      <c r="K23" s="103"/>
      <c r="L23" s="103"/>
    </row>
    <row r="24" spans="2:56">
      <c r="B24" s="101" t="s">
        <v>225</v>
      </c>
      <c r="C24" s="103"/>
      <c r="D24" s="103"/>
      <c r="E24" s="103"/>
      <c r="F24" s="103"/>
      <c r="G24" s="103"/>
      <c r="H24" s="103"/>
      <c r="I24" s="103"/>
      <c r="J24" s="103"/>
      <c r="K24" s="103"/>
      <c r="L24" s="103"/>
    </row>
    <row r="25" spans="2:56">
      <c r="B25" s="101" t="s">
        <v>233</v>
      </c>
      <c r="C25" s="103"/>
      <c r="D25" s="103"/>
      <c r="E25" s="103"/>
      <c r="F25" s="103"/>
      <c r="G25" s="103"/>
      <c r="H25" s="103"/>
      <c r="I25" s="103"/>
      <c r="J25" s="103"/>
      <c r="K25" s="103"/>
      <c r="L25" s="103"/>
    </row>
    <row r="26" spans="2:56"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</row>
    <row r="27" spans="2:56"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</row>
    <row r="28" spans="2:56"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</row>
    <row r="29" spans="2:56"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</row>
    <row r="30" spans="2:56"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</row>
    <row r="31" spans="2:56"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</row>
    <row r="32" spans="2:56"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</row>
    <row r="33" spans="2:12"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</row>
    <row r="34" spans="2:12"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</row>
    <row r="35" spans="2:12"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</row>
    <row r="36" spans="2:12"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</row>
    <row r="37" spans="2:12"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</row>
    <row r="38" spans="2:12"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</row>
    <row r="39" spans="2:12"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</row>
    <row r="40" spans="2:12"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</row>
    <row r="41" spans="2:12"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</row>
    <row r="42" spans="2:12"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</row>
    <row r="43" spans="2:12"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</row>
    <row r="44" spans="2:12"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</row>
    <row r="45" spans="2:12"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</row>
    <row r="46" spans="2:12"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</row>
    <row r="47" spans="2:12"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</row>
    <row r="48" spans="2:12"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</row>
    <row r="49" spans="2:12"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</row>
    <row r="50" spans="2:12"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</row>
    <row r="51" spans="2:12"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</row>
    <row r="52" spans="2:12"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</row>
    <row r="53" spans="2:12"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</row>
    <row r="54" spans="2:12"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</row>
    <row r="55" spans="2:12"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</row>
    <row r="56" spans="2:12"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</row>
    <row r="57" spans="2:12"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</row>
    <row r="58" spans="2:12"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</row>
    <row r="59" spans="2:12"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</row>
    <row r="60" spans="2:12"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</row>
    <row r="61" spans="2:12"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</row>
    <row r="62" spans="2:12"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</row>
    <row r="63" spans="2:12"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</row>
    <row r="64" spans="2:12"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</row>
    <row r="65" spans="2:12"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</row>
    <row r="66" spans="2:12"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</row>
    <row r="67" spans="2:12"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</row>
    <row r="68" spans="2:12"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</row>
    <row r="69" spans="2:12"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</row>
    <row r="70" spans="2:12"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</row>
    <row r="71" spans="2:12"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</row>
    <row r="72" spans="2:12"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</row>
    <row r="73" spans="2:12"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</row>
    <row r="74" spans="2:12"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</row>
    <row r="75" spans="2:12"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</row>
    <row r="76" spans="2:12"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</row>
    <row r="77" spans="2:12"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</row>
    <row r="78" spans="2:12"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</row>
    <row r="79" spans="2:12"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</row>
    <row r="80" spans="2:12"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</row>
    <row r="81" spans="2:12"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</row>
    <row r="82" spans="2:12"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</row>
    <row r="83" spans="2:12"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</row>
    <row r="84" spans="2:12"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</row>
    <row r="85" spans="2:12"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</row>
    <row r="86" spans="2:12"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</row>
    <row r="87" spans="2:12"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</row>
    <row r="88" spans="2:12"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</row>
    <row r="89" spans="2:12"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</row>
    <row r="90" spans="2:12"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</row>
    <row r="91" spans="2:12"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</row>
    <row r="92" spans="2:12"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</row>
    <row r="93" spans="2:12"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</row>
    <row r="94" spans="2:12"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</row>
    <row r="95" spans="2:12"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</row>
    <row r="96" spans="2:12"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</row>
    <row r="97" spans="2:12"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</row>
    <row r="98" spans="2:12"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</row>
    <row r="99" spans="2:12"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</row>
    <row r="100" spans="2:12"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</row>
    <row r="101" spans="2:12"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</row>
    <row r="102" spans="2:12"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</row>
    <row r="103" spans="2:12"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</row>
    <row r="104" spans="2:12"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</row>
    <row r="105" spans="2:12"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</row>
    <row r="106" spans="2:12"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</row>
    <row r="107" spans="2:12"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</row>
    <row r="108" spans="2:12"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</row>
    <row r="109" spans="2:12"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</row>
    <row r="110" spans="2:12"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</row>
    <row r="111" spans="2:12">
      <c r="B111" s="103"/>
      <c r="C111" s="103"/>
      <c r="D111" s="103"/>
      <c r="E111" s="103"/>
      <c r="F111" s="103"/>
      <c r="G111" s="103"/>
      <c r="H111" s="103"/>
      <c r="I111" s="103"/>
      <c r="J111" s="103"/>
      <c r="K111" s="103"/>
      <c r="L111" s="103"/>
    </row>
    <row r="112" spans="2:12">
      <c r="B112" s="103"/>
      <c r="C112" s="103"/>
      <c r="D112" s="103"/>
      <c r="E112" s="103"/>
      <c r="F112" s="103"/>
      <c r="G112" s="103"/>
      <c r="H112" s="103"/>
      <c r="I112" s="103"/>
      <c r="J112" s="103"/>
      <c r="K112" s="103"/>
      <c r="L112" s="103"/>
    </row>
    <row r="113" spans="2:12">
      <c r="B113" s="103"/>
      <c r="C113" s="103"/>
      <c r="D113" s="103"/>
      <c r="E113" s="103"/>
      <c r="F113" s="103"/>
      <c r="G113" s="103"/>
      <c r="H113" s="103"/>
      <c r="I113" s="103"/>
      <c r="J113" s="103"/>
      <c r="K113" s="103"/>
      <c r="L113" s="103"/>
    </row>
    <row r="114" spans="2:12">
      <c r="B114" s="103"/>
      <c r="C114" s="103"/>
      <c r="D114" s="103"/>
      <c r="E114" s="103"/>
      <c r="F114" s="103"/>
      <c r="G114" s="103"/>
      <c r="H114" s="103"/>
      <c r="I114" s="103"/>
      <c r="J114" s="103"/>
      <c r="K114" s="103"/>
      <c r="L114" s="103"/>
    </row>
    <row r="115" spans="2:12">
      <c r="B115" s="103"/>
      <c r="C115" s="103"/>
      <c r="D115" s="103"/>
      <c r="E115" s="103"/>
      <c r="F115" s="103"/>
      <c r="G115" s="103"/>
      <c r="H115" s="103"/>
      <c r="I115" s="103"/>
      <c r="J115" s="103"/>
      <c r="K115" s="103"/>
      <c r="L115" s="103"/>
    </row>
    <row r="116" spans="2:12">
      <c r="B116" s="103"/>
      <c r="C116" s="103"/>
      <c r="D116" s="103"/>
      <c r="E116" s="103"/>
      <c r="F116" s="103"/>
      <c r="G116" s="103"/>
      <c r="H116" s="103"/>
      <c r="I116" s="103"/>
      <c r="J116" s="103"/>
      <c r="K116" s="103"/>
      <c r="L116" s="103"/>
    </row>
    <row r="117" spans="2:12">
      <c r="B117" s="103"/>
      <c r="C117" s="103"/>
      <c r="D117" s="103"/>
      <c r="E117" s="103"/>
      <c r="F117" s="103"/>
      <c r="G117" s="103"/>
      <c r="H117" s="103"/>
      <c r="I117" s="103"/>
      <c r="J117" s="103"/>
      <c r="K117" s="103"/>
      <c r="L117" s="103"/>
    </row>
    <row r="118" spans="2:12">
      <c r="B118" s="103"/>
      <c r="C118" s="103"/>
      <c r="D118" s="103"/>
      <c r="E118" s="103"/>
      <c r="F118" s="103"/>
      <c r="G118" s="103"/>
      <c r="H118" s="103"/>
      <c r="I118" s="103"/>
      <c r="J118" s="103"/>
      <c r="K118" s="103"/>
      <c r="L118" s="103"/>
    </row>
    <row r="119" spans="2:12">
      <c r="C119" s="1"/>
      <c r="D119" s="1"/>
      <c r="E119" s="1"/>
    </row>
    <row r="120" spans="2:12">
      <c r="C120" s="1"/>
      <c r="D120" s="1"/>
      <c r="E120" s="1"/>
    </row>
    <row r="121" spans="2:12">
      <c r="C121" s="1"/>
      <c r="D121" s="1"/>
      <c r="E121" s="1"/>
    </row>
    <row r="122" spans="2:12">
      <c r="C122" s="1"/>
      <c r="D122" s="1"/>
      <c r="E122" s="1"/>
    </row>
    <row r="123" spans="2:12">
      <c r="C123" s="1"/>
      <c r="D123" s="1"/>
      <c r="E123" s="1"/>
    </row>
    <row r="124" spans="2:12">
      <c r="C124" s="1"/>
      <c r="D124" s="1"/>
      <c r="E124" s="1"/>
    </row>
    <row r="125" spans="2:12">
      <c r="C125" s="1"/>
      <c r="D125" s="1"/>
      <c r="E125" s="1"/>
    </row>
    <row r="126" spans="2:12">
      <c r="C126" s="1"/>
      <c r="D126" s="1"/>
      <c r="E126" s="1"/>
    </row>
    <row r="127" spans="2:12">
      <c r="C127" s="1"/>
      <c r="D127" s="1"/>
      <c r="E127" s="1"/>
    </row>
    <row r="128" spans="2:12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3:5">
      <c r="C529" s="1"/>
      <c r="D529" s="1"/>
      <c r="E529" s="1"/>
    </row>
    <row r="530" spans="3:5">
      <c r="C530" s="1"/>
      <c r="D530" s="1"/>
      <c r="E530" s="1"/>
    </row>
    <row r="531" spans="3:5">
      <c r="C531" s="1"/>
      <c r="D531" s="1"/>
      <c r="E531" s="1"/>
    </row>
    <row r="532" spans="3:5">
      <c r="C532" s="1"/>
      <c r="D532" s="1"/>
      <c r="E532" s="1"/>
    </row>
    <row r="533" spans="3:5">
      <c r="C533" s="1"/>
      <c r="D533" s="1"/>
      <c r="E533" s="1"/>
    </row>
    <row r="534" spans="3:5">
      <c r="C534" s="1"/>
      <c r="D534" s="1"/>
      <c r="E534" s="1"/>
    </row>
    <row r="535" spans="3:5">
      <c r="C535" s="1"/>
      <c r="D535" s="1"/>
      <c r="E535" s="1"/>
    </row>
    <row r="536" spans="3:5">
      <c r="C536" s="1"/>
      <c r="D536" s="1"/>
      <c r="E536" s="1"/>
    </row>
    <row r="537" spans="3:5">
      <c r="C537" s="1"/>
      <c r="D537" s="1"/>
      <c r="E537" s="1"/>
    </row>
    <row r="538" spans="3:5">
      <c r="C538" s="1"/>
      <c r="D538" s="1"/>
      <c r="E538" s="1"/>
    </row>
    <row r="539" spans="3:5">
      <c r="C539" s="1"/>
      <c r="D539" s="1"/>
      <c r="E539" s="1"/>
    </row>
    <row r="540" spans="3:5">
      <c r="C540" s="1"/>
      <c r="D540" s="1"/>
      <c r="E540" s="1"/>
    </row>
    <row r="541" spans="3:5">
      <c r="C541" s="1"/>
      <c r="D541" s="1"/>
      <c r="E541" s="1"/>
    </row>
    <row r="542" spans="3:5">
      <c r="C542" s="1"/>
      <c r="D542" s="1"/>
      <c r="E542" s="1"/>
    </row>
    <row r="543" spans="3:5">
      <c r="C543" s="1"/>
      <c r="D543" s="1"/>
      <c r="E543" s="1"/>
    </row>
    <row r="544" spans="3:5">
      <c r="C544" s="1"/>
      <c r="D544" s="1"/>
      <c r="E544" s="1"/>
    </row>
    <row r="545" spans="3:5">
      <c r="C545" s="1"/>
      <c r="D545" s="1"/>
      <c r="E545" s="1"/>
    </row>
    <row r="546" spans="3:5">
      <c r="C546" s="1"/>
      <c r="D546" s="1"/>
      <c r="E546" s="1"/>
    </row>
    <row r="547" spans="3:5">
      <c r="C547" s="1"/>
      <c r="D547" s="1"/>
      <c r="E547" s="1"/>
    </row>
    <row r="548" spans="3:5">
      <c r="C548" s="1"/>
      <c r="D548" s="1"/>
      <c r="E548" s="1"/>
    </row>
    <row r="549" spans="3:5">
      <c r="C549" s="1"/>
      <c r="D549" s="1"/>
      <c r="E549" s="1"/>
    </row>
    <row r="550" spans="3:5">
      <c r="C550" s="1"/>
      <c r="D550" s="1"/>
      <c r="E550" s="1"/>
    </row>
    <row r="551" spans="3:5">
      <c r="C551" s="1"/>
      <c r="D551" s="1"/>
      <c r="E551" s="1"/>
    </row>
    <row r="552" spans="3:5">
      <c r="C552" s="1"/>
      <c r="D552" s="1"/>
      <c r="E552" s="1"/>
    </row>
    <row r="553" spans="3:5">
      <c r="C553" s="1"/>
      <c r="D553" s="1"/>
      <c r="E553" s="1"/>
    </row>
    <row r="554" spans="3:5">
      <c r="C554" s="1"/>
      <c r="D554" s="1"/>
      <c r="E554" s="1"/>
    </row>
    <row r="555" spans="3:5">
      <c r="C555" s="1"/>
      <c r="D555" s="1"/>
      <c r="E555" s="1"/>
    </row>
    <row r="556" spans="3:5">
      <c r="C556" s="1"/>
      <c r="D556" s="1"/>
      <c r="E556" s="1"/>
    </row>
    <row r="557" spans="3:5">
      <c r="C557" s="1"/>
      <c r="D557" s="1"/>
      <c r="E557" s="1"/>
    </row>
    <row r="558" spans="3:5">
      <c r="C558" s="1"/>
      <c r="D558" s="1"/>
      <c r="E558" s="1"/>
    </row>
    <row r="559" spans="3:5">
      <c r="C559" s="1"/>
      <c r="D559" s="1"/>
      <c r="E559" s="1"/>
    </row>
    <row r="560" spans="3:5">
      <c r="C560" s="1"/>
      <c r="D560" s="1"/>
      <c r="E560" s="1"/>
    </row>
    <row r="561" spans="3:5">
      <c r="C561" s="1"/>
      <c r="D561" s="1"/>
      <c r="E561" s="1"/>
    </row>
    <row r="562" spans="3:5">
      <c r="C562" s="1"/>
      <c r="D562" s="1"/>
      <c r="E562" s="1"/>
    </row>
    <row r="563" spans="3:5">
      <c r="C563" s="1"/>
      <c r="D563" s="1"/>
      <c r="E563" s="1"/>
    </row>
    <row r="564" spans="3:5">
      <c r="C564" s="1"/>
      <c r="D564" s="1"/>
      <c r="E564" s="1"/>
    </row>
    <row r="565" spans="3:5">
      <c r="C565" s="1"/>
      <c r="D565" s="1"/>
      <c r="E565" s="1"/>
    </row>
    <row r="566" spans="3:5">
      <c r="C566" s="1"/>
      <c r="D566" s="1"/>
      <c r="E566" s="1"/>
    </row>
    <row r="567" spans="3:5">
      <c r="C567" s="1"/>
      <c r="D567" s="1"/>
      <c r="E567" s="1"/>
    </row>
    <row r="568" spans="3:5">
      <c r="C568" s="1"/>
      <c r="D568" s="1"/>
      <c r="E568" s="1"/>
    </row>
    <row r="569" spans="3:5">
      <c r="C569" s="1"/>
      <c r="D569" s="1"/>
      <c r="E569" s="1"/>
    </row>
    <row r="570" spans="3:5">
      <c r="C570" s="1"/>
      <c r="D570" s="1"/>
      <c r="E570" s="1"/>
    </row>
    <row r="571" spans="3:5">
      <c r="C571" s="1"/>
      <c r="D571" s="1"/>
      <c r="E571" s="1"/>
    </row>
    <row r="572" spans="3:5">
      <c r="C572" s="1"/>
      <c r="D572" s="1"/>
      <c r="E572" s="1"/>
    </row>
    <row r="573" spans="3:5">
      <c r="C573" s="1"/>
      <c r="D573" s="1"/>
      <c r="E573" s="1"/>
    </row>
    <row r="574" spans="3:5">
      <c r="C574" s="1"/>
      <c r="D574" s="1"/>
      <c r="E574" s="1"/>
    </row>
    <row r="575" spans="3:5">
      <c r="C575" s="1"/>
      <c r="D575" s="1"/>
      <c r="E575" s="1"/>
    </row>
    <row r="576" spans="3:5">
      <c r="C576" s="1"/>
      <c r="D576" s="1"/>
      <c r="E576" s="1"/>
    </row>
    <row r="577" spans="3:5">
      <c r="C577" s="1"/>
      <c r="D577" s="1"/>
      <c r="E577" s="1"/>
    </row>
    <row r="578" spans="3:5">
      <c r="C578" s="1"/>
      <c r="D578" s="1"/>
      <c r="E578" s="1"/>
    </row>
    <row r="579" spans="3:5">
      <c r="C579" s="1"/>
      <c r="D579" s="1"/>
      <c r="E579" s="1"/>
    </row>
    <row r="580" spans="3:5">
      <c r="C580" s="1"/>
      <c r="D580" s="1"/>
      <c r="E580" s="1"/>
    </row>
    <row r="581" spans="3:5">
      <c r="C581" s="1"/>
      <c r="D581" s="1"/>
      <c r="E581" s="1"/>
    </row>
    <row r="582" spans="3:5">
      <c r="C582" s="1"/>
      <c r="D582" s="1"/>
      <c r="E582" s="1"/>
    </row>
    <row r="583" spans="3:5">
      <c r="C583" s="1"/>
      <c r="D583" s="1"/>
      <c r="E583" s="1"/>
    </row>
    <row r="584" spans="3:5">
      <c r="C584" s="1"/>
      <c r="D584" s="1"/>
      <c r="E584" s="1"/>
    </row>
    <row r="585" spans="3:5">
      <c r="C585" s="1"/>
      <c r="D585" s="1"/>
      <c r="E585" s="1"/>
    </row>
    <row r="586" spans="3:5">
      <c r="C586" s="1"/>
      <c r="D586" s="1"/>
      <c r="E586" s="1"/>
    </row>
    <row r="587" spans="3:5">
      <c r="C587" s="1"/>
      <c r="D587" s="1"/>
      <c r="E587" s="1"/>
    </row>
    <row r="588" spans="3:5">
      <c r="C588" s="1"/>
      <c r="D588" s="1"/>
      <c r="E588" s="1"/>
    </row>
    <row r="589" spans="3:5">
      <c r="C589" s="1"/>
      <c r="D589" s="1"/>
      <c r="E589" s="1"/>
    </row>
    <row r="590" spans="3:5">
      <c r="C590" s="1"/>
      <c r="D590" s="1"/>
      <c r="E590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40 D45:XFD1048576 D41:AF44 AH41:XFD44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BH580"/>
  <sheetViews>
    <sheetView rightToLeft="1" workbookViewId="0">
      <selection activeCell="J17" sqref="J17"/>
    </sheetView>
  </sheetViews>
  <sheetFormatPr defaultColWidth="9.140625" defaultRowHeight="18"/>
  <cols>
    <col min="1" max="1" width="6.28515625" style="2" customWidth="1"/>
    <col min="2" max="2" width="33.140625" style="2" bestFit="1" customWidth="1"/>
    <col min="3" max="3" width="41.7109375" style="2" bestFit="1" customWidth="1"/>
    <col min="4" max="4" width="5.42578125" style="2" bestFit="1" customWidth="1"/>
    <col min="5" max="5" width="5.28515625" style="2" bestFit="1" customWidth="1"/>
    <col min="6" max="6" width="12" style="1" bestFit="1" customWidth="1"/>
    <col min="7" max="7" width="7.28515625" style="1" bestFit="1" customWidth="1"/>
    <col min="8" max="8" width="10.7109375" style="1" bestFit="1" customWidth="1"/>
    <col min="9" max="9" width="8" style="1" customWidth="1"/>
    <col min="10" max="10" width="9.140625" style="1" bestFit="1" customWidth="1"/>
    <col min="11" max="11" width="9" style="3" bestFit="1" customWidth="1"/>
    <col min="12" max="12" width="7.7109375" style="3" customWidth="1"/>
    <col min="13" max="13" width="7.140625" style="3" customWidth="1"/>
    <col min="14" max="14" width="6" style="3" customWidth="1"/>
    <col min="15" max="15" width="7.85546875" style="3" customWidth="1"/>
    <col min="16" max="16" width="8.140625" style="3" customWidth="1"/>
    <col min="17" max="17" width="6.28515625" style="1" customWidth="1"/>
    <col min="18" max="18" width="8" style="1" customWidth="1"/>
    <col min="19" max="19" width="8.7109375" style="1" customWidth="1"/>
    <col min="20" max="20" width="10" style="1" customWidth="1"/>
    <col min="21" max="21" width="9.5703125" style="1" customWidth="1"/>
    <col min="22" max="22" width="6.140625" style="1" customWidth="1"/>
    <col min="23" max="24" width="5.7109375" style="1" customWidth="1"/>
    <col min="25" max="25" width="6.85546875" style="1" customWidth="1"/>
    <col min="26" max="26" width="6.42578125" style="1" customWidth="1"/>
    <col min="27" max="27" width="6.7109375" style="1" customWidth="1"/>
    <col min="28" max="28" width="7.28515625" style="1" customWidth="1"/>
    <col min="29" max="40" width="5.7109375" style="1" customWidth="1"/>
    <col min="41" max="16384" width="9.140625" style="1"/>
  </cols>
  <sheetData>
    <row r="1" spans="1:60">
      <c r="B1" s="58" t="s">
        <v>171</v>
      </c>
      <c r="C1" s="80" t="s" vm="1">
        <v>243</v>
      </c>
    </row>
    <row r="2" spans="1:60">
      <c r="B2" s="58" t="s">
        <v>170</v>
      </c>
      <c r="C2" s="80" t="s">
        <v>244</v>
      </c>
    </row>
    <row r="3" spans="1:60">
      <c r="B3" s="58" t="s">
        <v>172</v>
      </c>
      <c r="C3" s="80" t="s">
        <v>245</v>
      </c>
    </row>
    <row r="4" spans="1:60">
      <c r="B4" s="58" t="s">
        <v>173</v>
      </c>
      <c r="C4" s="80">
        <v>2112</v>
      </c>
    </row>
    <row r="6" spans="1:60" ht="26.25" customHeight="1">
      <c r="B6" s="140" t="s">
        <v>201</v>
      </c>
      <c r="C6" s="141"/>
      <c r="D6" s="141"/>
      <c r="E6" s="141"/>
      <c r="F6" s="141"/>
      <c r="G6" s="141"/>
      <c r="H6" s="141"/>
      <c r="I6" s="141"/>
      <c r="J6" s="141"/>
      <c r="K6" s="142"/>
      <c r="BD6" s="1" t="s">
        <v>112</v>
      </c>
      <c r="BF6" s="1" t="s">
        <v>179</v>
      </c>
      <c r="BH6" s="3" t="s">
        <v>156</v>
      </c>
    </row>
    <row r="7" spans="1:60" ht="26.25" customHeight="1">
      <c r="B7" s="140" t="s">
        <v>84</v>
      </c>
      <c r="C7" s="141"/>
      <c r="D7" s="141"/>
      <c r="E7" s="141"/>
      <c r="F7" s="141"/>
      <c r="G7" s="141"/>
      <c r="H7" s="141"/>
      <c r="I7" s="141"/>
      <c r="J7" s="141"/>
      <c r="K7" s="142"/>
      <c r="BD7" s="3" t="s">
        <v>114</v>
      </c>
      <c r="BF7" s="1" t="s">
        <v>134</v>
      </c>
      <c r="BH7" s="3" t="s">
        <v>155</v>
      </c>
    </row>
    <row r="8" spans="1:60" s="3" customFormat="1" ht="78.75">
      <c r="A8" s="2"/>
      <c r="B8" s="23" t="s">
        <v>107</v>
      </c>
      <c r="C8" s="31" t="s">
        <v>37</v>
      </c>
      <c r="D8" s="31" t="s">
        <v>111</v>
      </c>
      <c r="E8" s="31" t="s">
        <v>50</v>
      </c>
      <c r="F8" s="31" t="s">
        <v>91</v>
      </c>
      <c r="G8" s="31" t="s">
        <v>227</v>
      </c>
      <c r="H8" s="31" t="s">
        <v>226</v>
      </c>
      <c r="I8" s="31" t="s">
        <v>49</v>
      </c>
      <c r="J8" s="31" t="s">
        <v>174</v>
      </c>
      <c r="K8" s="31" t="s">
        <v>176</v>
      </c>
      <c r="BC8" s="1" t="s">
        <v>127</v>
      </c>
      <c r="BD8" s="1" t="s">
        <v>128</v>
      </c>
      <c r="BE8" s="1" t="s">
        <v>135</v>
      </c>
      <c r="BG8" s="4" t="s">
        <v>157</v>
      </c>
    </row>
    <row r="9" spans="1:60" s="3" customFormat="1" ht="18.75" customHeight="1">
      <c r="A9" s="2"/>
      <c r="B9" s="16"/>
      <c r="C9" s="17"/>
      <c r="D9" s="17"/>
      <c r="E9" s="17"/>
      <c r="F9" s="17"/>
      <c r="G9" s="17" t="s">
        <v>234</v>
      </c>
      <c r="H9" s="17"/>
      <c r="I9" s="17" t="s">
        <v>230</v>
      </c>
      <c r="J9" s="33" t="s">
        <v>20</v>
      </c>
      <c r="K9" s="59" t="s">
        <v>20</v>
      </c>
      <c r="BC9" s="1" t="s">
        <v>124</v>
      </c>
      <c r="BE9" s="1" t="s">
        <v>136</v>
      </c>
      <c r="BG9" s="4" t="s">
        <v>158</v>
      </c>
    </row>
    <row r="10" spans="1:60" s="4" customFormat="1" ht="18" customHeight="1">
      <c r="A10" s="2"/>
      <c r="B10" s="19"/>
      <c r="C10" s="20" t="s">
        <v>1</v>
      </c>
      <c r="D10" s="20" t="s">
        <v>2</v>
      </c>
      <c r="E10" s="20" t="s">
        <v>3</v>
      </c>
      <c r="F10" s="20" t="s">
        <v>3</v>
      </c>
      <c r="G10" s="20" t="s">
        <v>4</v>
      </c>
      <c r="H10" s="20" t="s">
        <v>5</v>
      </c>
      <c r="I10" s="60" t="s">
        <v>6</v>
      </c>
      <c r="J10" s="60" t="s">
        <v>7</v>
      </c>
      <c r="K10" s="60" t="s">
        <v>8</v>
      </c>
      <c r="L10" s="3"/>
      <c r="M10" s="3"/>
      <c r="N10" s="3"/>
      <c r="O10" s="3"/>
      <c r="BC10" s="1" t="s">
        <v>120</v>
      </c>
      <c r="BD10" s="3"/>
      <c r="BE10" s="1" t="s">
        <v>180</v>
      </c>
      <c r="BG10" s="1" t="s">
        <v>164</v>
      </c>
    </row>
    <row r="11" spans="1:60" s="4" customFormat="1" ht="18" customHeight="1">
      <c r="A11" s="111"/>
      <c r="B11" s="116" t="s">
        <v>39</v>
      </c>
      <c r="C11" s="117"/>
      <c r="D11" s="117"/>
      <c r="E11" s="117"/>
      <c r="F11" s="117"/>
      <c r="G11" s="118"/>
      <c r="H11" s="120"/>
      <c r="I11" s="118">
        <v>-649.42035999999985</v>
      </c>
      <c r="J11" s="121">
        <f>I11/$I$11</f>
        <v>1</v>
      </c>
      <c r="K11" s="121">
        <f>I11/'סכום נכסי הקרן'!$C$42</f>
        <v>-8.8229323813332386E-4</v>
      </c>
      <c r="L11" s="3"/>
      <c r="M11" s="3"/>
      <c r="N11" s="3"/>
      <c r="O11" s="3"/>
      <c r="BC11" s="102" t="s">
        <v>119</v>
      </c>
      <c r="BD11" s="3"/>
      <c r="BE11" s="102" t="s">
        <v>137</v>
      </c>
      <c r="BG11" s="102" t="s">
        <v>159</v>
      </c>
    </row>
    <row r="12" spans="1:60" s="102" customFormat="1" ht="20.25">
      <c r="A12" s="111"/>
      <c r="B12" s="122" t="s">
        <v>224</v>
      </c>
      <c r="C12" s="117"/>
      <c r="D12" s="117"/>
      <c r="E12" s="117"/>
      <c r="F12" s="117"/>
      <c r="G12" s="118"/>
      <c r="H12" s="120"/>
      <c r="I12" s="118">
        <v>-649.42035999999985</v>
      </c>
      <c r="J12" s="121">
        <f t="shared" ref="J12:J14" si="0">I12/$I$11</f>
        <v>1</v>
      </c>
      <c r="K12" s="121">
        <f>I12/'סכום נכסי הקרן'!$C$42</f>
        <v>-8.8229323813332386E-4</v>
      </c>
      <c r="L12" s="3"/>
      <c r="M12" s="3"/>
      <c r="N12" s="3"/>
      <c r="O12" s="3"/>
      <c r="BC12" s="102" t="s">
        <v>117</v>
      </c>
      <c r="BD12" s="4"/>
      <c r="BE12" s="102" t="s">
        <v>138</v>
      </c>
      <c r="BG12" s="102" t="s">
        <v>160</v>
      </c>
    </row>
    <row r="13" spans="1:60">
      <c r="B13" s="85" t="s">
        <v>404</v>
      </c>
      <c r="C13" s="86" t="s">
        <v>405</v>
      </c>
      <c r="D13" s="99" t="s">
        <v>29</v>
      </c>
      <c r="E13" s="99" t="s">
        <v>396</v>
      </c>
      <c r="F13" s="99" t="s">
        <v>155</v>
      </c>
      <c r="G13" s="96">
        <v>140.99999999999997</v>
      </c>
      <c r="H13" s="98">
        <v>297850</v>
      </c>
      <c r="I13" s="96">
        <v>-671.85847999999987</v>
      </c>
      <c r="J13" s="97">
        <f t="shared" si="0"/>
        <v>1.0345509955985981</v>
      </c>
      <c r="K13" s="97">
        <f>I13/'סכום נכסי הקרן'!$C$42</f>
        <v>-9.1277734792074119E-4</v>
      </c>
      <c r="P13" s="1"/>
      <c r="BC13" s="1" t="s">
        <v>121</v>
      </c>
      <c r="BE13" s="1" t="s">
        <v>139</v>
      </c>
      <c r="BG13" s="1" t="s">
        <v>161</v>
      </c>
    </row>
    <row r="14" spans="1:60">
      <c r="B14" s="85" t="s">
        <v>406</v>
      </c>
      <c r="C14" s="86" t="s">
        <v>407</v>
      </c>
      <c r="D14" s="99" t="s">
        <v>29</v>
      </c>
      <c r="E14" s="99" t="s">
        <v>396</v>
      </c>
      <c r="F14" s="99" t="s">
        <v>157</v>
      </c>
      <c r="G14" s="96">
        <v>35.999999999999993</v>
      </c>
      <c r="H14" s="98">
        <v>39130</v>
      </c>
      <c r="I14" s="96">
        <v>22.438119999999994</v>
      </c>
      <c r="J14" s="97">
        <f t="shared" si="0"/>
        <v>-3.455099559859811E-2</v>
      </c>
      <c r="K14" s="97">
        <f>I14/'סכום נכסי הקרן'!$C$42</f>
        <v>3.0484109787417345E-5</v>
      </c>
      <c r="P14" s="1"/>
      <c r="BC14" s="1" t="s">
        <v>118</v>
      </c>
      <c r="BE14" s="1" t="s">
        <v>140</v>
      </c>
      <c r="BG14" s="1" t="s">
        <v>163</v>
      </c>
    </row>
    <row r="15" spans="1:60">
      <c r="B15" s="106"/>
      <c r="C15" s="86"/>
      <c r="D15" s="86"/>
      <c r="E15" s="86"/>
      <c r="F15" s="86"/>
      <c r="G15" s="96"/>
      <c r="H15" s="98"/>
      <c r="I15" s="86"/>
      <c r="J15" s="97"/>
      <c r="K15" s="86"/>
      <c r="P15" s="1"/>
      <c r="BC15" s="1" t="s">
        <v>129</v>
      </c>
      <c r="BE15" s="1" t="s">
        <v>181</v>
      </c>
      <c r="BG15" s="1" t="s">
        <v>165</v>
      </c>
    </row>
    <row r="16" spans="1:60" ht="20.25"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P16" s="1"/>
      <c r="BC16" s="4" t="s">
        <v>115</v>
      </c>
      <c r="BD16" s="1" t="s">
        <v>130</v>
      </c>
      <c r="BE16" s="1" t="s">
        <v>141</v>
      </c>
      <c r="BG16" s="1" t="s">
        <v>166</v>
      </c>
    </row>
    <row r="17" spans="2:60"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P17" s="1"/>
      <c r="BC17" s="1" t="s">
        <v>125</v>
      </c>
      <c r="BE17" s="1" t="s">
        <v>142</v>
      </c>
      <c r="BG17" s="1" t="s">
        <v>167</v>
      </c>
    </row>
    <row r="18" spans="2:60">
      <c r="B18" s="101" t="s">
        <v>242</v>
      </c>
      <c r="C18" s="103"/>
      <c r="D18" s="103"/>
      <c r="E18" s="103"/>
      <c r="F18" s="103"/>
      <c r="G18" s="103"/>
      <c r="H18" s="103"/>
      <c r="I18" s="103"/>
      <c r="J18" s="103"/>
      <c r="K18" s="103"/>
      <c r="BD18" s="1" t="s">
        <v>113</v>
      </c>
      <c r="BF18" s="1" t="s">
        <v>143</v>
      </c>
      <c r="BH18" s="1" t="s">
        <v>29</v>
      </c>
    </row>
    <row r="19" spans="2:60">
      <c r="B19" s="101" t="s">
        <v>103</v>
      </c>
      <c r="C19" s="103"/>
      <c r="D19" s="103"/>
      <c r="E19" s="103"/>
      <c r="F19" s="103"/>
      <c r="G19" s="103"/>
      <c r="H19" s="103"/>
      <c r="I19" s="103"/>
      <c r="J19" s="103"/>
      <c r="K19" s="103"/>
      <c r="BD19" s="1" t="s">
        <v>126</v>
      </c>
      <c r="BF19" s="1" t="s">
        <v>144</v>
      </c>
    </row>
    <row r="20" spans="2:60">
      <c r="B20" s="101" t="s">
        <v>225</v>
      </c>
      <c r="C20" s="103"/>
      <c r="D20" s="103"/>
      <c r="E20" s="103"/>
      <c r="F20" s="103"/>
      <c r="G20" s="103"/>
      <c r="H20" s="103"/>
      <c r="I20" s="103"/>
      <c r="J20" s="103"/>
      <c r="K20" s="103"/>
      <c r="BD20" s="1" t="s">
        <v>131</v>
      </c>
      <c r="BF20" s="1" t="s">
        <v>145</v>
      </c>
    </row>
    <row r="21" spans="2:60">
      <c r="B21" s="101" t="s">
        <v>233</v>
      </c>
      <c r="C21" s="103"/>
      <c r="D21" s="103"/>
      <c r="E21" s="103"/>
      <c r="F21" s="103"/>
      <c r="G21" s="103"/>
      <c r="H21" s="103"/>
      <c r="I21" s="103"/>
      <c r="J21" s="103"/>
      <c r="K21" s="103"/>
      <c r="BD21" s="1" t="s">
        <v>116</v>
      </c>
      <c r="BE21" s="1" t="s">
        <v>132</v>
      </c>
      <c r="BF21" s="1" t="s">
        <v>146</v>
      </c>
    </row>
    <row r="22" spans="2:60"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BD22" s="1" t="s">
        <v>122</v>
      </c>
      <c r="BF22" s="1" t="s">
        <v>147</v>
      </c>
    </row>
    <row r="23" spans="2:60"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BD23" s="1" t="s">
        <v>29</v>
      </c>
      <c r="BE23" s="1" t="s">
        <v>123</v>
      </c>
      <c r="BF23" s="1" t="s">
        <v>182</v>
      </c>
    </row>
    <row r="24" spans="2:60"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BF24" s="1" t="s">
        <v>185</v>
      </c>
    </row>
    <row r="25" spans="2:60"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BF25" s="1" t="s">
        <v>148</v>
      </c>
    </row>
    <row r="26" spans="2:60"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BF26" s="1" t="s">
        <v>149</v>
      </c>
    </row>
    <row r="27" spans="2:60"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BF27" s="1" t="s">
        <v>184</v>
      </c>
    </row>
    <row r="28" spans="2:60"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BF28" s="1" t="s">
        <v>150</v>
      </c>
    </row>
    <row r="29" spans="2:60"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BF29" s="1" t="s">
        <v>151</v>
      </c>
    </row>
    <row r="30" spans="2:60"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BF30" s="1" t="s">
        <v>183</v>
      </c>
    </row>
    <row r="31" spans="2:60"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BF31" s="1" t="s">
        <v>29</v>
      </c>
    </row>
    <row r="32" spans="2:60">
      <c r="B32" s="103"/>
      <c r="C32" s="103"/>
      <c r="D32" s="103"/>
      <c r="E32" s="103"/>
      <c r="F32" s="103"/>
      <c r="G32" s="103"/>
      <c r="H32" s="103"/>
      <c r="I32" s="103"/>
      <c r="J32" s="103"/>
      <c r="K32" s="103"/>
    </row>
    <row r="33" spans="2:11">
      <c r="B33" s="103"/>
      <c r="C33" s="103"/>
      <c r="D33" s="103"/>
      <c r="E33" s="103"/>
      <c r="F33" s="103"/>
      <c r="G33" s="103"/>
      <c r="H33" s="103"/>
      <c r="I33" s="103"/>
      <c r="J33" s="103"/>
      <c r="K33" s="103"/>
    </row>
    <row r="34" spans="2:11">
      <c r="B34" s="103"/>
      <c r="C34" s="103"/>
      <c r="D34" s="103"/>
      <c r="E34" s="103"/>
      <c r="F34" s="103"/>
      <c r="G34" s="103"/>
      <c r="H34" s="103"/>
      <c r="I34" s="103"/>
      <c r="J34" s="103"/>
      <c r="K34" s="103"/>
    </row>
    <row r="35" spans="2:11">
      <c r="B35" s="103"/>
      <c r="C35" s="103"/>
      <c r="D35" s="103"/>
      <c r="E35" s="103"/>
      <c r="F35" s="103"/>
      <c r="G35" s="103"/>
      <c r="H35" s="103"/>
      <c r="I35" s="103"/>
      <c r="J35" s="103"/>
      <c r="K35" s="103"/>
    </row>
    <row r="36" spans="2:11">
      <c r="B36" s="103"/>
      <c r="C36" s="103"/>
      <c r="D36" s="103"/>
      <c r="E36" s="103"/>
      <c r="F36" s="103"/>
      <c r="G36" s="103"/>
      <c r="H36" s="103"/>
      <c r="I36" s="103"/>
      <c r="J36" s="103"/>
      <c r="K36" s="103"/>
    </row>
    <row r="37" spans="2:11">
      <c r="B37" s="103"/>
      <c r="C37" s="103"/>
      <c r="D37" s="103"/>
      <c r="E37" s="103"/>
      <c r="F37" s="103"/>
      <c r="G37" s="103"/>
      <c r="H37" s="103"/>
      <c r="I37" s="103"/>
      <c r="J37" s="103"/>
      <c r="K37" s="103"/>
    </row>
    <row r="38" spans="2:11">
      <c r="B38" s="103"/>
      <c r="C38" s="103"/>
      <c r="D38" s="103"/>
      <c r="E38" s="103"/>
      <c r="F38" s="103"/>
      <c r="G38" s="103"/>
      <c r="H38" s="103"/>
      <c r="I38" s="103"/>
      <c r="J38" s="103"/>
      <c r="K38" s="103"/>
    </row>
    <row r="39" spans="2:11">
      <c r="B39" s="103"/>
      <c r="C39" s="103"/>
      <c r="D39" s="103"/>
      <c r="E39" s="103"/>
      <c r="F39" s="103"/>
      <c r="G39" s="103"/>
      <c r="H39" s="103"/>
      <c r="I39" s="103"/>
      <c r="J39" s="103"/>
      <c r="K39" s="103"/>
    </row>
    <row r="40" spans="2:11">
      <c r="B40" s="103"/>
      <c r="C40" s="103"/>
      <c r="D40" s="103"/>
      <c r="E40" s="103"/>
      <c r="F40" s="103"/>
      <c r="G40" s="103"/>
      <c r="H40" s="103"/>
      <c r="I40" s="103"/>
      <c r="J40" s="103"/>
      <c r="K40" s="103"/>
    </row>
    <row r="41" spans="2:11">
      <c r="B41" s="103"/>
      <c r="C41" s="103"/>
      <c r="D41" s="103"/>
      <c r="E41" s="103"/>
      <c r="F41" s="103"/>
      <c r="G41" s="103"/>
      <c r="H41" s="103"/>
      <c r="I41" s="103"/>
      <c r="J41" s="103"/>
      <c r="K41" s="103"/>
    </row>
    <row r="42" spans="2:11">
      <c r="B42" s="103"/>
      <c r="C42" s="103"/>
      <c r="D42" s="103"/>
      <c r="E42" s="103"/>
      <c r="F42" s="103"/>
      <c r="G42" s="103"/>
      <c r="H42" s="103"/>
      <c r="I42" s="103"/>
      <c r="J42" s="103"/>
      <c r="K42" s="103"/>
    </row>
    <row r="43" spans="2:11">
      <c r="B43" s="103"/>
      <c r="C43" s="103"/>
      <c r="D43" s="103"/>
      <c r="E43" s="103"/>
      <c r="F43" s="103"/>
      <c r="G43" s="103"/>
      <c r="H43" s="103"/>
      <c r="I43" s="103"/>
      <c r="J43" s="103"/>
      <c r="K43" s="103"/>
    </row>
    <row r="44" spans="2:11">
      <c r="B44" s="103"/>
      <c r="C44" s="103"/>
      <c r="D44" s="103"/>
      <c r="E44" s="103"/>
      <c r="F44" s="103"/>
      <c r="G44" s="103"/>
      <c r="H44" s="103"/>
      <c r="I44" s="103"/>
      <c r="J44" s="103"/>
      <c r="K44" s="103"/>
    </row>
    <row r="45" spans="2:11">
      <c r="B45" s="103"/>
      <c r="C45" s="103"/>
      <c r="D45" s="103"/>
      <c r="E45" s="103"/>
      <c r="F45" s="103"/>
      <c r="G45" s="103"/>
      <c r="H45" s="103"/>
      <c r="I45" s="103"/>
      <c r="J45" s="103"/>
      <c r="K45" s="103"/>
    </row>
    <row r="46" spans="2:11">
      <c r="B46" s="103"/>
      <c r="C46" s="103"/>
      <c r="D46" s="103"/>
      <c r="E46" s="103"/>
      <c r="F46" s="103"/>
      <c r="G46" s="103"/>
      <c r="H46" s="103"/>
      <c r="I46" s="103"/>
      <c r="J46" s="103"/>
      <c r="K46" s="103"/>
    </row>
    <row r="47" spans="2:11">
      <c r="B47" s="103"/>
      <c r="C47" s="103"/>
      <c r="D47" s="103"/>
      <c r="E47" s="103"/>
      <c r="F47" s="103"/>
      <c r="G47" s="103"/>
      <c r="H47" s="103"/>
      <c r="I47" s="103"/>
      <c r="J47" s="103"/>
      <c r="K47" s="103"/>
    </row>
    <row r="48" spans="2:11">
      <c r="B48" s="103"/>
      <c r="C48" s="103"/>
      <c r="D48" s="103"/>
      <c r="E48" s="103"/>
      <c r="F48" s="103"/>
      <c r="G48" s="103"/>
      <c r="H48" s="103"/>
      <c r="I48" s="103"/>
      <c r="J48" s="103"/>
      <c r="K48" s="103"/>
    </row>
    <row r="49" spans="2:11">
      <c r="B49" s="103"/>
      <c r="C49" s="103"/>
      <c r="D49" s="103"/>
      <c r="E49" s="103"/>
      <c r="F49" s="103"/>
      <c r="G49" s="103"/>
      <c r="H49" s="103"/>
      <c r="I49" s="103"/>
      <c r="J49" s="103"/>
      <c r="K49" s="103"/>
    </row>
    <row r="50" spans="2:11">
      <c r="B50" s="103"/>
      <c r="C50" s="103"/>
      <c r="D50" s="103"/>
      <c r="E50" s="103"/>
      <c r="F50" s="103"/>
      <c r="G50" s="103"/>
      <c r="H50" s="103"/>
      <c r="I50" s="103"/>
      <c r="J50" s="103"/>
      <c r="K50" s="103"/>
    </row>
    <row r="51" spans="2:11">
      <c r="B51" s="103"/>
      <c r="C51" s="103"/>
      <c r="D51" s="103"/>
      <c r="E51" s="103"/>
      <c r="F51" s="103"/>
      <c r="G51" s="103"/>
      <c r="H51" s="103"/>
      <c r="I51" s="103"/>
      <c r="J51" s="103"/>
      <c r="K51" s="103"/>
    </row>
    <row r="52" spans="2:11">
      <c r="B52" s="103"/>
      <c r="C52" s="103"/>
      <c r="D52" s="103"/>
      <c r="E52" s="103"/>
      <c r="F52" s="103"/>
      <c r="G52" s="103"/>
      <c r="H52" s="103"/>
      <c r="I52" s="103"/>
      <c r="J52" s="103"/>
      <c r="K52" s="103"/>
    </row>
    <row r="53" spans="2:11">
      <c r="B53" s="103"/>
      <c r="C53" s="103"/>
      <c r="D53" s="103"/>
      <c r="E53" s="103"/>
      <c r="F53" s="103"/>
      <c r="G53" s="103"/>
      <c r="H53" s="103"/>
      <c r="I53" s="103"/>
      <c r="J53" s="103"/>
      <c r="K53" s="103"/>
    </row>
    <row r="54" spans="2:11">
      <c r="B54" s="103"/>
      <c r="C54" s="103"/>
      <c r="D54" s="103"/>
      <c r="E54" s="103"/>
      <c r="F54" s="103"/>
      <c r="G54" s="103"/>
      <c r="H54" s="103"/>
      <c r="I54" s="103"/>
      <c r="J54" s="103"/>
      <c r="K54" s="103"/>
    </row>
    <row r="55" spans="2:11">
      <c r="B55" s="103"/>
      <c r="C55" s="103"/>
      <c r="D55" s="103"/>
      <c r="E55" s="103"/>
      <c r="F55" s="103"/>
      <c r="G55" s="103"/>
      <c r="H55" s="103"/>
      <c r="I55" s="103"/>
      <c r="J55" s="103"/>
      <c r="K55" s="103"/>
    </row>
    <row r="56" spans="2:11">
      <c r="B56" s="103"/>
      <c r="C56" s="103"/>
      <c r="D56" s="103"/>
      <c r="E56" s="103"/>
      <c r="F56" s="103"/>
      <c r="G56" s="103"/>
      <c r="H56" s="103"/>
      <c r="I56" s="103"/>
      <c r="J56" s="103"/>
      <c r="K56" s="103"/>
    </row>
    <row r="57" spans="2:11">
      <c r="B57" s="103"/>
      <c r="C57" s="103"/>
      <c r="D57" s="103"/>
      <c r="E57" s="103"/>
      <c r="F57" s="103"/>
      <c r="G57" s="103"/>
      <c r="H57" s="103"/>
      <c r="I57" s="103"/>
      <c r="J57" s="103"/>
      <c r="K57" s="103"/>
    </row>
    <row r="58" spans="2:11">
      <c r="B58" s="103"/>
      <c r="C58" s="103"/>
      <c r="D58" s="103"/>
      <c r="E58" s="103"/>
      <c r="F58" s="103"/>
      <c r="G58" s="103"/>
      <c r="H58" s="103"/>
      <c r="I58" s="103"/>
      <c r="J58" s="103"/>
      <c r="K58" s="103"/>
    </row>
    <row r="59" spans="2:11">
      <c r="B59" s="103"/>
      <c r="C59" s="103"/>
      <c r="D59" s="103"/>
      <c r="E59" s="103"/>
      <c r="F59" s="103"/>
      <c r="G59" s="103"/>
      <c r="H59" s="103"/>
      <c r="I59" s="103"/>
      <c r="J59" s="103"/>
      <c r="K59" s="103"/>
    </row>
    <row r="60" spans="2:11">
      <c r="B60" s="103"/>
      <c r="C60" s="103"/>
      <c r="D60" s="103"/>
      <c r="E60" s="103"/>
      <c r="F60" s="103"/>
      <c r="G60" s="103"/>
      <c r="H60" s="103"/>
      <c r="I60" s="103"/>
      <c r="J60" s="103"/>
      <c r="K60" s="103"/>
    </row>
    <row r="61" spans="2:11">
      <c r="B61" s="103"/>
      <c r="C61" s="103"/>
      <c r="D61" s="103"/>
      <c r="E61" s="103"/>
      <c r="F61" s="103"/>
      <c r="G61" s="103"/>
      <c r="H61" s="103"/>
      <c r="I61" s="103"/>
      <c r="J61" s="103"/>
      <c r="K61" s="103"/>
    </row>
    <row r="62" spans="2:11">
      <c r="B62" s="103"/>
      <c r="C62" s="103"/>
      <c r="D62" s="103"/>
      <c r="E62" s="103"/>
      <c r="F62" s="103"/>
      <c r="G62" s="103"/>
      <c r="H62" s="103"/>
      <c r="I62" s="103"/>
      <c r="J62" s="103"/>
      <c r="K62" s="103"/>
    </row>
    <row r="63" spans="2:11">
      <c r="B63" s="103"/>
      <c r="C63" s="103"/>
      <c r="D63" s="103"/>
      <c r="E63" s="103"/>
      <c r="F63" s="103"/>
      <c r="G63" s="103"/>
      <c r="H63" s="103"/>
      <c r="I63" s="103"/>
      <c r="J63" s="103"/>
      <c r="K63" s="103"/>
    </row>
    <row r="64" spans="2:11">
      <c r="B64" s="103"/>
      <c r="C64" s="103"/>
      <c r="D64" s="103"/>
      <c r="E64" s="103"/>
      <c r="F64" s="103"/>
      <c r="G64" s="103"/>
      <c r="H64" s="103"/>
      <c r="I64" s="103"/>
      <c r="J64" s="103"/>
      <c r="K64" s="103"/>
    </row>
    <row r="65" spans="2:11">
      <c r="B65" s="103"/>
      <c r="C65" s="103"/>
      <c r="D65" s="103"/>
      <c r="E65" s="103"/>
      <c r="F65" s="103"/>
      <c r="G65" s="103"/>
      <c r="H65" s="103"/>
      <c r="I65" s="103"/>
      <c r="J65" s="103"/>
      <c r="K65" s="103"/>
    </row>
    <row r="66" spans="2:11">
      <c r="B66" s="103"/>
      <c r="C66" s="103"/>
      <c r="D66" s="103"/>
      <c r="E66" s="103"/>
      <c r="F66" s="103"/>
      <c r="G66" s="103"/>
      <c r="H66" s="103"/>
      <c r="I66" s="103"/>
      <c r="J66" s="103"/>
      <c r="K66" s="103"/>
    </row>
    <row r="67" spans="2:11">
      <c r="B67" s="103"/>
      <c r="C67" s="103"/>
      <c r="D67" s="103"/>
      <c r="E67" s="103"/>
      <c r="F67" s="103"/>
      <c r="G67" s="103"/>
      <c r="H67" s="103"/>
      <c r="I67" s="103"/>
      <c r="J67" s="103"/>
      <c r="K67" s="103"/>
    </row>
    <row r="68" spans="2:11">
      <c r="B68" s="103"/>
      <c r="C68" s="103"/>
      <c r="D68" s="103"/>
      <c r="E68" s="103"/>
      <c r="F68" s="103"/>
      <c r="G68" s="103"/>
      <c r="H68" s="103"/>
      <c r="I68" s="103"/>
      <c r="J68" s="103"/>
      <c r="K68" s="103"/>
    </row>
    <row r="69" spans="2:11">
      <c r="B69" s="103"/>
      <c r="C69" s="103"/>
      <c r="D69" s="103"/>
      <c r="E69" s="103"/>
      <c r="F69" s="103"/>
      <c r="G69" s="103"/>
      <c r="H69" s="103"/>
      <c r="I69" s="103"/>
      <c r="J69" s="103"/>
      <c r="K69" s="103"/>
    </row>
    <row r="70" spans="2:11">
      <c r="B70" s="103"/>
      <c r="C70" s="103"/>
      <c r="D70" s="103"/>
      <c r="E70" s="103"/>
      <c r="F70" s="103"/>
      <c r="G70" s="103"/>
      <c r="H70" s="103"/>
      <c r="I70" s="103"/>
      <c r="J70" s="103"/>
      <c r="K70" s="103"/>
    </row>
    <row r="71" spans="2:11">
      <c r="B71" s="103"/>
      <c r="C71" s="103"/>
      <c r="D71" s="103"/>
      <c r="E71" s="103"/>
      <c r="F71" s="103"/>
      <c r="G71" s="103"/>
      <c r="H71" s="103"/>
      <c r="I71" s="103"/>
      <c r="J71" s="103"/>
      <c r="K71" s="103"/>
    </row>
    <row r="72" spans="2:11">
      <c r="B72" s="103"/>
      <c r="C72" s="103"/>
      <c r="D72" s="103"/>
      <c r="E72" s="103"/>
      <c r="F72" s="103"/>
      <c r="G72" s="103"/>
      <c r="H72" s="103"/>
      <c r="I72" s="103"/>
      <c r="J72" s="103"/>
      <c r="K72" s="103"/>
    </row>
    <row r="73" spans="2:11">
      <c r="B73" s="103"/>
      <c r="C73" s="103"/>
      <c r="D73" s="103"/>
      <c r="E73" s="103"/>
      <c r="F73" s="103"/>
      <c r="G73" s="103"/>
      <c r="H73" s="103"/>
      <c r="I73" s="103"/>
      <c r="J73" s="103"/>
      <c r="K73" s="103"/>
    </row>
    <row r="74" spans="2:11">
      <c r="B74" s="103"/>
      <c r="C74" s="103"/>
      <c r="D74" s="103"/>
      <c r="E74" s="103"/>
      <c r="F74" s="103"/>
      <c r="G74" s="103"/>
      <c r="H74" s="103"/>
      <c r="I74" s="103"/>
      <c r="J74" s="103"/>
      <c r="K74" s="103"/>
    </row>
    <row r="75" spans="2:11">
      <c r="B75" s="103"/>
      <c r="C75" s="103"/>
      <c r="D75" s="103"/>
      <c r="E75" s="103"/>
      <c r="F75" s="103"/>
      <c r="G75" s="103"/>
      <c r="H75" s="103"/>
      <c r="I75" s="103"/>
      <c r="J75" s="103"/>
      <c r="K75" s="103"/>
    </row>
    <row r="76" spans="2:11">
      <c r="B76" s="103"/>
      <c r="C76" s="103"/>
      <c r="D76" s="103"/>
      <c r="E76" s="103"/>
      <c r="F76" s="103"/>
      <c r="G76" s="103"/>
      <c r="H76" s="103"/>
      <c r="I76" s="103"/>
      <c r="J76" s="103"/>
      <c r="K76" s="103"/>
    </row>
    <row r="77" spans="2:11">
      <c r="B77" s="103"/>
      <c r="C77" s="103"/>
      <c r="D77" s="103"/>
      <c r="E77" s="103"/>
      <c r="F77" s="103"/>
      <c r="G77" s="103"/>
      <c r="H77" s="103"/>
      <c r="I77" s="103"/>
      <c r="J77" s="103"/>
      <c r="K77" s="103"/>
    </row>
    <row r="78" spans="2:11">
      <c r="B78" s="103"/>
      <c r="C78" s="103"/>
      <c r="D78" s="103"/>
      <c r="E78" s="103"/>
      <c r="F78" s="103"/>
      <c r="G78" s="103"/>
      <c r="H78" s="103"/>
      <c r="I78" s="103"/>
      <c r="J78" s="103"/>
      <c r="K78" s="103"/>
    </row>
    <row r="79" spans="2:11">
      <c r="B79" s="103"/>
      <c r="C79" s="103"/>
      <c r="D79" s="103"/>
      <c r="E79" s="103"/>
      <c r="F79" s="103"/>
      <c r="G79" s="103"/>
      <c r="H79" s="103"/>
      <c r="I79" s="103"/>
      <c r="J79" s="103"/>
      <c r="K79" s="103"/>
    </row>
    <row r="80" spans="2:11">
      <c r="B80" s="103"/>
      <c r="C80" s="103"/>
      <c r="D80" s="103"/>
      <c r="E80" s="103"/>
      <c r="F80" s="103"/>
      <c r="G80" s="103"/>
      <c r="H80" s="103"/>
      <c r="I80" s="103"/>
      <c r="J80" s="103"/>
      <c r="K80" s="103"/>
    </row>
    <row r="81" spans="2:11">
      <c r="B81" s="103"/>
      <c r="C81" s="103"/>
      <c r="D81" s="103"/>
      <c r="E81" s="103"/>
      <c r="F81" s="103"/>
      <c r="G81" s="103"/>
      <c r="H81" s="103"/>
      <c r="I81" s="103"/>
      <c r="J81" s="103"/>
      <c r="K81" s="103"/>
    </row>
    <row r="82" spans="2:11">
      <c r="B82" s="103"/>
      <c r="C82" s="103"/>
      <c r="D82" s="103"/>
      <c r="E82" s="103"/>
      <c r="F82" s="103"/>
      <c r="G82" s="103"/>
      <c r="H82" s="103"/>
      <c r="I82" s="103"/>
      <c r="J82" s="103"/>
      <c r="K82" s="103"/>
    </row>
    <row r="83" spans="2:11">
      <c r="B83" s="103"/>
      <c r="C83" s="103"/>
      <c r="D83" s="103"/>
      <c r="E83" s="103"/>
      <c r="F83" s="103"/>
      <c r="G83" s="103"/>
      <c r="H83" s="103"/>
      <c r="I83" s="103"/>
      <c r="J83" s="103"/>
      <c r="K83" s="103"/>
    </row>
    <row r="84" spans="2:11">
      <c r="B84" s="103"/>
      <c r="C84" s="103"/>
      <c r="D84" s="103"/>
      <c r="E84" s="103"/>
      <c r="F84" s="103"/>
      <c r="G84" s="103"/>
      <c r="H84" s="103"/>
      <c r="I84" s="103"/>
      <c r="J84" s="103"/>
      <c r="K84" s="103"/>
    </row>
    <row r="85" spans="2:11">
      <c r="B85" s="103"/>
      <c r="C85" s="103"/>
      <c r="D85" s="103"/>
      <c r="E85" s="103"/>
      <c r="F85" s="103"/>
      <c r="G85" s="103"/>
      <c r="H85" s="103"/>
      <c r="I85" s="103"/>
      <c r="J85" s="103"/>
      <c r="K85" s="103"/>
    </row>
    <row r="86" spans="2:11">
      <c r="B86" s="103"/>
      <c r="C86" s="103"/>
      <c r="D86" s="103"/>
      <c r="E86" s="103"/>
      <c r="F86" s="103"/>
      <c r="G86" s="103"/>
      <c r="H86" s="103"/>
      <c r="I86" s="103"/>
      <c r="J86" s="103"/>
      <c r="K86" s="103"/>
    </row>
    <row r="87" spans="2:11">
      <c r="B87" s="103"/>
      <c r="C87" s="103"/>
      <c r="D87" s="103"/>
      <c r="E87" s="103"/>
      <c r="F87" s="103"/>
      <c r="G87" s="103"/>
      <c r="H87" s="103"/>
      <c r="I87" s="103"/>
      <c r="J87" s="103"/>
      <c r="K87" s="103"/>
    </row>
    <row r="88" spans="2:11">
      <c r="B88" s="103"/>
      <c r="C88" s="103"/>
      <c r="D88" s="103"/>
      <c r="E88" s="103"/>
      <c r="F88" s="103"/>
      <c r="G88" s="103"/>
      <c r="H88" s="103"/>
      <c r="I88" s="103"/>
      <c r="J88" s="103"/>
      <c r="K88" s="103"/>
    </row>
    <row r="89" spans="2:11">
      <c r="B89" s="103"/>
      <c r="C89" s="103"/>
      <c r="D89" s="103"/>
      <c r="E89" s="103"/>
      <c r="F89" s="103"/>
      <c r="G89" s="103"/>
      <c r="H89" s="103"/>
      <c r="I89" s="103"/>
      <c r="J89" s="103"/>
      <c r="K89" s="103"/>
    </row>
    <row r="90" spans="2:11">
      <c r="B90" s="103"/>
      <c r="C90" s="103"/>
      <c r="D90" s="103"/>
      <c r="E90" s="103"/>
      <c r="F90" s="103"/>
      <c r="G90" s="103"/>
      <c r="H90" s="103"/>
      <c r="I90" s="103"/>
      <c r="J90" s="103"/>
      <c r="K90" s="103"/>
    </row>
    <row r="91" spans="2:11">
      <c r="B91" s="103"/>
      <c r="C91" s="103"/>
      <c r="D91" s="103"/>
      <c r="E91" s="103"/>
      <c r="F91" s="103"/>
      <c r="G91" s="103"/>
      <c r="H91" s="103"/>
      <c r="I91" s="103"/>
      <c r="J91" s="103"/>
      <c r="K91" s="103"/>
    </row>
    <row r="92" spans="2:11">
      <c r="B92" s="103"/>
      <c r="C92" s="103"/>
      <c r="D92" s="103"/>
      <c r="E92" s="103"/>
      <c r="F92" s="103"/>
      <c r="G92" s="103"/>
      <c r="H92" s="103"/>
      <c r="I92" s="103"/>
      <c r="J92" s="103"/>
      <c r="K92" s="103"/>
    </row>
    <row r="93" spans="2:11">
      <c r="B93" s="103"/>
      <c r="C93" s="103"/>
      <c r="D93" s="103"/>
      <c r="E93" s="103"/>
      <c r="F93" s="103"/>
      <c r="G93" s="103"/>
      <c r="H93" s="103"/>
      <c r="I93" s="103"/>
      <c r="J93" s="103"/>
      <c r="K93" s="103"/>
    </row>
    <row r="94" spans="2:11">
      <c r="B94" s="103"/>
      <c r="C94" s="103"/>
      <c r="D94" s="103"/>
      <c r="E94" s="103"/>
      <c r="F94" s="103"/>
      <c r="G94" s="103"/>
      <c r="H94" s="103"/>
      <c r="I94" s="103"/>
      <c r="J94" s="103"/>
      <c r="K94" s="103"/>
    </row>
    <row r="95" spans="2:11">
      <c r="B95" s="103"/>
      <c r="C95" s="103"/>
      <c r="D95" s="103"/>
      <c r="E95" s="103"/>
      <c r="F95" s="103"/>
      <c r="G95" s="103"/>
      <c r="H95" s="103"/>
      <c r="I95" s="103"/>
      <c r="J95" s="103"/>
      <c r="K95" s="103"/>
    </row>
    <row r="96" spans="2:11">
      <c r="B96" s="103"/>
      <c r="C96" s="103"/>
      <c r="D96" s="103"/>
      <c r="E96" s="103"/>
      <c r="F96" s="103"/>
      <c r="G96" s="103"/>
      <c r="H96" s="103"/>
      <c r="I96" s="103"/>
      <c r="J96" s="103"/>
      <c r="K96" s="103"/>
    </row>
    <row r="97" spans="2:11">
      <c r="B97" s="103"/>
      <c r="C97" s="103"/>
      <c r="D97" s="103"/>
      <c r="E97" s="103"/>
      <c r="F97" s="103"/>
      <c r="G97" s="103"/>
      <c r="H97" s="103"/>
      <c r="I97" s="103"/>
      <c r="J97" s="103"/>
      <c r="K97" s="103"/>
    </row>
    <row r="98" spans="2:11">
      <c r="B98" s="103"/>
      <c r="C98" s="103"/>
      <c r="D98" s="103"/>
      <c r="E98" s="103"/>
      <c r="F98" s="103"/>
      <c r="G98" s="103"/>
      <c r="H98" s="103"/>
      <c r="I98" s="103"/>
      <c r="J98" s="103"/>
      <c r="K98" s="103"/>
    </row>
    <row r="99" spans="2:11">
      <c r="B99" s="103"/>
      <c r="C99" s="103"/>
      <c r="D99" s="103"/>
      <c r="E99" s="103"/>
      <c r="F99" s="103"/>
      <c r="G99" s="103"/>
      <c r="H99" s="103"/>
      <c r="I99" s="103"/>
      <c r="J99" s="103"/>
      <c r="K99" s="103"/>
    </row>
    <row r="100" spans="2:11"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</row>
    <row r="101" spans="2:11"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</row>
    <row r="102" spans="2:11"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</row>
    <row r="103" spans="2:11"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</row>
    <row r="104" spans="2:11"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</row>
    <row r="105" spans="2:11"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</row>
    <row r="106" spans="2:11"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</row>
    <row r="107" spans="2:11"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</row>
    <row r="108" spans="2:11"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</row>
    <row r="109" spans="2:11"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</row>
    <row r="110" spans="2:11"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</row>
    <row r="111" spans="2:11">
      <c r="B111" s="103"/>
      <c r="C111" s="103"/>
      <c r="D111" s="103"/>
      <c r="E111" s="103"/>
      <c r="F111" s="103"/>
      <c r="G111" s="103"/>
      <c r="H111" s="103"/>
      <c r="I111" s="103"/>
      <c r="J111" s="103"/>
      <c r="K111" s="103"/>
    </row>
    <row r="112" spans="2:11">
      <c r="B112" s="103"/>
      <c r="C112" s="103"/>
      <c r="D112" s="103"/>
      <c r="E112" s="103"/>
      <c r="F112" s="103"/>
      <c r="G112" s="103"/>
      <c r="H112" s="103"/>
      <c r="I112" s="103"/>
      <c r="J112" s="103"/>
      <c r="K112" s="103"/>
    </row>
    <row r="113" spans="2:11">
      <c r="B113" s="103"/>
      <c r="C113" s="103"/>
      <c r="D113" s="103"/>
      <c r="E113" s="103"/>
      <c r="F113" s="103"/>
      <c r="G113" s="103"/>
      <c r="H113" s="103"/>
      <c r="I113" s="103"/>
      <c r="J113" s="103"/>
      <c r="K113" s="103"/>
    </row>
    <row r="114" spans="2:11">
      <c r="B114" s="103"/>
      <c r="C114" s="103"/>
      <c r="D114" s="103"/>
      <c r="E114" s="103"/>
      <c r="F114" s="103"/>
      <c r="G114" s="103"/>
      <c r="H114" s="103"/>
      <c r="I114" s="103"/>
      <c r="J114" s="103"/>
      <c r="K114" s="103"/>
    </row>
    <row r="115" spans="2:11">
      <c r="C115" s="3"/>
      <c r="D115" s="3"/>
      <c r="E115" s="3"/>
      <c r="F115" s="3"/>
      <c r="G115" s="3"/>
      <c r="H115" s="3"/>
    </row>
    <row r="116" spans="2:11">
      <c r="C116" s="3"/>
      <c r="D116" s="3"/>
      <c r="E116" s="3"/>
      <c r="F116" s="3"/>
      <c r="G116" s="3"/>
      <c r="H116" s="3"/>
    </row>
    <row r="117" spans="2:11">
      <c r="C117" s="3"/>
      <c r="D117" s="3"/>
      <c r="E117" s="3"/>
      <c r="F117" s="3"/>
      <c r="G117" s="3"/>
      <c r="H117" s="3"/>
    </row>
    <row r="118" spans="2:11">
      <c r="C118" s="3"/>
      <c r="D118" s="3"/>
      <c r="E118" s="3"/>
      <c r="F118" s="3"/>
      <c r="G118" s="3"/>
      <c r="H118" s="3"/>
    </row>
    <row r="119" spans="2:11">
      <c r="C119" s="3"/>
      <c r="D119" s="3"/>
      <c r="E119" s="3"/>
      <c r="F119" s="3"/>
      <c r="G119" s="3"/>
      <c r="H119" s="3"/>
    </row>
    <row r="120" spans="2:11">
      <c r="C120" s="3"/>
      <c r="D120" s="3"/>
      <c r="E120" s="3"/>
      <c r="F120" s="3"/>
      <c r="G120" s="3"/>
      <c r="H120" s="3"/>
    </row>
    <row r="121" spans="2:11">
      <c r="C121" s="3"/>
      <c r="D121" s="3"/>
      <c r="E121" s="3"/>
      <c r="F121" s="3"/>
      <c r="G121" s="3"/>
      <c r="H121" s="3"/>
    </row>
    <row r="122" spans="2:11">
      <c r="C122" s="3"/>
      <c r="D122" s="3"/>
      <c r="E122" s="3"/>
      <c r="F122" s="3"/>
      <c r="G122" s="3"/>
      <c r="H122" s="3"/>
    </row>
    <row r="123" spans="2:11">
      <c r="C123" s="3"/>
      <c r="D123" s="3"/>
      <c r="E123" s="3"/>
      <c r="F123" s="3"/>
      <c r="G123" s="3"/>
      <c r="H123" s="3"/>
    </row>
    <row r="124" spans="2:11">
      <c r="C124" s="3"/>
      <c r="D124" s="3"/>
      <c r="E124" s="3"/>
      <c r="F124" s="3"/>
      <c r="G124" s="3"/>
      <c r="H124" s="3"/>
    </row>
    <row r="125" spans="2:11">
      <c r="C125" s="3"/>
      <c r="D125" s="3"/>
      <c r="E125" s="3"/>
      <c r="F125" s="3"/>
      <c r="G125" s="3"/>
      <c r="H125" s="3"/>
    </row>
    <row r="126" spans="2:11">
      <c r="C126" s="3"/>
      <c r="D126" s="3"/>
      <c r="E126" s="3"/>
      <c r="F126" s="3"/>
      <c r="G126" s="3"/>
      <c r="H126" s="3"/>
    </row>
    <row r="127" spans="2:11">
      <c r="C127" s="3"/>
      <c r="D127" s="3"/>
      <c r="E127" s="3"/>
      <c r="F127" s="3"/>
      <c r="G127" s="3"/>
      <c r="H127" s="3"/>
    </row>
    <row r="128" spans="2:11">
      <c r="C128" s="3"/>
      <c r="D128" s="3"/>
      <c r="E128" s="3"/>
      <c r="F128" s="3"/>
      <c r="G128" s="3"/>
      <c r="H128" s="3"/>
    </row>
    <row r="129" spans="3:8">
      <c r="C129" s="3"/>
      <c r="D129" s="3"/>
      <c r="E129" s="3"/>
      <c r="F129" s="3"/>
      <c r="G129" s="3"/>
      <c r="H129" s="3"/>
    </row>
    <row r="130" spans="3:8">
      <c r="C130" s="3"/>
      <c r="D130" s="3"/>
      <c r="E130" s="3"/>
      <c r="F130" s="3"/>
      <c r="G130" s="3"/>
      <c r="H130" s="3"/>
    </row>
    <row r="131" spans="3:8">
      <c r="C131" s="3"/>
      <c r="D131" s="3"/>
      <c r="E131" s="3"/>
      <c r="F131" s="3"/>
      <c r="G131" s="3"/>
      <c r="H131" s="3"/>
    </row>
    <row r="132" spans="3:8">
      <c r="C132" s="3"/>
      <c r="D132" s="3"/>
      <c r="E132" s="3"/>
      <c r="F132" s="3"/>
      <c r="G132" s="3"/>
      <c r="H132" s="3"/>
    </row>
    <row r="133" spans="3:8">
      <c r="C133" s="3"/>
      <c r="D133" s="3"/>
      <c r="E133" s="3"/>
      <c r="F133" s="3"/>
      <c r="G133" s="3"/>
      <c r="H133" s="3"/>
    </row>
    <row r="134" spans="3:8">
      <c r="C134" s="3"/>
      <c r="D134" s="3"/>
      <c r="E134" s="3"/>
      <c r="F134" s="3"/>
      <c r="G134" s="3"/>
      <c r="H134" s="3"/>
    </row>
    <row r="135" spans="3:8">
      <c r="C135" s="3"/>
      <c r="D135" s="3"/>
      <c r="E135" s="3"/>
      <c r="F135" s="3"/>
      <c r="G135" s="3"/>
      <c r="H135" s="3"/>
    </row>
    <row r="136" spans="3:8">
      <c r="C136" s="3"/>
      <c r="D136" s="3"/>
      <c r="E136" s="3"/>
      <c r="F136" s="3"/>
      <c r="G136" s="3"/>
      <c r="H136" s="3"/>
    </row>
    <row r="137" spans="3:8">
      <c r="C137" s="3"/>
      <c r="D137" s="3"/>
      <c r="E137" s="3"/>
      <c r="F137" s="3"/>
      <c r="G137" s="3"/>
      <c r="H137" s="3"/>
    </row>
    <row r="138" spans="3:8">
      <c r="C138" s="3"/>
      <c r="D138" s="3"/>
      <c r="E138" s="3"/>
      <c r="F138" s="3"/>
      <c r="G138" s="3"/>
      <c r="H138" s="3"/>
    </row>
    <row r="139" spans="3:8">
      <c r="C139" s="3"/>
      <c r="D139" s="3"/>
      <c r="E139" s="3"/>
      <c r="F139" s="3"/>
      <c r="G139" s="3"/>
      <c r="H139" s="3"/>
    </row>
    <row r="140" spans="3:8">
      <c r="C140" s="3"/>
      <c r="D140" s="3"/>
      <c r="E140" s="3"/>
      <c r="F140" s="3"/>
      <c r="G140" s="3"/>
      <c r="H140" s="3"/>
    </row>
    <row r="141" spans="3:8">
      <c r="C141" s="3"/>
      <c r="D141" s="3"/>
      <c r="E141" s="3"/>
      <c r="F141" s="3"/>
      <c r="G141" s="3"/>
      <c r="H141" s="3"/>
    </row>
    <row r="142" spans="3:8">
      <c r="C142" s="3"/>
      <c r="D142" s="3"/>
      <c r="E142" s="3"/>
      <c r="F142" s="3"/>
      <c r="G142" s="3"/>
      <c r="H142" s="3"/>
    </row>
    <row r="143" spans="3:8">
      <c r="C143" s="3"/>
      <c r="D143" s="3"/>
      <c r="E143" s="3"/>
      <c r="F143" s="3"/>
      <c r="G143" s="3"/>
      <c r="H143" s="3"/>
    </row>
    <row r="144" spans="3:8">
      <c r="C144" s="3"/>
      <c r="D144" s="3"/>
      <c r="E144" s="3"/>
      <c r="F144" s="3"/>
      <c r="G144" s="3"/>
      <c r="H144" s="3"/>
    </row>
    <row r="145" spans="3:8">
      <c r="C145" s="3"/>
      <c r="D145" s="3"/>
      <c r="E145" s="3"/>
      <c r="F145" s="3"/>
      <c r="G145" s="3"/>
      <c r="H145" s="3"/>
    </row>
    <row r="146" spans="3:8">
      <c r="C146" s="3"/>
      <c r="D146" s="3"/>
      <c r="E146" s="3"/>
      <c r="F146" s="3"/>
      <c r="G146" s="3"/>
      <c r="H146" s="3"/>
    </row>
    <row r="147" spans="3:8">
      <c r="C147" s="3"/>
      <c r="D147" s="3"/>
      <c r="E147" s="3"/>
      <c r="F147" s="3"/>
      <c r="G147" s="3"/>
      <c r="H147" s="3"/>
    </row>
    <row r="148" spans="3:8">
      <c r="C148" s="3"/>
      <c r="D148" s="3"/>
      <c r="E148" s="3"/>
      <c r="F148" s="3"/>
      <c r="G148" s="3"/>
      <c r="H148" s="3"/>
    </row>
    <row r="149" spans="3:8">
      <c r="C149" s="3"/>
      <c r="D149" s="3"/>
      <c r="E149" s="3"/>
      <c r="F149" s="3"/>
      <c r="G149" s="3"/>
      <c r="H149" s="3"/>
    </row>
    <row r="150" spans="3:8">
      <c r="C150" s="3"/>
      <c r="D150" s="3"/>
      <c r="E150" s="3"/>
      <c r="F150" s="3"/>
      <c r="G150" s="3"/>
      <c r="H150" s="3"/>
    </row>
    <row r="151" spans="3:8">
      <c r="C151" s="3"/>
      <c r="D151" s="3"/>
      <c r="E151" s="3"/>
      <c r="F151" s="3"/>
      <c r="G151" s="3"/>
      <c r="H151" s="3"/>
    </row>
    <row r="152" spans="3:8">
      <c r="C152" s="3"/>
      <c r="D152" s="3"/>
      <c r="E152" s="3"/>
      <c r="F152" s="3"/>
      <c r="G152" s="3"/>
      <c r="H152" s="3"/>
    </row>
    <row r="153" spans="3:8">
      <c r="C153" s="3"/>
      <c r="D153" s="3"/>
      <c r="E153" s="3"/>
      <c r="F153" s="3"/>
      <c r="G153" s="3"/>
      <c r="H153" s="3"/>
    </row>
    <row r="154" spans="3:8">
      <c r="C154" s="3"/>
      <c r="D154" s="3"/>
      <c r="E154" s="3"/>
      <c r="F154" s="3"/>
      <c r="G154" s="3"/>
      <c r="H154" s="3"/>
    </row>
    <row r="155" spans="3:8">
      <c r="C155" s="3"/>
      <c r="D155" s="3"/>
      <c r="E155" s="3"/>
      <c r="F155" s="3"/>
      <c r="G155" s="3"/>
      <c r="H155" s="3"/>
    </row>
    <row r="156" spans="3:8">
      <c r="C156" s="3"/>
      <c r="D156" s="3"/>
      <c r="E156" s="3"/>
      <c r="F156" s="3"/>
      <c r="G156" s="3"/>
      <c r="H156" s="3"/>
    </row>
    <row r="157" spans="3:8">
      <c r="C157" s="3"/>
      <c r="D157" s="3"/>
      <c r="E157" s="3"/>
      <c r="F157" s="3"/>
      <c r="G157" s="3"/>
      <c r="H157" s="3"/>
    </row>
    <row r="158" spans="3:8">
      <c r="C158" s="3"/>
      <c r="D158" s="3"/>
      <c r="E158" s="3"/>
      <c r="F158" s="3"/>
      <c r="G158" s="3"/>
      <c r="H158" s="3"/>
    </row>
    <row r="159" spans="3:8">
      <c r="C159" s="3"/>
      <c r="D159" s="3"/>
      <c r="E159" s="3"/>
      <c r="F159" s="3"/>
      <c r="G159" s="3"/>
      <c r="H159" s="3"/>
    </row>
    <row r="160" spans="3:8">
      <c r="C160" s="3"/>
      <c r="D160" s="3"/>
      <c r="E160" s="3"/>
      <c r="F160" s="3"/>
      <c r="G160" s="3"/>
      <c r="H160" s="3"/>
    </row>
    <row r="161" spans="3:8">
      <c r="C161" s="3"/>
      <c r="D161" s="3"/>
      <c r="E161" s="3"/>
      <c r="F161" s="3"/>
      <c r="G161" s="3"/>
      <c r="H161" s="3"/>
    </row>
    <row r="162" spans="3:8">
      <c r="C162" s="3"/>
      <c r="D162" s="3"/>
      <c r="E162" s="3"/>
      <c r="F162" s="3"/>
      <c r="G162" s="3"/>
      <c r="H162" s="3"/>
    </row>
    <row r="163" spans="3:8">
      <c r="C163" s="3"/>
      <c r="D163" s="3"/>
      <c r="E163" s="3"/>
      <c r="F163" s="3"/>
      <c r="G163" s="3"/>
      <c r="H163" s="3"/>
    </row>
    <row r="164" spans="3:8">
      <c r="C164" s="3"/>
      <c r="D164" s="3"/>
      <c r="E164" s="3"/>
      <c r="F164" s="3"/>
      <c r="G164" s="3"/>
      <c r="H164" s="3"/>
    </row>
    <row r="165" spans="3:8">
      <c r="C165" s="3"/>
      <c r="D165" s="3"/>
      <c r="E165" s="3"/>
      <c r="F165" s="3"/>
      <c r="G165" s="3"/>
      <c r="H165" s="3"/>
    </row>
    <row r="166" spans="3:8">
      <c r="C166" s="3"/>
      <c r="D166" s="3"/>
      <c r="E166" s="3"/>
      <c r="F166" s="3"/>
      <c r="G166" s="3"/>
      <c r="H166" s="3"/>
    </row>
    <row r="167" spans="3:8">
      <c r="C167" s="3"/>
      <c r="D167" s="3"/>
      <c r="E167" s="3"/>
      <c r="F167" s="3"/>
      <c r="G167" s="3"/>
      <c r="H167" s="3"/>
    </row>
    <row r="168" spans="3:8">
      <c r="C168" s="3"/>
      <c r="D168" s="3"/>
      <c r="E168" s="3"/>
      <c r="F168" s="3"/>
      <c r="G168" s="3"/>
      <c r="H168" s="3"/>
    </row>
    <row r="169" spans="3:8">
      <c r="C169" s="3"/>
      <c r="D169" s="3"/>
      <c r="E169" s="3"/>
      <c r="F169" s="3"/>
      <c r="G169" s="3"/>
      <c r="H169" s="3"/>
    </row>
    <row r="170" spans="3:8">
      <c r="C170" s="3"/>
      <c r="D170" s="3"/>
      <c r="E170" s="3"/>
      <c r="F170" s="3"/>
      <c r="G170" s="3"/>
      <c r="H170" s="3"/>
    </row>
    <row r="171" spans="3:8">
      <c r="C171" s="3"/>
      <c r="D171" s="3"/>
      <c r="E171" s="3"/>
      <c r="F171" s="3"/>
      <c r="G171" s="3"/>
      <c r="H171" s="3"/>
    </row>
    <row r="172" spans="3:8">
      <c r="C172" s="3"/>
      <c r="D172" s="3"/>
      <c r="E172" s="3"/>
      <c r="F172" s="3"/>
      <c r="G172" s="3"/>
      <c r="H172" s="3"/>
    </row>
    <row r="173" spans="3:8">
      <c r="C173" s="3"/>
      <c r="D173" s="3"/>
      <c r="E173" s="3"/>
      <c r="F173" s="3"/>
      <c r="G173" s="3"/>
      <c r="H173" s="3"/>
    </row>
    <row r="174" spans="3:8">
      <c r="C174" s="3"/>
      <c r="D174" s="3"/>
      <c r="E174" s="3"/>
      <c r="F174" s="3"/>
      <c r="G174" s="3"/>
      <c r="H174" s="3"/>
    </row>
    <row r="175" spans="3:8">
      <c r="C175" s="3"/>
      <c r="D175" s="3"/>
      <c r="E175" s="3"/>
      <c r="F175" s="3"/>
      <c r="G175" s="3"/>
      <c r="H175" s="3"/>
    </row>
    <row r="176" spans="3:8">
      <c r="C176" s="3"/>
      <c r="D176" s="3"/>
      <c r="E176" s="3"/>
      <c r="F176" s="3"/>
      <c r="G176" s="3"/>
      <c r="H176" s="3"/>
    </row>
    <row r="177" spans="3:8">
      <c r="C177" s="3"/>
      <c r="D177" s="3"/>
      <c r="E177" s="3"/>
      <c r="F177" s="3"/>
      <c r="G177" s="3"/>
      <c r="H177" s="3"/>
    </row>
    <row r="178" spans="3:8">
      <c r="C178" s="3"/>
      <c r="D178" s="3"/>
      <c r="E178" s="3"/>
      <c r="F178" s="3"/>
      <c r="G178" s="3"/>
      <c r="H178" s="3"/>
    </row>
    <row r="179" spans="3:8">
      <c r="C179" s="3"/>
      <c r="D179" s="3"/>
      <c r="E179" s="3"/>
      <c r="F179" s="3"/>
      <c r="G179" s="3"/>
      <c r="H179" s="3"/>
    </row>
    <row r="180" spans="3:8">
      <c r="C180" s="3"/>
      <c r="D180" s="3"/>
      <c r="E180" s="3"/>
      <c r="F180" s="3"/>
      <c r="G180" s="3"/>
      <c r="H180" s="3"/>
    </row>
    <row r="181" spans="3:8">
      <c r="C181" s="3"/>
      <c r="D181" s="3"/>
      <c r="E181" s="3"/>
      <c r="F181" s="3"/>
      <c r="G181" s="3"/>
      <c r="H181" s="3"/>
    </row>
    <row r="182" spans="3:8">
      <c r="C182" s="3"/>
      <c r="D182" s="3"/>
      <c r="E182" s="3"/>
      <c r="F182" s="3"/>
      <c r="G182" s="3"/>
      <c r="H182" s="3"/>
    </row>
    <row r="183" spans="3:8">
      <c r="C183" s="3"/>
      <c r="D183" s="3"/>
      <c r="E183" s="3"/>
      <c r="F183" s="3"/>
      <c r="G183" s="3"/>
      <c r="H183" s="3"/>
    </row>
    <row r="184" spans="3:8">
      <c r="C184" s="3"/>
      <c r="D184" s="3"/>
      <c r="E184" s="3"/>
      <c r="F184" s="3"/>
      <c r="G184" s="3"/>
      <c r="H184" s="3"/>
    </row>
    <row r="185" spans="3:8">
      <c r="C185" s="3"/>
      <c r="D185" s="3"/>
      <c r="E185" s="3"/>
      <c r="F185" s="3"/>
      <c r="G185" s="3"/>
      <c r="H185" s="3"/>
    </row>
    <row r="186" spans="3:8">
      <c r="C186" s="3"/>
      <c r="D186" s="3"/>
      <c r="E186" s="3"/>
      <c r="F186" s="3"/>
      <c r="G186" s="3"/>
      <c r="H186" s="3"/>
    </row>
    <row r="187" spans="3:8">
      <c r="C187" s="3"/>
      <c r="D187" s="3"/>
      <c r="E187" s="3"/>
      <c r="F187" s="3"/>
      <c r="G187" s="3"/>
      <c r="H187" s="3"/>
    </row>
    <row r="188" spans="3:8">
      <c r="C188" s="3"/>
      <c r="D188" s="3"/>
      <c r="E188" s="3"/>
      <c r="F188" s="3"/>
      <c r="G188" s="3"/>
      <c r="H188" s="3"/>
    </row>
    <row r="189" spans="3:8">
      <c r="C189" s="3"/>
      <c r="D189" s="3"/>
      <c r="E189" s="3"/>
      <c r="F189" s="3"/>
      <c r="G189" s="3"/>
      <c r="H189" s="3"/>
    </row>
    <row r="190" spans="3:8">
      <c r="C190" s="3"/>
      <c r="D190" s="3"/>
      <c r="E190" s="3"/>
      <c r="F190" s="3"/>
      <c r="G190" s="3"/>
      <c r="H190" s="3"/>
    </row>
    <row r="191" spans="3:8">
      <c r="C191" s="3"/>
      <c r="D191" s="3"/>
      <c r="E191" s="3"/>
      <c r="F191" s="3"/>
      <c r="G191" s="3"/>
      <c r="H191" s="3"/>
    </row>
    <row r="192" spans="3:8">
      <c r="C192" s="3"/>
      <c r="D192" s="3"/>
      <c r="E192" s="3"/>
      <c r="F192" s="3"/>
      <c r="G192" s="3"/>
      <c r="H192" s="3"/>
    </row>
    <row r="193" spans="3:8">
      <c r="C193" s="3"/>
      <c r="D193" s="3"/>
      <c r="E193" s="3"/>
      <c r="F193" s="3"/>
      <c r="G193" s="3"/>
      <c r="H193" s="3"/>
    </row>
    <row r="194" spans="3:8">
      <c r="C194" s="3"/>
      <c r="D194" s="3"/>
      <c r="E194" s="3"/>
      <c r="F194" s="3"/>
      <c r="G194" s="3"/>
      <c r="H194" s="3"/>
    </row>
    <row r="195" spans="3:8">
      <c r="C195" s="3"/>
      <c r="D195" s="3"/>
      <c r="E195" s="3"/>
      <c r="F195" s="3"/>
      <c r="G195" s="3"/>
      <c r="H195" s="3"/>
    </row>
    <row r="196" spans="3:8">
      <c r="C196" s="3"/>
      <c r="D196" s="3"/>
      <c r="E196" s="3"/>
      <c r="F196" s="3"/>
      <c r="G196" s="3"/>
      <c r="H196" s="3"/>
    </row>
    <row r="197" spans="3:8">
      <c r="C197" s="3"/>
      <c r="D197" s="3"/>
      <c r="E197" s="3"/>
      <c r="F197" s="3"/>
      <c r="G197" s="3"/>
      <c r="H197" s="3"/>
    </row>
    <row r="198" spans="3:8">
      <c r="C198" s="3"/>
      <c r="D198" s="3"/>
      <c r="E198" s="3"/>
      <c r="F198" s="3"/>
      <c r="G198" s="3"/>
      <c r="H198" s="3"/>
    </row>
    <row r="199" spans="3:8">
      <c r="C199" s="3"/>
      <c r="D199" s="3"/>
      <c r="E199" s="3"/>
      <c r="F199" s="3"/>
      <c r="G199" s="3"/>
      <c r="H199" s="3"/>
    </row>
    <row r="200" spans="3:8">
      <c r="C200" s="3"/>
      <c r="D200" s="3"/>
      <c r="E200" s="3"/>
      <c r="F200" s="3"/>
      <c r="G200" s="3"/>
      <c r="H200" s="3"/>
    </row>
    <row r="201" spans="3:8">
      <c r="C201" s="3"/>
      <c r="D201" s="3"/>
      <c r="E201" s="3"/>
      <c r="F201" s="3"/>
      <c r="G201" s="3"/>
      <c r="H201" s="3"/>
    </row>
    <row r="202" spans="3:8">
      <c r="C202" s="3"/>
      <c r="D202" s="3"/>
      <c r="E202" s="3"/>
      <c r="F202" s="3"/>
      <c r="G202" s="3"/>
      <c r="H202" s="3"/>
    </row>
    <row r="203" spans="3:8">
      <c r="C203" s="3"/>
      <c r="D203" s="3"/>
      <c r="E203" s="3"/>
      <c r="F203" s="3"/>
      <c r="G203" s="3"/>
      <c r="H203" s="3"/>
    </row>
    <row r="204" spans="3:8">
      <c r="C204" s="3"/>
      <c r="D204" s="3"/>
      <c r="E204" s="3"/>
      <c r="F204" s="3"/>
      <c r="G204" s="3"/>
      <c r="H204" s="3"/>
    </row>
    <row r="205" spans="3:8">
      <c r="C205" s="3"/>
      <c r="D205" s="3"/>
      <c r="E205" s="3"/>
      <c r="F205" s="3"/>
      <c r="G205" s="3"/>
      <c r="H205" s="3"/>
    </row>
    <row r="206" spans="3:8">
      <c r="C206" s="3"/>
      <c r="D206" s="3"/>
      <c r="E206" s="3"/>
      <c r="F206" s="3"/>
      <c r="G206" s="3"/>
      <c r="H206" s="3"/>
    </row>
    <row r="207" spans="3:8">
      <c r="C207" s="3"/>
      <c r="D207" s="3"/>
      <c r="E207" s="3"/>
      <c r="F207" s="3"/>
      <c r="G207" s="3"/>
      <c r="H207" s="3"/>
    </row>
    <row r="208" spans="3:8">
      <c r="C208" s="3"/>
      <c r="D208" s="3"/>
      <c r="E208" s="3"/>
      <c r="F208" s="3"/>
      <c r="G208" s="3"/>
      <c r="H208" s="3"/>
    </row>
    <row r="209" spans="3:8">
      <c r="C209" s="3"/>
      <c r="D209" s="3"/>
      <c r="E209" s="3"/>
      <c r="F209" s="3"/>
      <c r="G209" s="3"/>
      <c r="H209" s="3"/>
    </row>
    <row r="210" spans="3:8">
      <c r="C210" s="3"/>
      <c r="D210" s="3"/>
      <c r="E210" s="3"/>
      <c r="F210" s="3"/>
      <c r="G210" s="3"/>
      <c r="H210" s="3"/>
    </row>
    <row r="211" spans="3:8">
      <c r="C211" s="3"/>
      <c r="D211" s="3"/>
      <c r="E211" s="3"/>
      <c r="F211" s="3"/>
      <c r="G211" s="3"/>
      <c r="H211" s="3"/>
    </row>
    <row r="212" spans="3:8">
      <c r="C212" s="3"/>
      <c r="D212" s="3"/>
      <c r="E212" s="3"/>
      <c r="F212" s="3"/>
      <c r="G212" s="3"/>
      <c r="H212" s="3"/>
    </row>
    <row r="213" spans="3:8">
      <c r="C213" s="3"/>
      <c r="D213" s="3"/>
      <c r="E213" s="3"/>
      <c r="F213" s="3"/>
      <c r="G213" s="3"/>
      <c r="H213" s="3"/>
    </row>
    <row r="214" spans="3:8">
      <c r="C214" s="3"/>
      <c r="D214" s="3"/>
      <c r="E214" s="3"/>
      <c r="F214" s="3"/>
      <c r="G214" s="3"/>
      <c r="H214" s="3"/>
    </row>
    <row r="215" spans="3:8">
      <c r="C215" s="3"/>
      <c r="D215" s="3"/>
      <c r="E215" s="3"/>
      <c r="F215" s="3"/>
      <c r="G215" s="3"/>
      <c r="H215" s="3"/>
    </row>
    <row r="216" spans="3:8">
      <c r="C216" s="3"/>
      <c r="D216" s="3"/>
      <c r="E216" s="3"/>
      <c r="F216" s="3"/>
      <c r="G216" s="3"/>
      <c r="H216" s="3"/>
    </row>
    <row r="217" spans="3:8">
      <c r="C217" s="3"/>
      <c r="D217" s="3"/>
      <c r="E217" s="3"/>
      <c r="F217" s="3"/>
      <c r="G217" s="3"/>
      <c r="H217" s="3"/>
    </row>
    <row r="218" spans="3:8">
      <c r="C218" s="3"/>
      <c r="D218" s="3"/>
      <c r="E218" s="3"/>
      <c r="F218" s="3"/>
      <c r="G218" s="3"/>
      <c r="H218" s="3"/>
    </row>
    <row r="219" spans="3:8">
      <c r="C219" s="3"/>
      <c r="D219" s="3"/>
      <c r="E219" s="3"/>
      <c r="F219" s="3"/>
      <c r="G219" s="3"/>
      <c r="H219" s="3"/>
    </row>
    <row r="220" spans="3:8">
      <c r="C220" s="3"/>
      <c r="D220" s="3"/>
      <c r="E220" s="3"/>
      <c r="F220" s="3"/>
      <c r="G220" s="3"/>
      <c r="H220" s="3"/>
    </row>
    <row r="221" spans="3:8">
      <c r="C221" s="3"/>
      <c r="D221" s="3"/>
      <c r="E221" s="3"/>
      <c r="F221" s="3"/>
      <c r="G221" s="3"/>
      <c r="H221" s="3"/>
    </row>
    <row r="222" spans="3:8">
      <c r="C222" s="3"/>
      <c r="D222" s="3"/>
      <c r="E222" s="3"/>
      <c r="F222" s="3"/>
      <c r="G222" s="3"/>
      <c r="H222" s="3"/>
    </row>
    <row r="223" spans="3:8">
      <c r="C223" s="3"/>
      <c r="D223" s="3"/>
      <c r="E223" s="3"/>
      <c r="F223" s="3"/>
      <c r="G223" s="3"/>
      <c r="H223" s="3"/>
    </row>
    <row r="224" spans="3:8">
      <c r="C224" s="3"/>
      <c r="D224" s="3"/>
      <c r="E224" s="3"/>
      <c r="F224" s="3"/>
      <c r="G224" s="3"/>
      <c r="H224" s="3"/>
    </row>
    <row r="225" spans="3:8">
      <c r="C225" s="3"/>
      <c r="D225" s="3"/>
      <c r="E225" s="3"/>
      <c r="F225" s="3"/>
      <c r="G225" s="3"/>
      <c r="H225" s="3"/>
    </row>
    <row r="226" spans="3:8">
      <c r="C226" s="3"/>
      <c r="D226" s="3"/>
      <c r="E226" s="3"/>
      <c r="F226" s="3"/>
      <c r="G226" s="3"/>
      <c r="H226" s="3"/>
    </row>
    <row r="227" spans="3:8">
      <c r="C227" s="3"/>
      <c r="D227" s="3"/>
      <c r="E227" s="3"/>
      <c r="F227" s="3"/>
      <c r="G227" s="3"/>
      <c r="H227" s="3"/>
    </row>
    <row r="228" spans="3:8">
      <c r="C228" s="3"/>
      <c r="D228" s="3"/>
      <c r="E228" s="3"/>
      <c r="F228" s="3"/>
      <c r="G228" s="3"/>
      <c r="H228" s="3"/>
    </row>
    <row r="229" spans="3:8">
      <c r="C229" s="3"/>
      <c r="D229" s="3"/>
      <c r="E229" s="3"/>
      <c r="F229" s="3"/>
      <c r="G229" s="3"/>
      <c r="H229" s="3"/>
    </row>
    <row r="230" spans="3:8">
      <c r="C230" s="3"/>
      <c r="D230" s="3"/>
      <c r="E230" s="3"/>
      <c r="F230" s="3"/>
      <c r="G230" s="3"/>
      <c r="H230" s="3"/>
    </row>
    <row r="231" spans="3:8">
      <c r="C231" s="3"/>
      <c r="D231" s="3"/>
      <c r="E231" s="3"/>
      <c r="F231" s="3"/>
      <c r="G231" s="3"/>
      <c r="H231" s="3"/>
    </row>
    <row r="232" spans="3:8">
      <c r="C232" s="3"/>
      <c r="D232" s="3"/>
      <c r="E232" s="3"/>
      <c r="F232" s="3"/>
      <c r="G232" s="3"/>
      <c r="H232" s="3"/>
    </row>
    <row r="233" spans="3:8">
      <c r="C233" s="3"/>
      <c r="D233" s="3"/>
      <c r="E233" s="3"/>
      <c r="F233" s="3"/>
      <c r="G233" s="3"/>
      <c r="H233" s="3"/>
    </row>
    <row r="234" spans="3:8">
      <c r="C234" s="3"/>
      <c r="D234" s="3"/>
      <c r="E234" s="3"/>
      <c r="F234" s="3"/>
      <c r="G234" s="3"/>
      <c r="H234" s="3"/>
    </row>
    <row r="235" spans="3:8">
      <c r="C235" s="3"/>
      <c r="D235" s="3"/>
      <c r="E235" s="3"/>
      <c r="F235" s="3"/>
      <c r="G235" s="3"/>
      <c r="H235" s="3"/>
    </row>
    <row r="236" spans="3:8">
      <c r="C236" s="3"/>
      <c r="D236" s="3"/>
      <c r="E236" s="3"/>
      <c r="F236" s="3"/>
      <c r="G236" s="3"/>
      <c r="H236" s="3"/>
    </row>
    <row r="237" spans="3:8">
      <c r="C237" s="3"/>
      <c r="D237" s="3"/>
      <c r="E237" s="3"/>
      <c r="F237" s="3"/>
      <c r="G237" s="3"/>
      <c r="H237" s="3"/>
    </row>
    <row r="238" spans="3:8">
      <c r="C238" s="3"/>
      <c r="D238" s="3"/>
      <c r="E238" s="3"/>
      <c r="F238" s="3"/>
      <c r="G238" s="3"/>
      <c r="H238" s="3"/>
    </row>
    <row r="239" spans="3:8">
      <c r="C239" s="3"/>
      <c r="D239" s="3"/>
      <c r="E239" s="3"/>
      <c r="F239" s="3"/>
      <c r="G239" s="3"/>
      <c r="H239" s="3"/>
    </row>
    <row r="240" spans="3:8">
      <c r="C240" s="3"/>
      <c r="D240" s="3"/>
      <c r="E240" s="3"/>
      <c r="F240" s="3"/>
      <c r="G240" s="3"/>
      <c r="H240" s="3"/>
    </row>
    <row r="241" spans="3:8">
      <c r="C241" s="3"/>
      <c r="D241" s="3"/>
      <c r="E241" s="3"/>
      <c r="F241" s="3"/>
      <c r="G241" s="3"/>
      <c r="H241" s="3"/>
    </row>
    <row r="242" spans="3:8">
      <c r="C242" s="3"/>
      <c r="D242" s="3"/>
      <c r="E242" s="3"/>
      <c r="F242" s="3"/>
      <c r="G242" s="3"/>
      <c r="H242" s="3"/>
    </row>
    <row r="243" spans="3:8">
      <c r="C243" s="3"/>
      <c r="D243" s="3"/>
      <c r="E243" s="3"/>
      <c r="F243" s="3"/>
      <c r="G243" s="3"/>
      <c r="H243" s="3"/>
    </row>
    <row r="244" spans="3:8">
      <c r="C244" s="3"/>
      <c r="D244" s="3"/>
      <c r="E244" s="3"/>
      <c r="F244" s="3"/>
      <c r="G244" s="3"/>
      <c r="H244" s="3"/>
    </row>
    <row r="245" spans="3:8">
      <c r="C245" s="3"/>
      <c r="D245" s="3"/>
      <c r="E245" s="3"/>
      <c r="F245" s="3"/>
      <c r="G245" s="3"/>
      <c r="H245" s="3"/>
    </row>
    <row r="246" spans="3:8">
      <c r="C246" s="3"/>
      <c r="D246" s="3"/>
      <c r="E246" s="3"/>
      <c r="F246" s="3"/>
      <c r="G246" s="3"/>
      <c r="H246" s="3"/>
    </row>
    <row r="247" spans="3:8">
      <c r="C247" s="3"/>
      <c r="D247" s="3"/>
      <c r="E247" s="3"/>
      <c r="F247" s="3"/>
      <c r="G247" s="3"/>
      <c r="H247" s="3"/>
    </row>
    <row r="248" spans="3:8">
      <c r="C248" s="3"/>
      <c r="D248" s="3"/>
      <c r="E248" s="3"/>
      <c r="F248" s="3"/>
      <c r="G248" s="3"/>
      <c r="H248" s="3"/>
    </row>
    <row r="249" spans="3:8">
      <c r="C249" s="3"/>
      <c r="D249" s="3"/>
      <c r="E249" s="3"/>
      <c r="F249" s="3"/>
      <c r="G249" s="3"/>
      <c r="H249" s="3"/>
    </row>
    <row r="250" spans="3:8">
      <c r="C250" s="3"/>
      <c r="D250" s="3"/>
      <c r="E250" s="3"/>
      <c r="F250" s="3"/>
      <c r="G250" s="3"/>
      <c r="H250" s="3"/>
    </row>
    <row r="251" spans="3:8">
      <c r="C251" s="3"/>
      <c r="D251" s="3"/>
      <c r="E251" s="3"/>
      <c r="F251" s="3"/>
      <c r="G251" s="3"/>
      <c r="H251" s="3"/>
    </row>
    <row r="252" spans="3:8">
      <c r="C252" s="3"/>
      <c r="D252" s="3"/>
      <c r="E252" s="3"/>
      <c r="F252" s="3"/>
      <c r="G252" s="3"/>
      <c r="H252" s="3"/>
    </row>
    <row r="253" spans="3:8">
      <c r="C253" s="3"/>
      <c r="D253" s="3"/>
      <c r="E253" s="3"/>
      <c r="F253" s="3"/>
      <c r="G253" s="3"/>
      <c r="H253" s="3"/>
    </row>
    <row r="254" spans="3:8">
      <c r="C254" s="3"/>
      <c r="D254" s="3"/>
      <c r="E254" s="3"/>
      <c r="F254" s="3"/>
      <c r="G254" s="3"/>
      <c r="H254" s="3"/>
    </row>
    <row r="255" spans="3:8">
      <c r="C255" s="3"/>
      <c r="D255" s="3"/>
      <c r="E255" s="3"/>
      <c r="F255" s="3"/>
      <c r="G255" s="3"/>
      <c r="H255" s="3"/>
    </row>
    <row r="256" spans="3:8">
      <c r="C256" s="3"/>
      <c r="D256" s="3"/>
      <c r="E256" s="3"/>
      <c r="F256" s="3"/>
      <c r="G256" s="3"/>
      <c r="H256" s="3"/>
    </row>
    <row r="257" spans="3:8">
      <c r="C257" s="3"/>
      <c r="D257" s="3"/>
      <c r="E257" s="3"/>
      <c r="F257" s="3"/>
      <c r="G257" s="3"/>
      <c r="H257" s="3"/>
    </row>
    <row r="258" spans="3:8">
      <c r="C258" s="3"/>
      <c r="D258" s="3"/>
      <c r="E258" s="3"/>
      <c r="F258" s="3"/>
      <c r="G258" s="3"/>
      <c r="H258" s="3"/>
    </row>
    <row r="259" spans="3:8">
      <c r="C259" s="3"/>
      <c r="D259" s="3"/>
      <c r="E259" s="3"/>
      <c r="F259" s="3"/>
      <c r="G259" s="3"/>
      <c r="H259" s="3"/>
    </row>
    <row r="260" spans="3:8">
      <c r="C260" s="3"/>
      <c r="D260" s="3"/>
      <c r="E260" s="3"/>
      <c r="F260" s="3"/>
      <c r="G260" s="3"/>
      <c r="H260" s="3"/>
    </row>
    <row r="261" spans="3:8">
      <c r="C261" s="3"/>
      <c r="D261" s="3"/>
      <c r="E261" s="3"/>
      <c r="F261" s="3"/>
      <c r="G261" s="3"/>
      <c r="H261" s="3"/>
    </row>
    <row r="262" spans="3:8">
      <c r="C262" s="3"/>
      <c r="D262" s="3"/>
      <c r="E262" s="3"/>
      <c r="F262" s="3"/>
      <c r="G262" s="3"/>
      <c r="H262" s="3"/>
    </row>
    <row r="263" spans="3:8">
      <c r="C263" s="3"/>
      <c r="D263" s="3"/>
      <c r="E263" s="3"/>
      <c r="F263" s="3"/>
      <c r="G263" s="3"/>
      <c r="H263" s="3"/>
    </row>
    <row r="264" spans="3:8">
      <c r="C264" s="3"/>
      <c r="D264" s="3"/>
      <c r="E264" s="3"/>
      <c r="F264" s="3"/>
      <c r="G264" s="3"/>
      <c r="H264" s="3"/>
    </row>
    <row r="265" spans="3:8">
      <c r="C265" s="3"/>
      <c r="D265" s="3"/>
      <c r="E265" s="3"/>
      <c r="F265" s="3"/>
      <c r="G265" s="3"/>
      <c r="H265" s="3"/>
    </row>
    <row r="266" spans="3:8">
      <c r="C266" s="3"/>
      <c r="D266" s="3"/>
      <c r="E266" s="3"/>
      <c r="F266" s="3"/>
      <c r="G266" s="3"/>
      <c r="H266" s="3"/>
    </row>
    <row r="267" spans="3:8">
      <c r="C267" s="3"/>
      <c r="D267" s="3"/>
      <c r="E267" s="3"/>
      <c r="F267" s="3"/>
      <c r="G267" s="3"/>
      <c r="H267" s="3"/>
    </row>
    <row r="268" spans="3:8">
      <c r="C268" s="3"/>
      <c r="D268" s="3"/>
      <c r="E268" s="3"/>
      <c r="F268" s="3"/>
      <c r="G268" s="3"/>
      <c r="H268" s="3"/>
    </row>
    <row r="269" spans="3:8">
      <c r="C269" s="3"/>
      <c r="D269" s="3"/>
      <c r="E269" s="3"/>
      <c r="F269" s="3"/>
      <c r="G269" s="3"/>
      <c r="H269" s="3"/>
    </row>
    <row r="270" spans="3:8">
      <c r="C270" s="3"/>
      <c r="D270" s="3"/>
      <c r="E270" s="3"/>
      <c r="F270" s="3"/>
      <c r="G270" s="3"/>
      <c r="H270" s="3"/>
    </row>
    <row r="271" spans="3:8">
      <c r="C271" s="3"/>
      <c r="D271" s="3"/>
      <c r="E271" s="3"/>
      <c r="F271" s="3"/>
      <c r="G271" s="3"/>
      <c r="H271" s="3"/>
    </row>
    <row r="272" spans="3:8">
      <c r="C272" s="3"/>
      <c r="D272" s="3"/>
      <c r="E272" s="3"/>
      <c r="F272" s="3"/>
      <c r="G272" s="3"/>
      <c r="H272" s="3"/>
    </row>
    <row r="273" spans="3:8">
      <c r="C273" s="3"/>
      <c r="D273" s="3"/>
      <c r="E273" s="3"/>
      <c r="F273" s="3"/>
      <c r="G273" s="3"/>
      <c r="H273" s="3"/>
    </row>
    <row r="274" spans="3:8">
      <c r="C274" s="3"/>
      <c r="D274" s="3"/>
      <c r="E274" s="3"/>
      <c r="F274" s="3"/>
      <c r="G274" s="3"/>
      <c r="H274" s="3"/>
    </row>
    <row r="275" spans="3:8">
      <c r="C275" s="3"/>
      <c r="D275" s="3"/>
      <c r="E275" s="3"/>
      <c r="F275" s="3"/>
      <c r="G275" s="3"/>
      <c r="H275" s="3"/>
    </row>
    <row r="276" spans="3:8">
      <c r="C276" s="3"/>
      <c r="D276" s="3"/>
      <c r="E276" s="3"/>
      <c r="F276" s="3"/>
      <c r="G276" s="3"/>
      <c r="H276" s="3"/>
    </row>
    <row r="277" spans="3:8">
      <c r="C277" s="3"/>
      <c r="D277" s="3"/>
      <c r="E277" s="3"/>
      <c r="F277" s="3"/>
      <c r="G277" s="3"/>
      <c r="H277" s="3"/>
    </row>
    <row r="278" spans="3:8">
      <c r="C278" s="3"/>
      <c r="D278" s="3"/>
      <c r="E278" s="3"/>
      <c r="F278" s="3"/>
      <c r="G278" s="3"/>
      <c r="H278" s="3"/>
    </row>
    <row r="279" spans="3:8">
      <c r="C279" s="3"/>
      <c r="D279" s="3"/>
      <c r="E279" s="3"/>
      <c r="F279" s="3"/>
      <c r="G279" s="3"/>
      <c r="H279" s="3"/>
    </row>
    <row r="280" spans="3:8">
      <c r="C280" s="3"/>
      <c r="D280" s="3"/>
      <c r="E280" s="3"/>
      <c r="F280" s="3"/>
      <c r="G280" s="3"/>
      <c r="H280" s="3"/>
    </row>
    <row r="281" spans="3:8">
      <c r="C281" s="3"/>
      <c r="D281" s="3"/>
      <c r="E281" s="3"/>
      <c r="F281" s="3"/>
      <c r="G281" s="3"/>
      <c r="H281" s="3"/>
    </row>
    <row r="282" spans="3:8">
      <c r="C282" s="3"/>
      <c r="D282" s="3"/>
      <c r="E282" s="3"/>
      <c r="F282" s="3"/>
      <c r="G282" s="3"/>
      <c r="H282" s="3"/>
    </row>
    <row r="283" spans="3:8">
      <c r="C283" s="3"/>
      <c r="D283" s="3"/>
      <c r="E283" s="3"/>
      <c r="F283" s="3"/>
      <c r="G283" s="3"/>
      <c r="H283" s="3"/>
    </row>
    <row r="284" spans="3:8">
      <c r="C284" s="3"/>
      <c r="D284" s="3"/>
      <c r="E284" s="3"/>
      <c r="F284" s="3"/>
      <c r="G284" s="3"/>
      <c r="H284" s="3"/>
    </row>
    <row r="285" spans="3:8">
      <c r="C285" s="3"/>
      <c r="D285" s="3"/>
      <c r="E285" s="3"/>
      <c r="F285" s="3"/>
      <c r="G285" s="3"/>
      <c r="H285" s="3"/>
    </row>
    <row r="286" spans="3:8">
      <c r="C286" s="3"/>
      <c r="D286" s="3"/>
      <c r="E286" s="3"/>
      <c r="F286" s="3"/>
      <c r="G286" s="3"/>
      <c r="H286" s="3"/>
    </row>
    <row r="287" spans="3:8">
      <c r="C287" s="3"/>
      <c r="D287" s="3"/>
      <c r="E287" s="3"/>
      <c r="F287" s="3"/>
      <c r="G287" s="3"/>
      <c r="H287" s="3"/>
    </row>
    <row r="288" spans="3:8">
      <c r="C288" s="3"/>
      <c r="D288" s="3"/>
      <c r="E288" s="3"/>
      <c r="F288" s="3"/>
      <c r="G288" s="3"/>
      <c r="H288" s="3"/>
    </row>
    <row r="289" spans="3:8">
      <c r="C289" s="3"/>
      <c r="D289" s="3"/>
      <c r="E289" s="3"/>
      <c r="F289" s="3"/>
      <c r="G289" s="3"/>
      <c r="H289" s="3"/>
    </row>
    <row r="290" spans="3:8">
      <c r="C290" s="3"/>
      <c r="D290" s="3"/>
      <c r="E290" s="3"/>
      <c r="F290" s="3"/>
      <c r="G290" s="3"/>
      <c r="H290" s="3"/>
    </row>
    <row r="291" spans="3:8">
      <c r="C291" s="3"/>
      <c r="D291" s="3"/>
      <c r="E291" s="3"/>
      <c r="F291" s="3"/>
      <c r="G291" s="3"/>
      <c r="H291" s="3"/>
    </row>
    <row r="292" spans="3:8">
      <c r="C292" s="3"/>
      <c r="D292" s="3"/>
      <c r="E292" s="3"/>
      <c r="F292" s="3"/>
      <c r="G292" s="3"/>
      <c r="H292" s="3"/>
    </row>
    <row r="293" spans="3:8">
      <c r="C293" s="3"/>
      <c r="D293" s="3"/>
      <c r="E293" s="3"/>
      <c r="F293" s="3"/>
      <c r="G293" s="3"/>
      <c r="H293" s="3"/>
    </row>
    <row r="294" spans="3:8">
      <c r="C294" s="3"/>
      <c r="D294" s="3"/>
      <c r="E294" s="3"/>
      <c r="F294" s="3"/>
      <c r="G294" s="3"/>
      <c r="H294" s="3"/>
    </row>
    <row r="295" spans="3:8">
      <c r="C295" s="3"/>
      <c r="D295" s="3"/>
      <c r="E295" s="3"/>
      <c r="F295" s="3"/>
      <c r="G295" s="3"/>
      <c r="H295" s="3"/>
    </row>
    <row r="296" spans="3:8">
      <c r="C296" s="3"/>
      <c r="D296" s="3"/>
      <c r="E296" s="3"/>
      <c r="F296" s="3"/>
      <c r="G296" s="3"/>
      <c r="H296" s="3"/>
    </row>
    <row r="297" spans="3:8">
      <c r="C297" s="3"/>
      <c r="D297" s="3"/>
      <c r="E297" s="3"/>
      <c r="F297" s="3"/>
      <c r="G297" s="3"/>
      <c r="H297" s="3"/>
    </row>
    <row r="298" spans="3:8">
      <c r="C298" s="3"/>
      <c r="D298" s="3"/>
      <c r="E298" s="3"/>
      <c r="F298" s="3"/>
      <c r="G298" s="3"/>
      <c r="H298" s="3"/>
    </row>
    <row r="299" spans="3:8">
      <c r="C299" s="3"/>
      <c r="D299" s="3"/>
      <c r="E299" s="3"/>
      <c r="F299" s="3"/>
      <c r="G299" s="3"/>
      <c r="H299" s="3"/>
    </row>
    <row r="300" spans="3:8">
      <c r="C300" s="3"/>
      <c r="D300" s="3"/>
      <c r="E300" s="3"/>
      <c r="F300" s="3"/>
      <c r="G300" s="3"/>
      <c r="H300" s="3"/>
    </row>
    <row r="301" spans="3:8">
      <c r="C301" s="3"/>
      <c r="D301" s="3"/>
      <c r="E301" s="3"/>
      <c r="F301" s="3"/>
      <c r="G301" s="3"/>
      <c r="H301" s="3"/>
    </row>
    <row r="302" spans="3:8">
      <c r="C302" s="3"/>
      <c r="D302" s="3"/>
      <c r="E302" s="3"/>
      <c r="F302" s="3"/>
      <c r="G302" s="3"/>
      <c r="H302" s="3"/>
    </row>
    <row r="303" spans="3:8">
      <c r="C303" s="3"/>
      <c r="D303" s="3"/>
      <c r="E303" s="3"/>
      <c r="F303" s="3"/>
      <c r="G303" s="3"/>
      <c r="H303" s="3"/>
    </row>
    <row r="304" spans="3:8">
      <c r="C304" s="3"/>
      <c r="D304" s="3"/>
      <c r="E304" s="3"/>
      <c r="F304" s="3"/>
      <c r="G304" s="3"/>
      <c r="H304" s="3"/>
    </row>
    <row r="305" spans="3:8">
      <c r="C305" s="3"/>
      <c r="D305" s="3"/>
      <c r="E305" s="3"/>
      <c r="F305" s="3"/>
      <c r="G305" s="3"/>
      <c r="H305" s="3"/>
    </row>
    <row r="306" spans="3:8">
      <c r="C306" s="3"/>
      <c r="D306" s="3"/>
      <c r="E306" s="3"/>
      <c r="F306" s="3"/>
      <c r="G306" s="3"/>
      <c r="H306" s="3"/>
    </row>
    <row r="307" spans="3:8">
      <c r="C307" s="3"/>
      <c r="D307" s="3"/>
      <c r="E307" s="3"/>
      <c r="F307" s="3"/>
      <c r="G307" s="3"/>
      <c r="H307" s="3"/>
    </row>
    <row r="308" spans="3:8">
      <c r="C308" s="3"/>
      <c r="D308" s="3"/>
      <c r="E308" s="3"/>
      <c r="F308" s="3"/>
      <c r="G308" s="3"/>
      <c r="H308" s="3"/>
    </row>
    <row r="309" spans="3:8">
      <c r="C309" s="3"/>
      <c r="D309" s="3"/>
      <c r="E309" s="3"/>
      <c r="F309" s="3"/>
      <c r="G309" s="3"/>
      <c r="H309" s="3"/>
    </row>
    <row r="310" spans="3:8">
      <c r="C310" s="3"/>
      <c r="D310" s="3"/>
      <c r="E310" s="3"/>
      <c r="F310" s="3"/>
      <c r="G310" s="3"/>
      <c r="H310" s="3"/>
    </row>
    <row r="311" spans="3:8">
      <c r="C311" s="3"/>
      <c r="D311" s="3"/>
      <c r="E311" s="3"/>
      <c r="F311" s="3"/>
      <c r="G311" s="3"/>
      <c r="H311" s="3"/>
    </row>
    <row r="312" spans="3:8">
      <c r="C312" s="3"/>
      <c r="D312" s="3"/>
      <c r="E312" s="3"/>
      <c r="F312" s="3"/>
      <c r="G312" s="3"/>
      <c r="H312" s="3"/>
    </row>
    <row r="313" spans="3:8">
      <c r="C313" s="3"/>
      <c r="D313" s="3"/>
      <c r="E313" s="3"/>
      <c r="F313" s="3"/>
      <c r="G313" s="3"/>
      <c r="H313" s="3"/>
    </row>
    <row r="314" spans="3:8">
      <c r="C314" s="3"/>
      <c r="D314" s="3"/>
      <c r="E314" s="3"/>
      <c r="F314" s="3"/>
      <c r="G314" s="3"/>
      <c r="H314" s="3"/>
    </row>
    <row r="315" spans="3:8">
      <c r="C315" s="3"/>
      <c r="D315" s="3"/>
      <c r="E315" s="3"/>
      <c r="F315" s="3"/>
      <c r="G315" s="3"/>
      <c r="H315" s="3"/>
    </row>
    <row r="316" spans="3:8">
      <c r="C316" s="3"/>
      <c r="D316" s="3"/>
      <c r="E316" s="3"/>
      <c r="F316" s="3"/>
      <c r="G316" s="3"/>
      <c r="H316" s="3"/>
    </row>
    <row r="317" spans="3:8">
      <c r="C317" s="3"/>
      <c r="D317" s="3"/>
      <c r="E317" s="3"/>
      <c r="F317" s="3"/>
      <c r="G317" s="3"/>
      <c r="H317" s="3"/>
    </row>
    <row r="318" spans="3:8">
      <c r="C318" s="3"/>
      <c r="D318" s="3"/>
      <c r="E318" s="3"/>
      <c r="F318" s="3"/>
      <c r="G318" s="3"/>
      <c r="H318" s="3"/>
    </row>
    <row r="319" spans="3:8">
      <c r="C319" s="3"/>
      <c r="D319" s="3"/>
      <c r="E319" s="3"/>
      <c r="F319" s="3"/>
      <c r="G319" s="3"/>
      <c r="H319" s="3"/>
    </row>
    <row r="320" spans="3:8">
      <c r="C320" s="3"/>
      <c r="D320" s="3"/>
      <c r="E320" s="3"/>
      <c r="F320" s="3"/>
      <c r="G320" s="3"/>
      <c r="H320" s="3"/>
    </row>
    <row r="321" spans="3:8">
      <c r="C321" s="3"/>
      <c r="D321" s="3"/>
      <c r="E321" s="3"/>
      <c r="F321" s="3"/>
      <c r="G321" s="3"/>
      <c r="H321" s="3"/>
    </row>
    <row r="322" spans="3:8">
      <c r="C322" s="3"/>
      <c r="D322" s="3"/>
      <c r="E322" s="3"/>
      <c r="F322" s="3"/>
      <c r="G322" s="3"/>
      <c r="H322" s="3"/>
    </row>
    <row r="323" spans="3:8">
      <c r="C323" s="3"/>
      <c r="D323" s="3"/>
      <c r="E323" s="3"/>
      <c r="F323" s="3"/>
      <c r="G323" s="3"/>
      <c r="H323" s="3"/>
    </row>
    <row r="324" spans="3:8">
      <c r="C324" s="3"/>
      <c r="D324" s="3"/>
      <c r="E324" s="3"/>
      <c r="F324" s="3"/>
      <c r="G324" s="3"/>
      <c r="H324" s="3"/>
    </row>
    <row r="325" spans="3:8">
      <c r="C325" s="3"/>
      <c r="D325" s="3"/>
      <c r="E325" s="3"/>
      <c r="F325" s="3"/>
      <c r="G325" s="3"/>
      <c r="H325" s="3"/>
    </row>
    <row r="326" spans="3:8">
      <c r="C326" s="3"/>
      <c r="D326" s="3"/>
      <c r="E326" s="3"/>
      <c r="F326" s="3"/>
      <c r="G326" s="3"/>
      <c r="H326" s="3"/>
    </row>
    <row r="327" spans="3:8">
      <c r="C327" s="3"/>
      <c r="D327" s="3"/>
      <c r="E327" s="3"/>
      <c r="F327" s="3"/>
      <c r="G327" s="3"/>
      <c r="H327" s="3"/>
    </row>
    <row r="328" spans="3:8">
      <c r="C328" s="3"/>
      <c r="D328" s="3"/>
      <c r="E328" s="3"/>
      <c r="F328" s="3"/>
      <c r="G328" s="3"/>
      <c r="H328" s="3"/>
    </row>
    <row r="329" spans="3:8">
      <c r="C329" s="3"/>
      <c r="D329" s="3"/>
      <c r="E329" s="3"/>
      <c r="F329" s="3"/>
      <c r="G329" s="3"/>
      <c r="H329" s="3"/>
    </row>
    <row r="330" spans="3:8">
      <c r="C330" s="3"/>
      <c r="D330" s="3"/>
      <c r="E330" s="3"/>
      <c r="F330" s="3"/>
      <c r="G330" s="3"/>
      <c r="H330" s="3"/>
    </row>
    <row r="331" spans="3:8">
      <c r="C331" s="3"/>
      <c r="D331" s="3"/>
      <c r="E331" s="3"/>
      <c r="F331" s="3"/>
      <c r="G331" s="3"/>
      <c r="H331" s="3"/>
    </row>
    <row r="332" spans="3:8">
      <c r="C332" s="3"/>
      <c r="D332" s="3"/>
      <c r="E332" s="3"/>
      <c r="F332" s="3"/>
      <c r="G332" s="3"/>
      <c r="H332" s="3"/>
    </row>
    <row r="333" spans="3:8">
      <c r="C333" s="3"/>
      <c r="D333" s="3"/>
      <c r="E333" s="3"/>
      <c r="F333" s="3"/>
      <c r="G333" s="3"/>
      <c r="H333" s="3"/>
    </row>
    <row r="334" spans="3:8">
      <c r="C334" s="3"/>
      <c r="D334" s="3"/>
      <c r="E334" s="3"/>
      <c r="F334" s="3"/>
      <c r="G334" s="3"/>
      <c r="H334" s="3"/>
    </row>
    <row r="335" spans="3:8">
      <c r="C335" s="3"/>
      <c r="D335" s="3"/>
      <c r="E335" s="3"/>
      <c r="F335" s="3"/>
      <c r="G335" s="3"/>
      <c r="H335" s="3"/>
    </row>
    <row r="336" spans="3:8">
      <c r="C336" s="3"/>
      <c r="D336" s="3"/>
      <c r="E336" s="3"/>
      <c r="F336" s="3"/>
      <c r="G336" s="3"/>
      <c r="H336" s="3"/>
    </row>
    <row r="337" spans="3:8">
      <c r="C337" s="3"/>
      <c r="D337" s="3"/>
      <c r="E337" s="3"/>
      <c r="F337" s="3"/>
      <c r="G337" s="3"/>
      <c r="H337" s="3"/>
    </row>
    <row r="338" spans="3:8">
      <c r="C338" s="3"/>
      <c r="D338" s="3"/>
      <c r="E338" s="3"/>
      <c r="F338" s="3"/>
      <c r="G338" s="3"/>
      <c r="H338" s="3"/>
    </row>
    <row r="339" spans="3:8">
      <c r="C339" s="3"/>
      <c r="D339" s="3"/>
      <c r="E339" s="3"/>
      <c r="F339" s="3"/>
      <c r="G339" s="3"/>
      <c r="H339" s="3"/>
    </row>
    <row r="340" spans="3:8">
      <c r="C340" s="3"/>
      <c r="D340" s="3"/>
      <c r="E340" s="3"/>
      <c r="F340" s="3"/>
      <c r="G340" s="3"/>
      <c r="H340" s="3"/>
    </row>
    <row r="341" spans="3:8">
      <c r="C341" s="3"/>
      <c r="D341" s="3"/>
      <c r="E341" s="3"/>
      <c r="F341" s="3"/>
      <c r="G341" s="3"/>
      <c r="H341" s="3"/>
    </row>
    <row r="342" spans="3:8">
      <c r="C342" s="3"/>
      <c r="D342" s="3"/>
      <c r="E342" s="3"/>
      <c r="F342" s="3"/>
      <c r="G342" s="3"/>
      <c r="H342" s="3"/>
    </row>
    <row r="343" spans="3:8">
      <c r="C343" s="3"/>
      <c r="D343" s="3"/>
      <c r="E343" s="3"/>
      <c r="F343" s="3"/>
      <c r="G343" s="3"/>
      <c r="H343" s="3"/>
    </row>
    <row r="344" spans="3:8">
      <c r="C344" s="3"/>
      <c r="D344" s="3"/>
      <c r="E344" s="3"/>
      <c r="F344" s="3"/>
      <c r="G344" s="3"/>
      <c r="H344" s="3"/>
    </row>
    <row r="345" spans="3:8">
      <c r="C345" s="3"/>
      <c r="D345" s="3"/>
      <c r="E345" s="3"/>
      <c r="F345" s="3"/>
      <c r="G345" s="3"/>
      <c r="H345" s="3"/>
    </row>
    <row r="346" spans="3:8">
      <c r="C346" s="3"/>
      <c r="D346" s="3"/>
      <c r="E346" s="3"/>
      <c r="F346" s="3"/>
      <c r="G346" s="3"/>
      <c r="H346" s="3"/>
    </row>
    <row r="347" spans="3:8">
      <c r="C347" s="3"/>
      <c r="D347" s="3"/>
      <c r="E347" s="3"/>
      <c r="F347" s="3"/>
      <c r="G347" s="3"/>
      <c r="H347" s="3"/>
    </row>
    <row r="348" spans="3:8">
      <c r="C348" s="3"/>
      <c r="D348" s="3"/>
      <c r="E348" s="3"/>
      <c r="F348" s="3"/>
      <c r="G348" s="3"/>
      <c r="H348" s="3"/>
    </row>
    <row r="349" spans="3:8">
      <c r="C349" s="3"/>
      <c r="D349" s="3"/>
      <c r="E349" s="3"/>
      <c r="F349" s="3"/>
      <c r="G349" s="3"/>
      <c r="H349" s="3"/>
    </row>
    <row r="350" spans="3:8">
      <c r="C350" s="3"/>
      <c r="D350" s="3"/>
      <c r="E350" s="3"/>
      <c r="F350" s="3"/>
      <c r="G350" s="3"/>
      <c r="H350" s="3"/>
    </row>
    <row r="351" spans="3:8">
      <c r="C351" s="3"/>
      <c r="D351" s="3"/>
      <c r="E351" s="3"/>
      <c r="F351" s="3"/>
      <c r="G351" s="3"/>
      <c r="H351" s="3"/>
    </row>
    <row r="352" spans="3:8">
      <c r="C352" s="3"/>
      <c r="D352" s="3"/>
      <c r="E352" s="3"/>
      <c r="F352" s="3"/>
      <c r="G352" s="3"/>
      <c r="H352" s="3"/>
    </row>
    <row r="353" spans="3:8">
      <c r="C353" s="3"/>
      <c r="D353" s="3"/>
      <c r="E353" s="3"/>
      <c r="F353" s="3"/>
      <c r="G353" s="3"/>
      <c r="H353" s="3"/>
    </row>
    <row r="354" spans="3:8">
      <c r="C354" s="3"/>
      <c r="D354" s="3"/>
      <c r="E354" s="3"/>
      <c r="F354" s="3"/>
      <c r="G354" s="3"/>
      <c r="H354" s="3"/>
    </row>
    <row r="355" spans="3:8">
      <c r="C355" s="3"/>
      <c r="D355" s="3"/>
      <c r="E355" s="3"/>
      <c r="F355" s="3"/>
      <c r="G355" s="3"/>
      <c r="H355" s="3"/>
    </row>
    <row r="356" spans="3:8">
      <c r="C356" s="3"/>
      <c r="D356" s="3"/>
      <c r="E356" s="3"/>
      <c r="F356" s="3"/>
      <c r="G356" s="3"/>
      <c r="H356" s="3"/>
    </row>
    <row r="357" spans="3:8">
      <c r="C357" s="3"/>
      <c r="D357" s="3"/>
      <c r="E357" s="3"/>
      <c r="F357" s="3"/>
      <c r="G357" s="3"/>
      <c r="H357" s="3"/>
    </row>
    <row r="358" spans="3:8">
      <c r="C358" s="3"/>
      <c r="D358" s="3"/>
      <c r="E358" s="3"/>
      <c r="F358" s="3"/>
      <c r="G358" s="3"/>
      <c r="H358" s="3"/>
    </row>
    <row r="359" spans="3:8">
      <c r="C359" s="3"/>
      <c r="D359" s="3"/>
      <c r="E359" s="3"/>
      <c r="F359" s="3"/>
      <c r="G359" s="3"/>
      <c r="H359" s="3"/>
    </row>
    <row r="360" spans="3:8">
      <c r="C360" s="3"/>
      <c r="D360" s="3"/>
      <c r="E360" s="3"/>
      <c r="F360" s="3"/>
      <c r="G360" s="3"/>
      <c r="H360" s="3"/>
    </row>
    <row r="361" spans="3:8">
      <c r="C361" s="3"/>
      <c r="D361" s="3"/>
      <c r="E361" s="3"/>
      <c r="F361" s="3"/>
      <c r="G361" s="3"/>
      <c r="H361" s="3"/>
    </row>
    <row r="362" spans="3:8">
      <c r="C362" s="3"/>
      <c r="D362" s="3"/>
      <c r="E362" s="3"/>
      <c r="F362" s="3"/>
      <c r="G362" s="3"/>
      <c r="H362" s="3"/>
    </row>
    <row r="363" spans="3:8">
      <c r="C363" s="3"/>
      <c r="D363" s="3"/>
      <c r="E363" s="3"/>
      <c r="F363" s="3"/>
      <c r="G363" s="3"/>
      <c r="H363" s="3"/>
    </row>
    <row r="364" spans="3:8">
      <c r="C364" s="3"/>
      <c r="D364" s="3"/>
      <c r="E364" s="3"/>
      <c r="F364" s="3"/>
      <c r="G364" s="3"/>
      <c r="H364" s="3"/>
    </row>
    <row r="365" spans="3:8">
      <c r="C365" s="3"/>
      <c r="D365" s="3"/>
      <c r="E365" s="3"/>
      <c r="F365" s="3"/>
      <c r="G365" s="3"/>
      <c r="H365" s="3"/>
    </row>
    <row r="366" spans="3:8">
      <c r="C366" s="3"/>
      <c r="D366" s="3"/>
      <c r="E366" s="3"/>
      <c r="F366" s="3"/>
      <c r="G366" s="3"/>
      <c r="H366" s="3"/>
    </row>
    <row r="367" spans="3:8">
      <c r="C367" s="3"/>
      <c r="D367" s="3"/>
      <c r="E367" s="3"/>
      <c r="F367" s="3"/>
      <c r="G367" s="3"/>
      <c r="H367" s="3"/>
    </row>
    <row r="368" spans="3:8">
      <c r="C368" s="3"/>
      <c r="D368" s="3"/>
      <c r="E368" s="3"/>
      <c r="F368" s="3"/>
      <c r="G368" s="3"/>
      <c r="H368" s="3"/>
    </row>
    <row r="369" spans="3:8">
      <c r="C369" s="3"/>
      <c r="D369" s="3"/>
      <c r="E369" s="3"/>
      <c r="F369" s="3"/>
      <c r="G369" s="3"/>
      <c r="H369" s="3"/>
    </row>
    <row r="370" spans="3:8">
      <c r="C370" s="3"/>
      <c r="D370" s="3"/>
      <c r="E370" s="3"/>
      <c r="F370" s="3"/>
      <c r="G370" s="3"/>
      <c r="H370" s="3"/>
    </row>
    <row r="371" spans="3:8">
      <c r="C371" s="3"/>
      <c r="D371" s="3"/>
      <c r="E371" s="3"/>
      <c r="F371" s="3"/>
      <c r="G371" s="3"/>
      <c r="H371" s="3"/>
    </row>
    <row r="372" spans="3:8">
      <c r="C372" s="3"/>
      <c r="D372" s="3"/>
      <c r="E372" s="3"/>
      <c r="F372" s="3"/>
      <c r="G372" s="3"/>
      <c r="H372" s="3"/>
    </row>
    <row r="373" spans="3:8">
      <c r="C373" s="3"/>
      <c r="D373" s="3"/>
      <c r="E373" s="3"/>
      <c r="F373" s="3"/>
      <c r="G373" s="3"/>
      <c r="H373" s="3"/>
    </row>
    <row r="374" spans="3:8">
      <c r="C374" s="3"/>
      <c r="D374" s="3"/>
      <c r="E374" s="3"/>
      <c r="F374" s="3"/>
      <c r="G374" s="3"/>
      <c r="H374" s="3"/>
    </row>
    <row r="375" spans="3:8">
      <c r="C375" s="3"/>
      <c r="D375" s="3"/>
      <c r="E375" s="3"/>
      <c r="F375" s="3"/>
      <c r="G375" s="3"/>
      <c r="H375" s="3"/>
    </row>
    <row r="376" spans="3:8">
      <c r="C376" s="3"/>
      <c r="D376" s="3"/>
      <c r="E376" s="3"/>
      <c r="F376" s="3"/>
      <c r="G376" s="3"/>
      <c r="H376" s="3"/>
    </row>
    <row r="377" spans="3:8">
      <c r="C377" s="3"/>
      <c r="D377" s="3"/>
      <c r="E377" s="3"/>
      <c r="F377" s="3"/>
      <c r="G377" s="3"/>
      <c r="H377" s="3"/>
    </row>
    <row r="378" spans="3:8">
      <c r="C378" s="3"/>
      <c r="D378" s="3"/>
      <c r="E378" s="3"/>
      <c r="F378" s="3"/>
      <c r="G378" s="3"/>
      <c r="H378" s="3"/>
    </row>
    <row r="379" spans="3:8">
      <c r="C379" s="3"/>
      <c r="D379" s="3"/>
      <c r="E379" s="3"/>
      <c r="F379" s="3"/>
      <c r="G379" s="3"/>
      <c r="H379" s="3"/>
    </row>
    <row r="380" spans="3:8">
      <c r="C380" s="3"/>
      <c r="D380" s="3"/>
      <c r="E380" s="3"/>
      <c r="F380" s="3"/>
      <c r="G380" s="3"/>
      <c r="H380" s="3"/>
    </row>
    <row r="381" spans="3:8">
      <c r="C381" s="3"/>
      <c r="D381" s="3"/>
      <c r="E381" s="3"/>
      <c r="F381" s="3"/>
      <c r="G381" s="3"/>
      <c r="H381" s="3"/>
    </row>
    <row r="382" spans="3:8">
      <c r="C382" s="3"/>
      <c r="D382" s="3"/>
      <c r="E382" s="3"/>
      <c r="F382" s="3"/>
      <c r="G382" s="3"/>
      <c r="H382" s="3"/>
    </row>
    <row r="383" spans="3:8">
      <c r="C383" s="3"/>
      <c r="D383" s="3"/>
      <c r="E383" s="3"/>
      <c r="F383" s="3"/>
      <c r="G383" s="3"/>
      <c r="H383" s="3"/>
    </row>
    <row r="384" spans="3:8">
      <c r="C384" s="3"/>
      <c r="D384" s="3"/>
      <c r="E384" s="3"/>
      <c r="F384" s="3"/>
      <c r="G384" s="3"/>
      <c r="H384" s="3"/>
    </row>
    <row r="385" spans="3:8">
      <c r="C385" s="3"/>
      <c r="D385" s="3"/>
      <c r="E385" s="3"/>
      <c r="F385" s="3"/>
      <c r="G385" s="3"/>
      <c r="H385" s="3"/>
    </row>
    <row r="386" spans="3:8">
      <c r="C386" s="3"/>
      <c r="D386" s="3"/>
      <c r="E386" s="3"/>
      <c r="F386" s="3"/>
      <c r="G386" s="3"/>
      <c r="H386" s="3"/>
    </row>
    <row r="387" spans="3:8">
      <c r="C387" s="3"/>
      <c r="D387" s="3"/>
      <c r="E387" s="3"/>
      <c r="F387" s="3"/>
      <c r="G387" s="3"/>
      <c r="H387" s="3"/>
    </row>
    <row r="388" spans="3:8">
      <c r="C388" s="3"/>
      <c r="D388" s="3"/>
      <c r="E388" s="3"/>
      <c r="F388" s="3"/>
      <c r="G388" s="3"/>
      <c r="H388" s="3"/>
    </row>
    <row r="389" spans="3:8">
      <c r="C389" s="3"/>
      <c r="D389" s="3"/>
      <c r="E389" s="3"/>
      <c r="F389" s="3"/>
      <c r="G389" s="3"/>
      <c r="H389" s="3"/>
    </row>
    <row r="390" spans="3:8">
      <c r="C390" s="3"/>
      <c r="D390" s="3"/>
      <c r="E390" s="3"/>
      <c r="F390" s="3"/>
      <c r="G390" s="3"/>
      <c r="H390" s="3"/>
    </row>
    <row r="391" spans="3:8">
      <c r="C391" s="3"/>
      <c r="D391" s="3"/>
      <c r="E391" s="3"/>
      <c r="F391" s="3"/>
      <c r="G391" s="3"/>
      <c r="H391" s="3"/>
    </row>
    <row r="392" spans="3:8">
      <c r="C392" s="3"/>
      <c r="D392" s="3"/>
      <c r="E392" s="3"/>
      <c r="F392" s="3"/>
      <c r="G392" s="3"/>
      <c r="H392" s="3"/>
    </row>
    <row r="393" spans="3:8">
      <c r="C393" s="3"/>
      <c r="D393" s="3"/>
      <c r="E393" s="3"/>
      <c r="F393" s="3"/>
      <c r="G393" s="3"/>
      <c r="H393" s="3"/>
    </row>
    <row r="394" spans="3:8">
      <c r="C394" s="3"/>
      <c r="D394" s="3"/>
      <c r="E394" s="3"/>
      <c r="F394" s="3"/>
      <c r="G394" s="3"/>
      <c r="H394" s="3"/>
    </row>
    <row r="395" spans="3:8">
      <c r="C395" s="3"/>
      <c r="D395" s="3"/>
      <c r="E395" s="3"/>
      <c r="F395" s="3"/>
      <c r="G395" s="3"/>
      <c r="H395" s="3"/>
    </row>
    <row r="396" spans="3:8">
      <c r="C396" s="3"/>
      <c r="D396" s="3"/>
      <c r="E396" s="3"/>
      <c r="F396" s="3"/>
      <c r="G396" s="3"/>
      <c r="H396" s="3"/>
    </row>
    <row r="397" spans="3:8">
      <c r="C397" s="3"/>
      <c r="D397" s="3"/>
      <c r="E397" s="3"/>
      <c r="F397" s="3"/>
      <c r="G397" s="3"/>
      <c r="H397" s="3"/>
    </row>
    <row r="398" spans="3:8">
      <c r="C398" s="3"/>
      <c r="D398" s="3"/>
      <c r="E398" s="3"/>
      <c r="F398" s="3"/>
      <c r="G398" s="3"/>
      <c r="H398" s="3"/>
    </row>
    <row r="399" spans="3:8">
      <c r="C399" s="3"/>
      <c r="D399" s="3"/>
      <c r="E399" s="3"/>
      <c r="F399" s="3"/>
      <c r="G399" s="3"/>
      <c r="H399" s="3"/>
    </row>
    <row r="400" spans="3:8">
      <c r="C400" s="3"/>
      <c r="D400" s="3"/>
      <c r="E400" s="3"/>
      <c r="F400" s="3"/>
      <c r="G400" s="3"/>
      <c r="H400" s="3"/>
    </row>
    <row r="401" spans="3:8">
      <c r="C401" s="3"/>
      <c r="D401" s="3"/>
      <c r="E401" s="3"/>
      <c r="F401" s="3"/>
      <c r="G401" s="3"/>
      <c r="H401" s="3"/>
    </row>
    <row r="402" spans="3:8">
      <c r="C402" s="3"/>
      <c r="D402" s="3"/>
      <c r="E402" s="3"/>
      <c r="F402" s="3"/>
      <c r="G402" s="3"/>
      <c r="H402" s="3"/>
    </row>
    <row r="403" spans="3:8">
      <c r="C403" s="3"/>
      <c r="D403" s="3"/>
      <c r="E403" s="3"/>
      <c r="F403" s="3"/>
      <c r="G403" s="3"/>
      <c r="H403" s="3"/>
    </row>
    <row r="404" spans="3:8">
      <c r="C404" s="3"/>
      <c r="D404" s="3"/>
      <c r="E404" s="3"/>
      <c r="F404" s="3"/>
      <c r="G404" s="3"/>
      <c r="H404" s="3"/>
    </row>
    <row r="405" spans="3:8">
      <c r="C405" s="3"/>
      <c r="D405" s="3"/>
      <c r="E405" s="3"/>
      <c r="F405" s="3"/>
      <c r="G405" s="3"/>
      <c r="H405" s="3"/>
    </row>
    <row r="406" spans="3:8">
      <c r="C406" s="3"/>
      <c r="D406" s="3"/>
      <c r="E406" s="3"/>
      <c r="F406" s="3"/>
      <c r="G406" s="3"/>
      <c r="H406" s="3"/>
    </row>
    <row r="407" spans="3:8">
      <c r="C407" s="3"/>
      <c r="D407" s="3"/>
      <c r="E407" s="3"/>
      <c r="F407" s="3"/>
      <c r="G407" s="3"/>
      <c r="H407" s="3"/>
    </row>
    <row r="408" spans="3:8">
      <c r="C408" s="3"/>
      <c r="D408" s="3"/>
      <c r="E408" s="3"/>
      <c r="F408" s="3"/>
      <c r="G408" s="3"/>
      <c r="H408" s="3"/>
    </row>
    <row r="409" spans="3:8">
      <c r="C409" s="3"/>
      <c r="D409" s="3"/>
      <c r="E409" s="3"/>
      <c r="F409" s="3"/>
      <c r="G409" s="3"/>
      <c r="H409" s="3"/>
    </row>
    <row r="410" spans="3:8">
      <c r="C410" s="3"/>
      <c r="D410" s="3"/>
      <c r="E410" s="3"/>
      <c r="F410" s="3"/>
      <c r="G410" s="3"/>
      <c r="H410" s="3"/>
    </row>
    <row r="411" spans="3:8">
      <c r="C411" s="3"/>
      <c r="D411" s="3"/>
      <c r="E411" s="3"/>
      <c r="F411" s="3"/>
      <c r="G411" s="3"/>
      <c r="H411" s="3"/>
    </row>
    <row r="412" spans="3:8">
      <c r="C412" s="3"/>
      <c r="D412" s="3"/>
      <c r="E412" s="3"/>
      <c r="F412" s="3"/>
      <c r="G412" s="3"/>
      <c r="H412" s="3"/>
    </row>
    <row r="413" spans="3:8">
      <c r="C413" s="3"/>
      <c r="D413" s="3"/>
      <c r="E413" s="3"/>
      <c r="F413" s="3"/>
      <c r="G413" s="3"/>
      <c r="H413" s="3"/>
    </row>
    <row r="414" spans="3:8">
      <c r="C414" s="3"/>
      <c r="D414" s="3"/>
      <c r="E414" s="3"/>
      <c r="F414" s="3"/>
      <c r="G414" s="3"/>
      <c r="H414" s="3"/>
    </row>
    <row r="415" spans="3:8">
      <c r="C415" s="3"/>
      <c r="D415" s="3"/>
      <c r="E415" s="3"/>
      <c r="F415" s="3"/>
      <c r="G415" s="3"/>
      <c r="H415" s="3"/>
    </row>
    <row r="416" spans="3:8">
      <c r="C416" s="3"/>
      <c r="D416" s="3"/>
      <c r="E416" s="3"/>
      <c r="F416" s="3"/>
      <c r="G416" s="3"/>
      <c r="H416" s="3"/>
    </row>
    <row r="417" spans="3:8">
      <c r="C417" s="3"/>
      <c r="D417" s="3"/>
      <c r="E417" s="3"/>
      <c r="F417" s="3"/>
      <c r="G417" s="3"/>
      <c r="H417" s="3"/>
    </row>
    <row r="418" spans="3:8">
      <c r="C418" s="3"/>
      <c r="D418" s="3"/>
      <c r="E418" s="3"/>
      <c r="F418" s="3"/>
      <c r="G418" s="3"/>
      <c r="H418" s="3"/>
    </row>
    <row r="419" spans="3:8">
      <c r="C419" s="3"/>
      <c r="D419" s="3"/>
      <c r="E419" s="3"/>
      <c r="F419" s="3"/>
      <c r="G419" s="3"/>
      <c r="H419" s="3"/>
    </row>
    <row r="420" spans="3:8">
      <c r="C420" s="3"/>
      <c r="D420" s="3"/>
      <c r="E420" s="3"/>
      <c r="F420" s="3"/>
      <c r="G420" s="3"/>
      <c r="H420" s="3"/>
    </row>
    <row r="421" spans="3:8">
      <c r="C421" s="3"/>
      <c r="D421" s="3"/>
      <c r="E421" s="3"/>
      <c r="F421" s="3"/>
      <c r="G421" s="3"/>
      <c r="H421" s="3"/>
    </row>
    <row r="422" spans="3:8">
      <c r="C422" s="3"/>
      <c r="D422" s="3"/>
      <c r="E422" s="3"/>
      <c r="F422" s="3"/>
      <c r="G422" s="3"/>
      <c r="H422" s="3"/>
    </row>
    <row r="423" spans="3:8">
      <c r="C423" s="3"/>
      <c r="D423" s="3"/>
      <c r="E423" s="3"/>
      <c r="F423" s="3"/>
      <c r="G423" s="3"/>
      <c r="H423" s="3"/>
    </row>
    <row r="424" spans="3:8">
      <c r="C424" s="3"/>
      <c r="D424" s="3"/>
      <c r="E424" s="3"/>
      <c r="F424" s="3"/>
      <c r="G424" s="3"/>
      <c r="H424" s="3"/>
    </row>
    <row r="425" spans="3:8">
      <c r="C425" s="3"/>
      <c r="D425" s="3"/>
      <c r="E425" s="3"/>
      <c r="F425" s="3"/>
      <c r="G425" s="3"/>
      <c r="H425" s="3"/>
    </row>
    <row r="426" spans="3:8">
      <c r="C426" s="3"/>
      <c r="D426" s="3"/>
      <c r="E426" s="3"/>
      <c r="F426" s="3"/>
      <c r="G426" s="3"/>
      <c r="H426" s="3"/>
    </row>
    <row r="427" spans="3:8">
      <c r="C427" s="3"/>
      <c r="D427" s="3"/>
      <c r="E427" s="3"/>
      <c r="F427" s="3"/>
      <c r="G427" s="3"/>
      <c r="H427" s="3"/>
    </row>
    <row r="428" spans="3:8">
      <c r="C428" s="3"/>
      <c r="D428" s="3"/>
      <c r="E428" s="3"/>
      <c r="F428" s="3"/>
      <c r="G428" s="3"/>
      <c r="H428" s="3"/>
    </row>
    <row r="429" spans="3:8">
      <c r="C429" s="3"/>
      <c r="D429" s="3"/>
      <c r="E429" s="3"/>
      <c r="F429" s="3"/>
      <c r="G429" s="3"/>
      <c r="H429" s="3"/>
    </row>
    <row r="430" spans="3:8">
      <c r="C430" s="3"/>
      <c r="D430" s="3"/>
      <c r="E430" s="3"/>
      <c r="F430" s="3"/>
      <c r="G430" s="3"/>
      <c r="H430" s="3"/>
    </row>
    <row r="431" spans="3:8">
      <c r="C431" s="3"/>
      <c r="D431" s="3"/>
      <c r="E431" s="3"/>
      <c r="F431" s="3"/>
      <c r="G431" s="3"/>
      <c r="H431" s="3"/>
    </row>
    <row r="432" spans="3:8">
      <c r="C432" s="3"/>
      <c r="D432" s="3"/>
      <c r="E432" s="3"/>
      <c r="F432" s="3"/>
      <c r="G432" s="3"/>
      <c r="H432" s="3"/>
    </row>
    <row r="433" spans="3:8">
      <c r="C433" s="3"/>
      <c r="D433" s="3"/>
      <c r="E433" s="3"/>
      <c r="F433" s="3"/>
      <c r="G433" s="3"/>
      <c r="H433" s="3"/>
    </row>
    <row r="434" spans="3:8">
      <c r="C434" s="3"/>
      <c r="D434" s="3"/>
      <c r="E434" s="3"/>
      <c r="F434" s="3"/>
      <c r="G434" s="3"/>
      <c r="H434" s="3"/>
    </row>
    <row r="435" spans="3:8">
      <c r="C435" s="3"/>
      <c r="D435" s="3"/>
      <c r="E435" s="3"/>
      <c r="F435" s="3"/>
      <c r="G435" s="3"/>
      <c r="H435" s="3"/>
    </row>
    <row r="436" spans="3:8">
      <c r="C436" s="3"/>
      <c r="D436" s="3"/>
      <c r="E436" s="3"/>
      <c r="F436" s="3"/>
      <c r="G436" s="3"/>
      <c r="H436" s="3"/>
    </row>
    <row r="437" spans="3:8">
      <c r="C437" s="3"/>
      <c r="D437" s="3"/>
      <c r="E437" s="3"/>
      <c r="F437" s="3"/>
      <c r="G437" s="3"/>
      <c r="H437" s="3"/>
    </row>
    <row r="438" spans="3:8">
      <c r="C438" s="3"/>
      <c r="D438" s="3"/>
      <c r="E438" s="3"/>
      <c r="F438" s="3"/>
      <c r="G438" s="3"/>
      <c r="H438" s="3"/>
    </row>
    <row r="439" spans="3:8">
      <c r="C439" s="3"/>
      <c r="D439" s="3"/>
      <c r="E439" s="3"/>
      <c r="F439" s="3"/>
      <c r="G439" s="3"/>
      <c r="H439" s="3"/>
    </row>
    <row r="440" spans="3:8">
      <c r="C440" s="3"/>
      <c r="D440" s="3"/>
      <c r="E440" s="3"/>
      <c r="F440" s="3"/>
      <c r="G440" s="3"/>
      <c r="H440" s="3"/>
    </row>
    <row r="441" spans="3:8">
      <c r="C441" s="3"/>
      <c r="D441" s="3"/>
      <c r="E441" s="3"/>
      <c r="F441" s="3"/>
      <c r="G441" s="3"/>
      <c r="H441" s="3"/>
    </row>
    <row r="442" spans="3:8">
      <c r="C442" s="3"/>
      <c r="D442" s="3"/>
      <c r="E442" s="3"/>
      <c r="F442" s="3"/>
      <c r="G442" s="3"/>
      <c r="H442" s="3"/>
    </row>
    <row r="443" spans="3:8">
      <c r="C443" s="3"/>
      <c r="D443" s="3"/>
      <c r="E443" s="3"/>
      <c r="F443" s="3"/>
      <c r="G443" s="3"/>
      <c r="H443" s="3"/>
    </row>
    <row r="444" spans="3:8">
      <c r="C444" s="3"/>
      <c r="D444" s="3"/>
      <c r="E444" s="3"/>
      <c r="F444" s="3"/>
      <c r="G444" s="3"/>
      <c r="H444" s="3"/>
    </row>
    <row r="445" spans="3:8">
      <c r="C445" s="3"/>
      <c r="D445" s="3"/>
      <c r="E445" s="3"/>
      <c r="F445" s="3"/>
      <c r="G445" s="3"/>
      <c r="H445" s="3"/>
    </row>
    <row r="446" spans="3:8">
      <c r="C446" s="3"/>
      <c r="D446" s="3"/>
      <c r="E446" s="3"/>
      <c r="F446" s="3"/>
      <c r="G446" s="3"/>
      <c r="H446" s="3"/>
    </row>
    <row r="447" spans="3:8">
      <c r="C447" s="3"/>
      <c r="D447" s="3"/>
      <c r="E447" s="3"/>
      <c r="F447" s="3"/>
      <c r="G447" s="3"/>
      <c r="H447" s="3"/>
    </row>
    <row r="448" spans="3:8">
      <c r="C448" s="3"/>
      <c r="D448" s="3"/>
      <c r="E448" s="3"/>
      <c r="F448" s="3"/>
      <c r="G448" s="3"/>
      <c r="H448" s="3"/>
    </row>
    <row r="449" spans="3:8">
      <c r="C449" s="3"/>
      <c r="D449" s="3"/>
      <c r="E449" s="3"/>
      <c r="F449" s="3"/>
      <c r="G449" s="3"/>
      <c r="H449" s="3"/>
    </row>
    <row r="450" spans="3:8">
      <c r="C450" s="3"/>
      <c r="D450" s="3"/>
      <c r="E450" s="3"/>
      <c r="F450" s="3"/>
      <c r="G450" s="3"/>
      <c r="H450" s="3"/>
    </row>
    <row r="451" spans="3:8">
      <c r="C451" s="3"/>
      <c r="D451" s="3"/>
      <c r="E451" s="3"/>
      <c r="F451" s="3"/>
      <c r="G451" s="3"/>
      <c r="H451" s="3"/>
    </row>
    <row r="452" spans="3:8">
      <c r="C452" s="3"/>
      <c r="D452" s="3"/>
      <c r="E452" s="3"/>
      <c r="F452" s="3"/>
      <c r="G452" s="3"/>
      <c r="H452" s="3"/>
    </row>
    <row r="453" spans="3:8">
      <c r="C453" s="3"/>
      <c r="D453" s="3"/>
      <c r="E453" s="3"/>
      <c r="F453" s="3"/>
      <c r="G453" s="3"/>
      <c r="H453" s="3"/>
    </row>
    <row r="454" spans="3:8">
      <c r="C454" s="3"/>
      <c r="D454" s="3"/>
      <c r="E454" s="3"/>
      <c r="F454" s="3"/>
      <c r="G454" s="3"/>
      <c r="H454" s="3"/>
    </row>
    <row r="455" spans="3:8">
      <c r="C455" s="3"/>
      <c r="D455" s="3"/>
      <c r="E455" s="3"/>
      <c r="F455" s="3"/>
      <c r="G455" s="3"/>
      <c r="H455" s="3"/>
    </row>
    <row r="456" spans="3:8">
      <c r="C456" s="3"/>
      <c r="D456" s="3"/>
      <c r="E456" s="3"/>
      <c r="F456" s="3"/>
      <c r="G456" s="3"/>
      <c r="H456" s="3"/>
    </row>
    <row r="457" spans="3:8">
      <c r="C457" s="3"/>
      <c r="D457" s="3"/>
      <c r="E457" s="3"/>
      <c r="F457" s="3"/>
      <c r="G457" s="3"/>
      <c r="H457" s="3"/>
    </row>
    <row r="458" spans="3:8">
      <c r="C458" s="3"/>
      <c r="D458" s="3"/>
      <c r="E458" s="3"/>
      <c r="F458" s="3"/>
      <c r="G458" s="3"/>
      <c r="H458" s="3"/>
    </row>
    <row r="459" spans="3:8">
      <c r="C459" s="3"/>
      <c r="D459" s="3"/>
      <c r="E459" s="3"/>
      <c r="F459" s="3"/>
      <c r="G459" s="3"/>
      <c r="H459" s="3"/>
    </row>
    <row r="460" spans="3:8">
      <c r="C460" s="3"/>
      <c r="D460" s="3"/>
      <c r="E460" s="3"/>
      <c r="F460" s="3"/>
      <c r="G460" s="3"/>
      <c r="H460" s="3"/>
    </row>
    <row r="461" spans="3:8">
      <c r="C461" s="3"/>
      <c r="D461" s="3"/>
      <c r="E461" s="3"/>
      <c r="F461" s="3"/>
      <c r="G461" s="3"/>
      <c r="H461" s="3"/>
    </row>
    <row r="462" spans="3:8">
      <c r="C462" s="3"/>
      <c r="D462" s="3"/>
      <c r="E462" s="3"/>
      <c r="F462" s="3"/>
      <c r="G462" s="3"/>
      <c r="H462" s="3"/>
    </row>
    <row r="463" spans="3:8">
      <c r="C463" s="3"/>
      <c r="D463" s="3"/>
      <c r="E463" s="3"/>
      <c r="F463" s="3"/>
      <c r="G463" s="3"/>
      <c r="H463" s="3"/>
    </row>
    <row r="464" spans="3:8">
      <c r="C464" s="3"/>
      <c r="D464" s="3"/>
      <c r="E464" s="3"/>
      <c r="F464" s="3"/>
      <c r="G464" s="3"/>
      <c r="H464" s="3"/>
    </row>
    <row r="465" spans="3:8">
      <c r="C465" s="3"/>
      <c r="D465" s="3"/>
      <c r="E465" s="3"/>
      <c r="F465" s="3"/>
      <c r="G465" s="3"/>
      <c r="H465" s="3"/>
    </row>
    <row r="466" spans="3:8">
      <c r="C466" s="3"/>
      <c r="D466" s="3"/>
      <c r="E466" s="3"/>
      <c r="F466" s="3"/>
      <c r="G466" s="3"/>
      <c r="H466" s="3"/>
    </row>
    <row r="467" spans="3:8">
      <c r="C467" s="3"/>
      <c r="D467" s="3"/>
      <c r="E467" s="3"/>
      <c r="F467" s="3"/>
      <c r="G467" s="3"/>
      <c r="H467" s="3"/>
    </row>
    <row r="468" spans="3:8">
      <c r="C468" s="3"/>
      <c r="D468" s="3"/>
      <c r="E468" s="3"/>
      <c r="F468" s="3"/>
      <c r="G468" s="3"/>
      <c r="H468" s="3"/>
    </row>
    <row r="469" spans="3:8">
      <c r="C469" s="3"/>
      <c r="D469" s="3"/>
      <c r="E469" s="3"/>
      <c r="F469" s="3"/>
      <c r="G469" s="3"/>
      <c r="H469" s="3"/>
    </row>
    <row r="470" spans="3:8">
      <c r="C470" s="3"/>
      <c r="D470" s="3"/>
      <c r="E470" s="3"/>
      <c r="F470" s="3"/>
      <c r="G470" s="3"/>
      <c r="H470" s="3"/>
    </row>
    <row r="471" spans="3:8">
      <c r="C471" s="3"/>
      <c r="D471" s="3"/>
      <c r="E471" s="3"/>
      <c r="F471" s="3"/>
      <c r="G471" s="3"/>
      <c r="H471" s="3"/>
    </row>
    <row r="472" spans="3:8">
      <c r="C472" s="3"/>
      <c r="D472" s="3"/>
      <c r="E472" s="3"/>
      <c r="F472" s="3"/>
      <c r="G472" s="3"/>
      <c r="H472" s="3"/>
    </row>
    <row r="473" spans="3:8">
      <c r="C473" s="3"/>
      <c r="D473" s="3"/>
      <c r="E473" s="3"/>
      <c r="F473" s="3"/>
      <c r="G473" s="3"/>
      <c r="H473" s="3"/>
    </row>
    <row r="474" spans="3:8">
      <c r="C474" s="3"/>
      <c r="D474" s="3"/>
      <c r="E474" s="3"/>
      <c r="F474" s="3"/>
      <c r="G474" s="3"/>
      <c r="H474" s="3"/>
    </row>
    <row r="475" spans="3:8">
      <c r="C475" s="3"/>
      <c r="D475" s="3"/>
      <c r="E475" s="3"/>
      <c r="F475" s="3"/>
      <c r="G475" s="3"/>
      <c r="H475" s="3"/>
    </row>
    <row r="476" spans="3:8">
      <c r="C476" s="3"/>
      <c r="D476" s="3"/>
      <c r="E476" s="3"/>
      <c r="F476" s="3"/>
      <c r="G476" s="3"/>
      <c r="H476" s="3"/>
    </row>
    <row r="477" spans="3:8">
      <c r="C477" s="3"/>
      <c r="D477" s="3"/>
      <c r="E477" s="3"/>
      <c r="F477" s="3"/>
      <c r="G477" s="3"/>
      <c r="H477" s="3"/>
    </row>
    <row r="478" spans="3:8">
      <c r="C478" s="3"/>
      <c r="D478" s="3"/>
      <c r="E478" s="3"/>
      <c r="F478" s="3"/>
      <c r="G478" s="3"/>
      <c r="H478" s="3"/>
    </row>
    <row r="479" spans="3:8">
      <c r="C479" s="3"/>
      <c r="D479" s="3"/>
      <c r="E479" s="3"/>
      <c r="F479" s="3"/>
      <c r="G479" s="3"/>
      <c r="H479" s="3"/>
    </row>
    <row r="480" spans="3:8">
      <c r="C480" s="3"/>
      <c r="D480" s="3"/>
      <c r="E480" s="3"/>
      <c r="F480" s="3"/>
      <c r="G480" s="3"/>
      <c r="H480" s="3"/>
    </row>
    <row r="481" spans="3:8">
      <c r="C481" s="3"/>
      <c r="D481" s="3"/>
      <c r="E481" s="3"/>
      <c r="F481" s="3"/>
      <c r="G481" s="3"/>
      <c r="H481" s="3"/>
    </row>
    <row r="482" spans="3:8">
      <c r="C482" s="3"/>
      <c r="D482" s="3"/>
      <c r="E482" s="3"/>
      <c r="F482" s="3"/>
      <c r="G482" s="3"/>
      <c r="H482" s="3"/>
    </row>
    <row r="483" spans="3:8">
      <c r="C483" s="3"/>
      <c r="D483" s="3"/>
      <c r="E483" s="3"/>
      <c r="F483" s="3"/>
      <c r="G483" s="3"/>
      <c r="H483" s="3"/>
    </row>
    <row r="484" spans="3:8">
      <c r="C484" s="3"/>
      <c r="D484" s="3"/>
      <c r="E484" s="3"/>
      <c r="F484" s="3"/>
      <c r="G484" s="3"/>
      <c r="H484" s="3"/>
    </row>
    <row r="485" spans="3:8">
      <c r="C485" s="3"/>
      <c r="D485" s="3"/>
      <c r="E485" s="3"/>
      <c r="F485" s="3"/>
      <c r="G485" s="3"/>
      <c r="H485" s="3"/>
    </row>
    <row r="486" spans="3:8">
      <c r="C486" s="3"/>
      <c r="D486" s="3"/>
      <c r="E486" s="3"/>
      <c r="F486" s="3"/>
      <c r="G486" s="3"/>
      <c r="H486" s="3"/>
    </row>
    <row r="487" spans="3:8">
      <c r="C487" s="3"/>
      <c r="D487" s="3"/>
      <c r="E487" s="3"/>
      <c r="F487" s="3"/>
      <c r="G487" s="3"/>
      <c r="H487" s="3"/>
    </row>
    <row r="488" spans="3:8">
      <c r="C488" s="3"/>
      <c r="D488" s="3"/>
      <c r="E488" s="3"/>
      <c r="F488" s="3"/>
      <c r="G488" s="3"/>
      <c r="H488" s="3"/>
    </row>
    <row r="489" spans="3:8">
      <c r="C489" s="3"/>
      <c r="D489" s="3"/>
      <c r="E489" s="3"/>
      <c r="F489" s="3"/>
      <c r="G489" s="3"/>
      <c r="H489" s="3"/>
    </row>
    <row r="490" spans="3:8">
      <c r="C490" s="3"/>
      <c r="D490" s="3"/>
      <c r="E490" s="3"/>
      <c r="F490" s="3"/>
      <c r="G490" s="3"/>
      <c r="H490" s="3"/>
    </row>
    <row r="491" spans="3:8">
      <c r="C491" s="3"/>
      <c r="D491" s="3"/>
      <c r="E491" s="3"/>
      <c r="F491" s="3"/>
      <c r="G491" s="3"/>
      <c r="H491" s="3"/>
    </row>
    <row r="492" spans="3:8">
      <c r="C492" s="3"/>
      <c r="D492" s="3"/>
      <c r="E492" s="3"/>
      <c r="F492" s="3"/>
      <c r="G492" s="3"/>
      <c r="H492" s="3"/>
    </row>
    <row r="493" spans="3:8">
      <c r="C493" s="3"/>
      <c r="D493" s="3"/>
      <c r="E493" s="3"/>
      <c r="F493" s="3"/>
      <c r="G493" s="3"/>
      <c r="H493" s="3"/>
    </row>
    <row r="494" spans="3:8">
      <c r="C494" s="3"/>
      <c r="D494" s="3"/>
      <c r="E494" s="3"/>
      <c r="F494" s="3"/>
      <c r="G494" s="3"/>
      <c r="H494" s="3"/>
    </row>
    <row r="495" spans="3:8">
      <c r="C495" s="3"/>
      <c r="D495" s="3"/>
      <c r="E495" s="3"/>
      <c r="F495" s="3"/>
      <c r="G495" s="3"/>
      <c r="H495" s="3"/>
    </row>
    <row r="496" spans="3:8">
      <c r="C496" s="3"/>
      <c r="D496" s="3"/>
      <c r="E496" s="3"/>
      <c r="F496" s="3"/>
      <c r="G496" s="3"/>
      <c r="H496" s="3"/>
    </row>
    <row r="497" spans="3:8">
      <c r="C497" s="3"/>
      <c r="D497" s="3"/>
      <c r="E497" s="3"/>
      <c r="F497" s="3"/>
      <c r="G497" s="3"/>
      <c r="H497" s="3"/>
    </row>
    <row r="498" spans="3:8">
      <c r="C498" s="3"/>
      <c r="D498" s="3"/>
      <c r="E498" s="3"/>
      <c r="F498" s="3"/>
      <c r="G498" s="3"/>
      <c r="H498" s="3"/>
    </row>
    <row r="499" spans="3:8">
      <c r="C499" s="3"/>
      <c r="D499" s="3"/>
      <c r="E499" s="3"/>
      <c r="F499" s="3"/>
      <c r="G499" s="3"/>
      <c r="H499" s="3"/>
    </row>
    <row r="500" spans="3:8">
      <c r="C500" s="3"/>
      <c r="D500" s="3"/>
      <c r="E500" s="3"/>
      <c r="F500" s="3"/>
      <c r="G500" s="3"/>
      <c r="H500" s="3"/>
    </row>
    <row r="501" spans="3:8">
      <c r="C501" s="3"/>
      <c r="D501" s="3"/>
      <c r="E501" s="3"/>
      <c r="F501" s="3"/>
      <c r="G501" s="3"/>
      <c r="H501" s="3"/>
    </row>
    <row r="502" spans="3:8">
      <c r="C502" s="3"/>
      <c r="D502" s="3"/>
      <c r="E502" s="3"/>
      <c r="F502" s="3"/>
      <c r="G502" s="3"/>
      <c r="H502" s="3"/>
    </row>
    <row r="503" spans="3:8">
      <c r="C503" s="3"/>
      <c r="D503" s="3"/>
      <c r="E503" s="3"/>
      <c r="F503" s="3"/>
      <c r="G503" s="3"/>
      <c r="H503" s="3"/>
    </row>
    <row r="504" spans="3:8">
      <c r="C504" s="3"/>
      <c r="D504" s="3"/>
      <c r="E504" s="3"/>
      <c r="F504" s="3"/>
      <c r="G504" s="3"/>
      <c r="H504" s="3"/>
    </row>
    <row r="505" spans="3:8">
      <c r="C505" s="3"/>
      <c r="D505" s="3"/>
      <c r="E505" s="3"/>
      <c r="F505" s="3"/>
      <c r="G505" s="3"/>
      <c r="H505" s="3"/>
    </row>
    <row r="506" spans="3:8">
      <c r="C506" s="3"/>
      <c r="D506" s="3"/>
      <c r="E506" s="3"/>
      <c r="F506" s="3"/>
      <c r="G506" s="3"/>
      <c r="H506" s="3"/>
    </row>
    <row r="507" spans="3:8">
      <c r="C507" s="3"/>
      <c r="D507" s="3"/>
      <c r="E507" s="3"/>
      <c r="F507" s="3"/>
      <c r="G507" s="3"/>
      <c r="H507" s="3"/>
    </row>
    <row r="508" spans="3:8">
      <c r="C508" s="3"/>
      <c r="D508" s="3"/>
      <c r="E508" s="3"/>
      <c r="F508" s="3"/>
      <c r="G508" s="3"/>
      <c r="H508" s="3"/>
    </row>
    <row r="509" spans="3:8">
      <c r="C509" s="3"/>
      <c r="D509" s="3"/>
      <c r="E509" s="3"/>
      <c r="F509" s="3"/>
      <c r="G509" s="3"/>
      <c r="H509" s="3"/>
    </row>
    <row r="510" spans="3:8">
      <c r="C510" s="3"/>
      <c r="D510" s="3"/>
      <c r="E510" s="3"/>
      <c r="F510" s="3"/>
      <c r="G510" s="3"/>
      <c r="H510" s="3"/>
    </row>
    <row r="511" spans="3:8">
      <c r="C511" s="3"/>
      <c r="D511" s="3"/>
      <c r="E511" s="3"/>
      <c r="F511" s="3"/>
      <c r="G511" s="3"/>
      <c r="H511" s="3"/>
    </row>
    <row r="512" spans="3:8">
      <c r="C512" s="3"/>
      <c r="D512" s="3"/>
      <c r="E512" s="3"/>
      <c r="F512" s="3"/>
      <c r="G512" s="3"/>
      <c r="H512" s="3"/>
    </row>
    <row r="513" spans="3:8">
      <c r="C513" s="3"/>
      <c r="D513" s="3"/>
      <c r="E513" s="3"/>
      <c r="F513" s="3"/>
      <c r="G513" s="3"/>
      <c r="H513" s="3"/>
    </row>
    <row r="514" spans="3:8">
      <c r="C514" s="3"/>
      <c r="D514" s="3"/>
      <c r="E514" s="3"/>
      <c r="F514" s="3"/>
      <c r="G514" s="3"/>
      <c r="H514" s="3"/>
    </row>
    <row r="515" spans="3:8">
      <c r="C515" s="3"/>
      <c r="D515" s="3"/>
      <c r="E515" s="3"/>
      <c r="F515" s="3"/>
      <c r="G515" s="3"/>
      <c r="H515" s="3"/>
    </row>
    <row r="516" spans="3:8">
      <c r="C516" s="3"/>
      <c r="D516" s="3"/>
      <c r="E516" s="3"/>
      <c r="F516" s="3"/>
      <c r="G516" s="3"/>
      <c r="H516" s="3"/>
    </row>
    <row r="517" spans="3:8">
      <c r="C517" s="3"/>
      <c r="D517" s="3"/>
      <c r="E517" s="3"/>
      <c r="F517" s="3"/>
      <c r="G517" s="3"/>
      <c r="H517" s="3"/>
    </row>
    <row r="518" spans="3:8">
      <c r="C518" s="3"/>
      <c r="D518" s="3"/>
      <c r="E518" s="3"/>
      <c r="F518" s="3"/>
      <c r="G518" s="3"/>
      <c r="H518" s="3"/>
    </row>
    <row r="519" spans="3:8">
      <c r="C519" s="3"/>
      <c r="D519" s="3"/>
      <c r="E519" s="3"/>
      <c r="F519" s="3"/>
      <c r="G519" s="3"/>
      <c r="H519" s="3"/>
    </row>
    <row r="520" spans="3:8">
      <c r="C520" s="3"/>
      <c r="D520" s="3"/>
      <c r="E520" s="3"/>
      <c r="F520" s="3"/>
      <c r="G520" s="3"/>
      <c r="H520" s="3"/>
    </row>
    <row r="521" spans="3:8">
      <c r="C521" s="3"/>
      <c r="D521" s="3"/>
      <c r="E521" s="3"/>
      <c r="F521" s="3"/>
      <c r="G521" s="3"/>
      <c r="H521" s="3"/>
    </row>
    <row r="522" spans="3:8">
      <c r="C522" s="3"/>
      <c r="D522" s="3"/>
      <c r="E522" s="3"/>
      <c r="F522" s="3"/>
      <c r="G522" s="3"/>
      <c r="H522" s="3"/>
    </row>
    <row r="523" spans="3:8">
      <c r="C523" s="3"/>
      <c r="D523" s="3"/>
      <c r="E523" s="3"/>
      <c r="F523" s="3"/>
      <c r="G523" s="3"/>
      <c r="H523" s="3"/>
    </row>
    <row r="524" spans="3:8">
      <c r="C524" s="3"/>
      <c r="D524" s="3"/>
      <c r="E524" s="3"/>
      <c r="F524" s="3"/>
      <c r="G524" s="3"/>
      <c r="H524" s="3"/>
    </row>
    <row r="525" spans="3:8">
      <c r="C525" s="3"/>
      <c r="D525" s="3"/>
      <c r="E525" s="3"/>
      <c r="F525" s="3"/>
      <c r="G525" s="3"/>
      <c r="H525" s="3"/>
    </row>
    <row r="526" spans="3:8">
      <c r="C526" s="3"/>
      <c r="D526" s="3"/>
      <c r="E526" s="3"/>
      <c r="F526" s="3"/>
      <c r="G526" s="3"/>
      <c r="H526" s="3"/>
    </row>
    <row r="527" spans="3:8">
      <c r="C527" s="3"/>
      <c r="D527" s="3"/>
      <c r="E527" s="3"/>
      <c r="F527" s="3"/>
      <c r="G527" s="3"/>
      <c r="H527" s="3"/>
    </row>
    <row r="528" spans="3:8">
      <c r="C528" s="3"/>
      <c r="D528" s="3"/>
      <c r="E528" s="3"/>
      <c r="F528" s="3"/>
      <c r="G528" s="3"/>
      <c r="H528" s="3"/>
    </row>
    <row r="529" spans="3:8">
      <c r="C529" s="3"/>
      <c r="D529" s="3"/>
      <c r="E529" s="3"/>
      <c r="F529" s="3"/>
      <c r="G529" s="3"/>
      <c r="H529" s="3"/>
    </row>
    <row r="530" spans="3:8">
      <c r="C530" s="3"/>
      <c r="D530" s="3"/>
      <c r="E530" s="3"/>
      <c r="F530" s="3"/>
      <c r="G530" s="3"/>
      <c r="H530" s="3"/>
    </row>
    <row r="531" spans="3:8">
      <c r="C531" s="3"/>
      <c r="D531" s="3"/>
      <c r="E531" s="3"/>
      <c r="F531" s="3"/>
      <c r="G531" s="3"/>
      <c r="H531" s="3"/>
    </row>
    <row r="532" spans="3:8">
      <c r="C532" s="3"/>
      <c r="D532" s="3"/>
      <c r="E532" s="3"/>
      <c r="F532" s="3"/>
      <c r="G532" s="3"/>
      <c r="H532" s="3"/>
    </row>
    <row r="533" spans="3:8">
      <c r="C533" s="3"/>
      <c r="D533" s="3"/>
      <c r="E533" s="3"/>
      <c r="F533" s="3"/>
      <c r="G533" s="3"/>
      <c r="H533" s="3"/>
    </row>
    <row r="534" spans="3:8">
      <c r="C534" s="3"/>
      <c r="D534" s="3"/>
      <c r="E534" s="3"/>
      <c r="F534" s="3"/>
      <c r="G534" s="3"/>
      <c r="H534" s="3"/>
    </row>
    <row r="535" spans="3:8">
      <c r="C535" s="3"/>
      <c r="D535" s="3"/>
      <c r="E535" s="3"/>
      <c r="F535" s="3"/>
      <c r="G535" s="3"/>
      <c r="H535" s="3"/>
    </row>
    <row r="536" spans="3:8">
      <c r="C536" s="3"/>
      <c r="D536" s="3"/>
      <c r="E536" s="3"/>
      <c r="F536" s="3"/>
      <c r="G536" s="3"/>
      <c r="H536" s="3"/>
    </row>
    <row r="537" spans="3:8">
      <c r="C537" s="3"/>
      <c r="D537" s="3"/>
      <c r="E537" s="3"/>
      <c r="F537" s="3"/>
      <c r="G537" s="3"/>
      <c r="H537" s="3"/>
    </row>
    <row r="538" spans="3:8">
      <c r="C538" s="3"/>
      <c r="D538" s="3"/>
      <c r="E538" s="3"/>
      <c r="F538" s="3"/>
      <c r="G538" s="3"/>
      <c r="H538" s="3"/>
    </row>
    <row r="539" spans="3:8">
      <c r="C539" s="3"/>
      <c r="D539" s="3"/>
      <c r="E539" s="3"/>
      <c r="F539" s="3"/>
      <c r="G539" s="3"/>
      <c r="H539" s="3"/>
    </row>
    <row r="540" spans="3:8">
      <c r="C540" s="3"/>
      <c r="D540" s="3"/>
      <c r="E540" s="3"/>
      <c r="F540" s="3"/>
      <c r="G540" s="3"/>
      <c r="H540" s="3"/>
    </row>
    <row r="541" spans="3:8">
      <c r="C541" s="3"/>
      <c r="D541" s="3"/>
      <c r="E541" s="3"/>
      <c r="F541" s="3"/>
      <c r="G541" s="3"/>
      <c r="H541" s="3"/>
    </row>
    <row r="542" spans="3:8">
      <c r="C542" s="3"/>
      <c r="D542" s="3"/>
      <c r="E542" s="3"/>
      <c r="F542" s="3"/>
      <c r="G542" s="3"/>
      <c r="H542" s="3"/>
    </row>
    <row r="543" spans="3:8">
      <c r="C543" s="3"/>
      <c r="D543" s="3"/>
      <c r="E543" s="3"/>
      <c r="F543" s="3"/>
      <c r="G543" s="3"/>
      <c r="H543" s="3"/>
    </row>
    <row r="544" spans="3:8">
      <c r="C544" s="3"/>
      <c r="D544" s="3"/>
      <c r="E544" s="3"/>
      <c r="F544" s="3"/>
      <c r="G544" s="3"/>
      <c r="H544" s="3"/>
    </row>
    <row r="545" spans="3:8">
      <c r="C545" s="3"/>
      <c r="D545" s="3"/>
      <c r="E545" s="3"/>
      <c r="F545" s="3"/>
      <c r="G545" s="3"/>
      <c r="H545" s="3"/>
    </row>
    <row r="546" spans="3:8">
      <c r="C546" s="3"/>
      <c r="D546" s="3"/>
      <c r="E546" s="3"/>
      <c r="F546" s="3"/>
      <c r="G546" s="3"/>
      <c r="H546" s="3"/>
    </row>
    <row r="547" spans="3:8">
      <c r="C547" s="3"/>
      <c r="D547" s="3"/>
      <c r="E547" s="3"/>
      <c r="F547" s="3"/>
      <c r="G547" s="3"/>
      <c r="H547" s="3"/>
    </row>
    <row r="548" spans="3:8">
      <c r="C548" s="3"/>
      <c r="D548" s="3"/>
      <c r="E548" s="3"/>
      <c r="F548" s="3"/>
      <c r="G548" s="3"/>
      <c r="H548" s="3"/>
    </row>
    <row r="549" spans="3:8">
      <c r="C549" s="3"/>
      <c r="D549" s="3"/>
      <c r="E549" s="3"/>
      <c r="F549" s="3"/>
      <c r="G549" s="3"/>
      <c r="H549" s="3"/>
    </row>
    <row r="550" spans="3:8">
      <c r="C550" s="3"/>
      <c r="D550" s="3"/>
      <c r="E550" s="3"/>
      <c r="F550" s="3"/>
      <c r="G550" s="3"/>
      <c r="H550" s="3"/>
    </row>
    <row r="551" spans="3:8">
      <c r="C551" s="3"/>
      <c r="D551" s="3"/>
      <c r="E551" s="3"/>
      <c r="F551" s="3"/>
      <c r="G551" s="3"/>
      <c r="H551" s="3"/>
    </row>
    <row r="552" spans="3:8">
      <c r="C552" s="3"/>
      <c r="D552" s="3"/>
      <c r="E552" s="3"/>
      <c r="F552" s="3"/>
      <c r="G552" s="3"/>
      <c r="H552" s="3"/>
    </row>
    <row r="553" spans="3:8">
      <c r="C553" s="3"/>
      <c r="D553" s="3"/>
      <c r="E553" s="3"/>
      <c r="F553" s="3"/>
      <c r="G553" s="3"/>
      <c r="H553" s="3"/>
    </row>
    <row r="554" spans="3:8">
      <c r="C554" s="3"/>
      <c r="D554" s="3"/>
      <c r="E554" s="3"/>
      <c r="F554" s="3"/>
      <c r="G554" s="3"/>
      <c r="H554" s="3"/>
    </row>
    <row r="555" spans="3:8">
      <c r="C555" s="3"/>
      <c r="D555" s="3"/>
      <c r="E555" s="3"/>
      <c r="F555" s="3"/>
      <c r="G555" s="3"/>
      <c r="H555" s="3"/>
    </row>
    <row r="556" spans="3:8">
      <c r="C556" s="3"/>
      <c r="D556" s="3"/>
      <c r="E556" s="3"/>
      <c r="F556" s="3"/>
      <c r="G556" s="3"/>
      <c r="H556" s="3"/>
    </row>
    <row r="557" spans="3:8">
      <c r="C557" s="3"/>
      <c r="D557" s="3"/>
      <c r="E557" s="3"/>
      <c r="F557" s="3"/>
      <c r="G557" s="3"/>
      <c r="H557" s="3"/>
    </row>
    <row r="558" spans="3:8">
      <c r="C558" s="3"/>
      <c r="D558" s="3"/>
      <c r="E558" s="3"/>
      <c r="F558" s="3"/>
      <c r="G558" s="3"/>
      <c r="H558" s="3"/>
    </row>
    <row r="559" spans="3:8">
      <c r="C559" s="3"/>
      <c r="D559" s="3"/>
      <c r="E559" s="3"/>
      <c r="F559" s="3"/>
      <c r="G559" s="3"/>
      <c r="H559" s="3"/>
    </row>
    <row r="560" spans="3:8">
      <c r="C560" s="3"/>
      <c r="D560" s="3"/>
      <c r="E560" s="3"/>
      <c r="F560" s="3"/>
      <c r="G560" s="3"/>
      <c r="H560" s="3"/>
    </row>
    <row r="561" spans="3:8">
      <c r="C561" s="3"/>
      <c r="D561" s="3"/>
      <c r="E561" s="3"/>
      <c r="F561" s="3"/>
      <c r="G561" s="3"/>
      <c r="H561" s="3"/>
    </row>
    <row r="562" spans="3:8">
      <c r="C562" s="3"/>
      <c r="D562" s="3"/>
      <c r="E562" s="3"/>
      <c r="F562" s="3"/>
      <c r="G562" s="3"/>
      <c r="H562" s="3"/>
    </row>
    <row r="563" spans="3:8">
      <c r="C563" s="3"/>
      <c r="D563" s="3"/>
      <c r="E563" s="3"/>
      <c r="F563" s="3"/>
      <c r="G563" s="3"/>
      <c r="H563" s="3"/>
    </row>
    <row r="564" spans="3:8">
      <c r="C564" s="3"/>
      <c r="D564" s="3"/>
      <c r="E564" s="3"/>
      <c r="F564" s="3"/>
      <c r="G564" s="3"/>
      <c r="H564" s="3"/>
    </row>
    <row r="565" spans="3:8">
      <c r="C565" s="3"/>
      <c r="D565" s="3"/>
      <c r="E565" s="3"/>
      <c r="F565" s="3"/>
      <c r="G565" s="3"/>
      <c r="H565" s="3"/>
    </row>
    <row r="566" spans="3:8">
      <c r="C566" s="3"/>
      <c r="D566" s="3"/>
      <c r="E566" s="3"/>
      <c r="F566" s="3"/>
      <c r="G566" s="3"/>
      <c r="H566" s="3"/>
    </row>
    <row r="567" spans="3:8">
      <c r="C567" s="3"/>
      <c r="D567" s="3"/>
      <c r="E567" s="3"/>
      <c r="F567" s="3"/>
      <c r="G567" s="3"/>
      <c r="H567" s="3"/>
    </row>
    <row r="568" spans="3:8">
      <c r="C568" s="3"/>
      <c r="D568" s="3"/>
      <c r="E568" s="3"/>
      <c r="F568" s="3"/>
      <c r="G568" s="3"/>
      <c r="H568" s="3"/>
    </row>
    <row r="569" spans="3:8">
      <c r="C569" s="3"/>
      <c r="D569" s="3"/>
      <c r="E569" s="3"/>
      <c r="F569" s="3"/>
      <c r="G569" s="3"/>
      <c r="H569" s="3"/>
    </row>
    <row r="570" spans="3:8">
      <c r="C570" s="3"/>
      <c r="D570" s="3"/>
      <c r="E570" s="3"/>
      <c r="F570" s="3"/>
      <c r="G570" s="3"/>
      <c r="H570" s="3"/>
    </row>
    <row r="571" spans="3:8">
      <c r="C571" s="3"/>
      <c r="D571" s="3"/>
      <c r="E571" s="3"/>
      <c r="F571" s="3"/>
      <c r="G571" s="3"/>
      <c r="H571" s="3"/>
    </row>
    <row r="572" spans="3:8">
      <c r="C572" s="3"/>
      <c r="D572" s="3"/>
      <c r="E572" s="3"/>
      <c r="F572" s="3"/>
      <c r="G572" s="3"/>
      <c r="H572" s="3"/>
    </row>
    <row r="573" spans="3:8">
      <c r="C573" s="3"/>
      <c r="D573" s="3"/>
      <c r="E573" s="3"/>
      <c r="F573" s="3"/>
      <c r="G573" s="3"/>
      <c r="H573" s="3"/>
    </row>
    <row r="574" spans="3:8">
      <c r="C574" s="3"/>
      <c r="D574" s="3"/>
      <c r="E574" s="3"/>
      <c r="F574" s="3"/>
      <c r="G574" s="3"/>
      <c r="H574" s="3"/>
    </row>
    <row r="575" spans="3:8">
      <c r="C575" s="3"/>
      <c r="D575" s="3"/>
      <c r="E575" s="3"/>
      <c r="F575" s="3"/>
      <c r="G575" s="3"/>
      <c r="H575" s="3"/>
    </row>
    <row r="576" spans="3:8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7 D22:XFD1048576 D18:AF21 AH18:XFD21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CC11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8" width="7.5703125" style="1" customWidth="1"/>
    <col min="19" max="19" width="6.7109375" style="1" customWidth="1"/>
    <col min="20" max="20" width="7.7109375" style="1" customWidth="1"/>
    <col min="21" max="21" width="7.140625" style="1" customWidth="1"/>
    <col min="22" max="22" width="6" style="1" customWidth="1"/>
    <col min="23" max="23" width="7.85546875" style="1" customWidth="1"/>
    <col min="24" max="24" width="8.140625" style="1" customWidth="1"/>
    <col min="25" max="25" width="6.28515625" style="1" customWidth="1"/>
    <col min="26" max="26" width="8" style="1" customWidth="1"/>
    <col min="27" max="27" width="8.7109375" style="1" customWidth="1"/>
    <col min="28" max="28" width="10" style="1" customWidth="1"/>
    <col min="29" max="29" width="9.5703125" style="1" customWidth="1"/>
    <col min="30" max="30" width="6.140625" style="1" customWidth="1"/>
    <col min="31" max="32" width="5.7109375" style="1" customWidth="1"/>
    <col min="33" max="33" width="6.85546875" style="1" customWidth="1"/>
    <col min="34" max="34" width="6.42578125" style="1" customWidth="1"/>
    <col min="35" max="35" width="6.7109375" style="1" customWidth="1"/>
    <col min="36" max="36" width="7.28515625" style="1" customWidth="1"/>
    <col min="37" max="48" width="5.7109375" style="1" customWidth="1"/>
    <col min="49" max="16384" width="9.140625" style="1"/>
  </cols>
  <sheetData>
    <row r="1" spans="2:81">
      <c r="B1" s="58" t="s">
        <v>171</v>
      </c>
      <c r="C1" s="80" t="s" vm="1">
        <v>243</v>
      </c>
    </row>
    <row r="2" spans="2:81">
      <c r="B2" s="58" t="s">
        <v>170</v>
      </c>
      <c r="C2" s="80" t="s">
        <v>244</v>
      </c>
    </row>
    <row r="3" spans="2:81">
      <c r="B3" s="58" t="s">
        <v>172</v>
      </c>
      <c r="C3" s="80" t="s">
        <v>245</v>
      </c>
      <c r="E3" s="2"/>
    </row>
    <row r="4" spans="2:81">
      <c r="B4" s="58" t="s">
        <v>173</v>
      </c>
      <c r="C4" s="80">
        <v>2112</v>
      </c>
    </row>
    <row r="6" spans="2:81" ht="26.25" customHeight="1">
      <c r="B6" s="140" t="s">
        <v>201</v>
      </c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2"/>
    </row>
    <row r="7" spans="2:81" ht="26.25" customHeight="1">
      <c r="B7" s="140" t="s">
        <v>85</v>
      </c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2"/>
    </row>
    <row r="8" spans="2:81" s="3" customFormat="1" ht="47.25">
      <c r="B8" s="23" t="s">
        <v>107</v>
      </c>
      <c r="C8" s="31" t="s">
        <v>37</v>
      </c>
      <c r="D8" s="14" t="s">
        <v>41</v>
      </c>
      <c r="E8" s="31" t="s">
        <v>15</v>
      </c>
      <c r="F8" s="31" t="s">
        <v>51</v>
      </c>
      <c r="G8" s="31" t="s">
        <v>92</v>
      </c>
      <c r="H8" s="31" t="s">
        <v>18</v>
      </c>
      <c r="I8" s="31" t="s">
        <v>91</v>
      </c>
      <c r="J8" s="31" t="s">
        <v>17</v>
      </c>
      <c r="K8" s="31" t="s">
        <v>19</v>
      </c>
      <c r="L8" s="31" t="s">
        <v>227</v>
      </c>
      <c r="M8" s="31" t="s">
        <v>226</v>
      </c>
      <c r="N8" s="31" t="s">
        <v>49</v>
      </c>
      <c r="O8" s="31" t="s">
        <v>48</v>
      </c>
      <c r="P8" s="31" t="s">
        <v>174</v>
      </c>
      <c r="Q8" s="32" t="s">
        <v>176</v>
      </c>
      <c r="R8" s="1"/>
      <c r="S8" s="1"/>
      <c r="T8" s="1"/>
      <c r="U8" s="1"/>
      <c r="V8" s="1"/>
      <c r="W8" s="1"/>
      <c r="X8" s="1"/>
    </row>
    <row r="9" spans="2:81" s="3" customFormat="1" ht="18" customHeight="1">
      <c r="B9" s="16"/>
      <c r="C9" s="17"/>
      <c r="D9" s="17"/>
      <c r="E9" s="33"/>
      <c r="F9" s="33"/>
      <c r="G9" s="33" t="s">
        <v>22</v>
      </c>
      <c r="H9" s="33" t="s">
        <v>21</v>
      </c>
      <c r="I9" s="33"/>
      <c r="J9" s="33" t="s">
        <v>20</v>
      </c>
      <c r="K9" s="33" t="s">
        <v>20</v>
      </c>
      <c r="L9" s="33" t="s">
        <v>234</v>
      </c>
      <c r="M9" s="33"/>
      <c r="N9" s="33" t="s">
        <v>230</v>
      </c>
      <c r="O9" s="33" t="s">
        <v>20</v>
      </c>
      <c r="P9" s="33" t="s">
        <v>20</v>
      </c>
      <c r="Q9" s="34" t="s">
        <v>20</v>
      </c>
      <c r="R9" s="1"/>
      <c r="S9" s="1"/>
      <c r="T9" s="1"/>
      <c r="U9" s="1"/>
      <c r="V9" s="1"/>
      <c r="W9" s="1"/>
      <c r="X9" s="1"/>
    </row>
    <row r="10" spans="2:81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20" t="s">
        <v>14</v>
      </c>
      <c r="Q10" s="21" t="s">
        <v>104</v>
      </c>
      <c r="R10" s="1"/>
      <c r="S10" s="1"/>
      <c r="T10" s="1"/>
      <c r="U10" s="1"/>
      <c r="V10" s="1"/>
      <c r="W10" s="1"/>
      <c r="X10" s="1"/>
    </row>
    <row r="11" spans="2:81" s="4" customFormat="1" ht="18" customHeight="1"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"/>
      <c r="S11" s="1"/>
      <c r="T11" s="1"/>
      <c r="U11" s="1"/>
      <c r="V11" s="1"/>
      <c r="W11" s="1"/>
      <c r="X11" s="1"/>
      <c r="CC11" s="1"/>
    </row>
    <row r="12" spans="2:81" ht="21.75" customHeight="1">
      <c r="B12" s="101" t="s">
        <v>242</v>
      </c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</row>
    <row r="13" spans="2:81">
      <c r="B13" s="101" t="s">
        <v>103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</row>
    <row r="14" spans="2:81">
      <c r="B14" s="101" t="s">
        <v>225</v>
      </c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</row>
    <row r="15" spans="2:81">
      <c r="B15" s="101" t="s">
        <v>233</v>
      </c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</row>
    <row r="16" spans="2:81"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</row>
    <row r="17" spans="2:17"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</row>
    <row r="18" spans="2:17"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</row>
    <row r="19" spans="2:17"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</row>
    <row r="20" spans="2:17"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</row>
    <row r="21" spans="2:17"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</row>
    <row r="22" spans="2:17"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</row>
    <row r="23" spans="2:17"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</row>
    <row r="24" spans="2:17"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</row>
    <row r="25" spans="2:17"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</row>
    <row r="26" spans="2:17"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</row>
    <row r="27" spans="2:17"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</row>
    <row r="28" spans="2:17"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</row>
    <row r="29" spans="2:17"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</row>
    <row r="30" spans="2:17"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</row>
    <row r="31" spans="2:17"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</row>
    <row r="32" spans="2:17"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</row>
    <row r="33" spans="2:17"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</row>
    <row r="34" spans="2:17"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</row>
    <row r="35" spans="2:17"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</row>
    <row r="36" spans="2:17"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</row>
    <row r="37" spans="2:17"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</row>
    <row r="38" spans="2:17"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</row>
    <row r="39" spans="2:17"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</row>
    <row r="40" spans="2:17"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</row>
    <row r="41" spans="2:17"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</row>
    <row r="42" spans="2:17"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</row>
    <row r="43" spans="2:17"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</row>
    <row r="44" spans="2:17"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</row>
    <row r="45" spans="2:17"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</row>
    <row r="46" spans="2:17"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</row>
    <row r="47" spans="2:17"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</row>
    <row r="48" spans="2:17"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</row>
    <row r="49" spans="2:17"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</row>
    <row r="50" spans="2:17"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</row>
    <row r="51" spans="2:17"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</row>
    <row r="52" spans="2:17"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</row>
    <row r="53" spans="2:17"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</row>
    <row r="54" spans="2:17"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</row>
    <row r="55" spans="2:17"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</row>
    <row r="56" spans="2:17"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</row>
    <row r="57" spans="2:17"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</row>
    <row r="58" spans="2:17"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</row>
    <row r="59" spans="2:17"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</row>
    <row r="60" spans="2:17"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</row>
    <row r="61" spans="2:17"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</row>
    <row r="62" spans="2:17"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</row>
    <row r="63" spans="2:17"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</row>
    <row r="64" spans="2:17"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</row>
    <row r="65" spans="2:17"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</row>
    <row r="66" spans="2:17"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</row>
    <row r="67" spans="2:17"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</row>
    <row r="68" spans="2:17"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</row>
    <row r="69" spans="2:17"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</row>
    <row r="70" spans="2:17"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</row>
    <row r="71" spans="2:17"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</row>
    <row r="72" spans="2:17"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</row>
    <row r="73" spans="2:17"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</row>
    <row r="74" spans="2:17"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</row>
    <row r="75" spans="2:17"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</row>
    <row r="76" spans="2:17"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</row>
    <row r="77" spans="2:17"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</row>
    <row r="78" spans="2:17"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</row>
    <row r="79" spans="2:17"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</row>
    <row r="80" spans="2:17"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</row>
    <row r="81" spans="2:17"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</row>
    <row r="82" spans="2:17"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</row>
    <row r="83" spans="2:17"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</row>
    <row r="84" spans="2:17"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</row>
    <row r="85" spans="2:17"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</row>
    <row r="86" spans="2:17"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</row>
    <row r="87" spans="2:17"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</row>
    <row r="88" spans="2:17"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</row>
    <row r="89" spans="2:17"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</row>
    <row r="90" spans="2:17"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</row>
    <row r="91" spans="2:17"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</row>
    <row r="92" spans="2:17"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</row>
    <row r="93" spans="2:17"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</row>
    <row r="94" spans="2:17"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</row>
    <row r="95" spans="2:17"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</row>
    <row r="96" spans="2:17"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</row>
    <row r="97" spans="2:17"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</row>
    <row r="98" spans="2:17"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</row>
    <row r="99" spans="2:17"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</row>
    <row r="100" spans="2:17"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</row>
    <row r="101" spans="2:17"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</row>
    <row r="102" spans="2:17"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</row>
    <row r="103" spans="2:17"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</row>
    <row r="104" spans="2:17"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</row>
    <row r="105" spans="2:17"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</row>
    <row r="106" spans="2:17"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</row>
    <row r="107" spans="2:17"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</row>
    <row r="108" spans="2:17"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</row>
    <row r="109" spans="2:17"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</row>
    <row r="110" spans="2:17"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</row>
  </sheetData>
  <sheetProtection sheet="1" objects="1" scenarios="1"/>
  <mergeCells count="2">
    <mergeCell ref="B6:Q6"/>
    <mergeCell ref="B7:Q7"/>
  </mergeCells>
  <phoneticPr fontId="3" type="noConversion"/>
  <dataValidations count="1">
    <dataValidation allowBlank="1" showInputMessage="1" showErrorMessage="1" sqref="C5:C1048576 A1:B1048576 D1:XFD35 D40:XFD1048576 D36:AF39 AH36:XFD39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BT110"/>
  <sheetViews>
    <sheetView rightToLeft="1" workbookViewId="0">
      <selection activeCell="O12" sqref="O12:O104"/>
    </sheetView>
  </sheetViews>
  <sheetFormatPr defaultColWidth="9.140625" defaultRowHeight="18"/>
  <cols>
    <col min="1" max="1" width="3" style="1" customWidth="1"/>
    <col min="2" max="2" width="32.42578125" style="2" bestFit="1" customWidth="1"/>
    <col min="3" max="3" width="41.7109375" style="2" bestFit="1" customWidth="1"/>
    <col min="4" max="4" width="4.5703125" style="1" bestFit="1" customWidth="1"/>
    <col min="5" max="5" width="4.85546875" style="1" bestFit="1" customWidth="1"/>
    <col min="6" max="6" width="11.28515625" style="1" bestFit="1" customWidth="1"/>
    <col min="7" max="7" width="6.140625" style="1" bestFit="1" customWidth="1"/>
    <col min="8" max="8" width="9" style="1" bestFit="1" customWidth="1"/>
    <col min="9" max="9" width="6.85546875" style="1" bestFit="1" customWidth="1"/>
    <col min="10" max="10" width="7.5703125" style="1" bestFit="1" customWidth="1"/>
    <col min="11" max="11" width="13.140625" style="1" bestFit="1" customWidth="1"/>
    <col min="12" max="12" width="9.5703125" style="1" bestFit="1" customWidth="1"/>
    <col min="13" max="13" width="11.28515625" style="1" bestFit="1" customWidth="1"/>
    <col min="14" max="14" width="6.28515625" style="1" bestFit="1" customWidth="1"/>
    <col min="15" max="15" width="9.140625" style="1" customWidth="1"/>
    <col min="16" max="16" width="9" style="1" bestFit="1" customWidth="1"/>
    <col min="17" max="17" width="7.5703125" style="3" customWidth="1"/>
    <col min="18" max="18" width="6.7109375" style="3" customWidth="1"/>
    <col min="19" max="19" width="7.7109375" style="3" customWidth="1"/>
    <col min="20" max="20" width="7.140625" style="3" customWidth="1"/>
    <col min="21" max="21" width="6" style="3" customWidth="1"/>
    <col min="22" max="22" width="7.85546875" style="3" customWidth="1"/>
    <col min="23" max="23" width="8.140625" style="3" customWidth="1"/>
    <col min="24" max="24" width="6.28515625" style="3" customWidth="1"/>
    <col min="25" max="25" width="8" style="3" customWidth="1"/>
    <col min="26" max="26" width="8.7109375" style="3" customWidth="1"/>
    <col min="27" max="27" width="10" style="3" customWidth="1"/>
    <col min="28" max="28" width="9.5703125" style="3" customWidth="1"/>
    <col min="29" max="29" width="6.140625" style="3" customWidth="1"/>
    <col min="30" max="31" width="5.7109375" style="3" customWidth="1"/>
    <col min="32" max="32" width="6.85546875" style="3" customWidth="1"/>
    <col min="33" max="33" width="6.42578125" style="3" customWidth="1"/>
    <col min="34" max="34" width="6.7109375" style="3" customWidth="1"/>
    <col min="35" max="35" width="7.28515625" style="3" customWidth="1"/>
    <col min="36" max="39" width="5.7109375" style="3" customWidth="1"/>
    <col min="40" max="47" width="5.7109375" style="1" customWidth="1"/>
    <col min="48" max="16384" width="9.140625" style="1"/>
  </cols>
  <sheetData>
    <row r="1" spans="2:72">
      <c r="B1" s="58" t="s">
        <v>171</v>
      </c>
      <c r="C1" s="80" t="s" vm="1">
        <v>243</v>
      </c>
    </row>
    <row r="2" spans="2:72">
      <c r="B2" s="58" t="s">
        <v>170</v>
      </c>
      <c r="C2" s="80" t="s">
        <v>244</v>
      </c>
    </row>
    <row r="3" spans="2:72">
      <c r="B3" s="58" t="s">
        <v>172</v>
      </c>
      <c r="C3" s="80" t="s">
        <v>245</v>
      </c>
    </row>
    <row r="4" spans="2:72">
      <c r="B4" s="58" t="s">
        <v>173</v>
      </c>
      <c r="C4" s="80">
        <v>2112</v>
      </c>
    </row>
    <row r="6" spans="2:72" ht="26.25" customHeight="1">
      <c r="B6" s="140" t="s">
        <v>202</v>
      </c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2"/>
    </row>
    <row r="7" spans="2:72" ht="26.25" customHeight="1">
      <c r="B7" s="140" t="s">
        <v>76</v>
      </c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2"/>
    </row>
    <row r="8" spans="2:72" s="3" customFormat="1" ht="78.75">
      <c r="B8" s="23" t="s">
        <v>107</v>
      </c>
      <c r="C8" s="31" t="s">
        <v>37</v>
      </c>
      <c r="D8" s="31" t="s">
        <v>15</v>
      </c>
      <c r="E8" s="31" t="s">
        <v>51</v>
      </c>
      <c r="F8" s="31" t="s">
        <v>92</v>
      </c>
      <c r="G8" s="31" t="s">
        <v>18</v>
      </c>
      <c r="H8" s="31" t="s">
        <v>91</v>
      </c>
      <c r="I8" s="31" t="s">
        <v>17</v>
      </c>
      <c r="J8" s="31" t="s">
        <v>19</v>
      </c>
      <c r="K8" s="31" t="s">
        <v>227</v>
      </c>
      <c r="L8" s="31" t="s">
        <v>226</v>
      </c>
      <c r="M8" s="31" t="s">
        <v>100</v>
      </c>
      <c r="N8" s="31" t="s">
        <v>48</v>
      </c>
      <c r="O8" s="31" t="s">
        <v>174</v>
      </c>
      <c r="P8" s="32" t="s">
        <v>176</v>
      </c>
    </row>
    <row r="9" spans="2:72" s="3" customFormat="1" ht="25.5" customHeight="1">
      <c r="B9" s="16"/>
      <c r="C9" s="33"/>
      <c r="D9" s="33"/>
      <c r="E9" s="33"/>
      <c r="F9" s="33" t="s">
        <v>22</v>
      </c>
      <c r="G9" s="33" t="s">
        <v>21</v>
      </c>
      <c r="H9" s="33"/>
      <c r="I9" s="33" t="s">
        <v>20</v>
      </c>
      <c r="J9" s="33" t="s">
        <v>20</v>
      </c>
      <c r="K9" s="33" t="s">
        <v>234</v>
      </c>
      <c r="L9" s="33"/>
      <c r="M9" s="33" t="s">
        <v>230</v>
      </c>
      <c r="N9" s="33" t="s">
        <v>20</v>
      </c>
      <c r="O9" s="33" t="s">
        <v>20</v>
      </c>
      <c r="P9" s="34" t="s">
        <v>20</v>
      </c>
    </row>
    <row r="10" spans="2:72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1" t="s">
        <v>13</v>
      </c>
      <c r="P10" s="21" t="s">
        <v>14</v>
      </c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2:72" s="4" customFormat="1" ht="18" customHeight="1">
      <c r="B11" s="81" t="s">
        <v>28</v>
      </c>
      <c r="C11" s="82"/>
      <c r="D11" s="82"/>
      <c r="E11" s="82"/>
      <c r="F11" s="82"/>
      <c r="G11" s="90">
        <v>8.914250256672144</v>
      </c>
      <c r="H11" s="82"/>
      <c r="I11" s="82"/>
      <c r="J11" s="107">
        <v>4.8505778483355133E-2</v>
      </c>
      <c r="K11" s="90"/>
      <c r="L11" s="82"/>
      <c r="M11" s="90">
        <v>199987.11702999999</v>
      </c>
      <c r="N11" s="82"/>
      <c r="O11" s="91">
        <f>M11/$M$11</f>
        <v>1</v>
      </c>
      <c r="P11" s="91">
        <f>M11/'סכום נכסי הקרן'!$C$42</f>
        <v>0.27169964469445756</v>
      </c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BT11" s="1"/>
    </row>
    <row r="12" spans="2:72" ht="21.75" customHeight="1">
      <c r="B12" s="83" t="s">
        <v>223</v>
      </c>
      <c r="C12" s="84"/>
      <c r="D12" s="84"/>
      <c r="E12" s="84"/>
      <c r="F12" s="84"/>
      <c r="G12" s="93">
        <v>8.914250256672144</v>
      </c>
      <c r="H12" s="84"/>
      <c r="I12" s="84"/>
      <c r="J12" s="108">
        <v>4.8505778483355133E-2</v>
      </c>
      <c r="K12" s="93"/>
      <c r="L12" s="84"/>
      <c r="M12" s="93">
        <v>199987.11702999999</v>
      </c>
      <c r="N12" s="84"/>
      <c r="O12" s="94">
        <f t="shared" ref="O12:O75" si="0">M12/$M$11</f>
        <v>1</v>
      </c>
      <c r="P12" s="94">
        <f>M12/'סכום נכסי הקרן'!$C$42</f>
        <v>0.27169964469445756</v>
      </c>
    </row>
    <row r="13" spans="2:72">
      <c r="B13" s="104" t="s">
        <v>56</v>
      </c>
      <c r="C13" s="84"/>
      <c r="D13" s="84"/>
      <c r="E13" s="84"/>
      <c r="F13" s="84"/>
      <c r="G13" s="93">
        <v>8.914250256672144</v>
      </c>
      <c r="H13" s="84"/>
      <c r="I13" s="84"/>
      <c r="J13" s="108">
        <v>4.8505778483355133E-2</v>
      </c>
      <c r="K13" s="93"/>
      <c r="L13" s="84"/>
      <c r="M13" s="93">
        <v>199987.11702999999</v>
      </c>
      <c r="N13" s="84"/>
      <c r="O13" s="94">
        <f t="shared" si="0"/>
        <v>1</v>
      </c>
      <c r="P13" s="94">
        <f>M13/'סכום נכסי הקרן'!$C$42</f>
        <v>0.27169964469445756</v>
      </c>
    </row>
    <row r="14" spans="2:72">
      <c r="B14" s="89" t="s">
        <v>408</v>
      </c>
      <c r="C14" s="86" t="s">
        <v>409</v>
      </c>
      <c r="D14" s="86" t="s">
        <v>248</v>
      </c>
      <c r="E14" s="86"/>
      <c r="F14" s="109">
        <v>40148</v>
      </c>
      <c r="G14" s="96">
        <v>4.57</v>
      </c>
      <c r="H14" s="99" t="s">
        <v>156</v>
      </c>
      <c r="I14" s="100">
        <v>4.8000000000000001E-2</v>
      </c>
      <c r="J14" s="100">
        <v>4.8499999999999995E-2</v>
      </c>
      <c r="K14" s="96">
        <v>60999.999999999993</v>
      </c>
      <c r="L14" s="110">
        <v>111.23309999999999</v>
      </c>
      <c r="M14" s="96">
        <v>67.844719999999981</v>
      </c>
      <c r="N14" s="86"/>
      <c r="O14" s="97">
        <f t="shared" si="0"/>
        <v>3.3924545244493233E-4</v>
      </c>
      <c r="P14" s="97">
        <f>M14/'סכום נכסי הקרן'!$C$42</f>
        <v>9.2172868893498626E-5</v>
      </c>
    </row>
    <row r="15" spans="2:72">
      <c r="B15" s="89" t="s">
        <v>410</v>
      </c>
      <c r="C15" s="86" t="s">
        <v>411</v>
      </c>
      <c r="D15" s="86" t="s">
        <v>248</v>
      </c>
      <c r="E15" s="86"/>
      <c r="F15" s="109">
        <v>40452</v>
      </c>
      <c r="G15" s="96">
        <v>5.1700000000000008</v>
      </c>
      <c r="H15" s="99" t="s">
        <v>156</v>
      </c>
      <c r="I15" s="100">
        <v>4.8000000000000001E-2</v>
      </c>
      <c r="J15" s="100">
        <v>4.8600000000000004E-2</v>
      </c>
      <c r="K15" s="96">
        <v>475999.99999999994</v>
      </c>
      <c r="L15" s="110">
        <v>109.9864</v>
      </c>
      <c r="M15" s="96">
        <v>523.46682999999985</v>
      </c>
      <c r="N15" s="86"/>
      <c r="O15" s="97">
        <f t="shared" si="0"/>
        <v>2.6175027560474047E-3</v>
      </c>
      <c r="P15" s="97">
        <f>M15/'סכום נכסי הקרן'!$C$42</f>
        <v>7.1117456880484336E-4</v>
      </c>
    </row>
    <row r="16" spans="2:72">
      <c r="B16" s="89" t="s">
        <v>412</v>
      </c>
      <c r="C16" s="86" t="s">
        <v>413</v>
      </c>
      <c r="D16" s="86" t="s">
        <v>248</v>
      </c>
      <c r="E16" s="86"/>
      <c r="F16" s="109">
        <v>40909</v>
      </c>
      <c r="G16" s="96">
        <v>6.14</v>
      </c>
      <c r="H16" s="99" t="s">
        <v>156</v>
      </c>
      <c r="I16" s="100">
        <v>4.8000000000000001E-2</v>
      </c>
      <c r="J16" s="100">
        <v>4.8499999999999995E-2</v>
      </c>
      <c r="K16" s="96">
        <v>843999.99999999988</v>
      </c>
      <c r="L16" s="110">
        <v>105.3331</v>
      </c>
      <c r="M16" s="96">
        <v>889.04639999999995</v>
      </c>
      <c r="N16" s="86"/>
      <c r="O16" s="97">
        <f t="shared" si="0"/>
        <v>4.4455183573981639E-3</v>
      </c>
      <c r="P16" s="97">
        <f>M16/'סכום נכסי הקרן'!$C$42</f>
        <v>1.2078457581877699E-3</v>
      </c>
    </row>
    <row r="17" spans="2:16">
      <c r="B17" s="89" t="s">
        <v>414</v>
      </c>
      <c r="C17" s="86">
        <v>8790</v>
      </c>
      <c r="D17" s="86" t="s">
        <v>248</v>
      </c>
      <c r="E17" s="86"/>
      <c r="F17" s="109">
        <v>41030</v>
      </c>
      <c r="G17" s="96">
        <v>6.3299999999999992</v>
      </c>
      <c r="H17" s="99" t="s">
        <v>156</v>
      </c>
      <c r="I17" s="100">
        <v>4.8000000000000001E-2</v>
      </c>
      <c r="J17" s="100">
        <v>4.8600000000000004E-2</v>
      </c>
      <c r="K17" s="96">
        <v>579999.99999999988</v>
      </c>
      <c r="L17" s="110">
        <v>105.7175</v>
      </c>
      <c r="M17" s="96">
        <v>613.3685099999999</v>
      </c>
      <c r="N17" s="86"/>
      <c r="O17" s="97">
        <f t="shared" si="0"/>
        <v>3.0670401129288178E-3</v>
      </c>
      <c r="P17" s="97">
        <f>M17/'סכום נכסי הקרן'!$C$42</f>
        <v>8.3331370894640887E-4</v>
      </c>
    </row>
    <row r="18" spans="2:16">
      <c r="B18" s="89" t="s">
        <v>415</v>
      </c>
      <c r="C18" s="86" t="s">
        <v>416</v>
      </c>
      <c r="D18" s="86" t="s">
        <v>248</v>
      </c>
      <c r="E18" s="86"/>
      <c r="F18" s="109">
        <v>41091</v>
      </c>
      <c r="G18" s="96">
        <v>6.4900000000000011</v>
      </c>
      <c r="H18" s="99" t="s">
        <v>156</v>
      </c>
      <c r="I18" s="100">
        <v>4.8000000000000001E-2</v>
      </c>
      <c r="J18" s="100">
        <v>4.8500000000000008E-2</v>
      </c>
      <c r="K18" s="96">
        <v>1277999.9999999998</v>
      </c>
      <c r="L18" s="110">
        <v>103.98480000000001</v>
      </c>
      <c r="M18" s="96">
        <v>1329.4332299999996</v>
      </c>
      <c r="N18" s="86"/>
      <c r="O18" s="97">
        <f t="shared" si="0"/>
        <v>6.6475943537931586E-3</v>
      </c>
      <c r="P18" s="97">
        <f>M18/'סכום נכסי הקרן'!$C$42</f>
        <v>1.8061490239984835E-3</v>
      </c>
    </row>
    <row r="19" spans="2:16">
      <c r="B19" s="89" t="s">
        <v>417</v>
      </c>
      <c r="C19" s="86">
        <v>8793</v>
      </c>
      <c r="D19" s="86" t="s">
        <v>248</v>
      </c>
      <c r="E19" s="86"/>
      <c r="F19" s="109">
        <v>41122</v>
      </c>
      <c r="G19" s="96">
        <v>6.580000000000001</v>
      </c>
      <c r="H19" s="99" t="s">
        <v>156</v>
      </c>
      <c r="I19" s="100">
        <v>4.8000000000000001E-2</v>
      </c>
      <c r="J19" s="100">
        <v>4.8500000000000008E-2</v>
      </c>
      <c r="K19" s="96">
        <v>3290999.9999999995</v>
      </c>
      <c r="L19" s="110">
        <v>103.9102</v>
      </c>
      <c r="M19" s="96">
        <v>3419.6829099999991</v>
      </c>
      <c r="N19" s="86"/>
      <c r="O19" s="97">
        <f t="shared" si="0"/>
        <v>1.7099516012759032E-2</v>
      </c>
      <c r="P19" s="97">
        <f>M19/'סכום נכסי הקרן'!$C$42</f>
        <v>4.6459324251138167E-3</v>
      </c>
    </row>
    <row r="20" spans="2:16">
      <c r="B20" s="89" t="s">
        <v>418</v>
      </c>
      <c r="C20" s="86" t="s">
        <v>419</v>
      </c>
      <c r="D20" s="86" t="s">
        <v>248</v>
      </c>
      <c r="E20" s="86"/>
      <c r="F20" s="109">
        <v>41154</v>
      </c>
      <c r="G20" s="96">
        <v>6.6599999999999993</v>
      </c>
      <c r="H20" s="99" t="s">
        <v>156</v>
      </c>
      <c r="I20" s="100">
        <v>4.8000000000000001E-2</v>
      </c>
      <c r="J20" s="100">
        <v>4.8500000000000008E-2</v>
      </c>
      <c r="K20" s="96">
        <v>682999.99999999988</v>
      </c>
      <c r="L20" s="110">
        <v>103.3933</v>
      </c>
      <c r="M20" s="96">
        <v>706.17671999999982</v>
      </c>
      <c r="N20" s="86"/>
      <c r="O20" s="97">
        <f t="shared" si="0"/>
        <v>3.5311110559890042E-3</v>
      </c>
      <c r="P20" s="97">
        <f>M20/'סכום נכסי הקרן'!$C$42</f>
        <v>9.5940161928888333E-4</v>
      </c>
    </row>
    <row r="21" spans="2:16">
      <c r="B21" s="89" t="s">
        <v>420</v>
      </c>
      <c r="C21" s="86" t="s">
        <v>421</v>
      </c>
      <c r="D21" s="86" t="s">
        <v>248</v>
      </c>
      <c r="E21" s="86"/>
      <c r="F21" s="109">
        <v>41184</v>
      </c>
      <c r="G21" s="96">
        <v>6.59</v>
      </c>
      <c r="H21" s="99" t="s">
        <v>156</v>
      </c>
      <c r="I21" s="100">
        <v>4.8000000000000001E-2</v>
      </c>
      <c r="J21" s="100">
        <v>4.8600000000000011E-2</v>
      </c>
      <c r="K21" s="96">
        <v>839999.99999999988</v>
      </c>
      <c r="L21" s="110">
        <v>104.3569</v>
      </c>
      <c r="M21" s="96">
        <v>876.59703999999977</v>
      </c>
      <c r="N21" s="86"/>
      <c r="O21" s="97">
        <f t="shared" si="0"/>
        <v>4.3832675475215825E-3</v>
      </c>
      <c r="P21" s="97">
        <f>M21/'סכום נכסי הקרן'!$C$42</f>
        <v>1.1909322352623604E-3</v>
      </c>
    </row>
    <row r="22" spans="2:16">
      <c r="B22" s="89" t="s">
        <v>422</v>
      </c>
      <c r="C22" s="86" t="s">
        <v>423</v>
      </c>
      <c r="D22" s="86" t="s">
        <v>248</v>
      </c>
      <c r="E22" s="86"/>
      <c r="F22" s="109">
        <v>41214</v>
      </c>
      <c r="G22" s="96">
        <v>6.669999999999999</v>
      </c>
      <c r="H22" s="99" t="s">
        <v>156</v>
      </c>
      <c r="I22" s="100">
        <v>4.8000000000000001E-2</v>
      </c>
      <c r="J22" s="100">
        <v>4.8499999999999988E-2</v>
      </c>
      <c r="K22" s="96">
        <v>1076999.9999999998</v>
      </c>
      <c r="L22" s="110">
        <v>103.96250000000001</v>
      </c>
      <c r="M22" s="96">
        <v>1119.6763700000001</v>
      </c>
      <c r="N22" s="86"/>
      <c r="O22" s="97">
        <f t="shared" si="0"/>
        <v>5.5987424921578217E-3</v>
      </c>
      <c r="P22" s="97">
        <f>M22/'סכום נכסי הקרן'!$C$42</f>
        <v>1.521176345855042E-3</v>
      </c>
    </row>
    <row r="23" spans="2:16">
      <c r="B23" s="89" t="s">
        <v>424</v>
      </c>
      <c r="C23" s="86" t="s">
        <v>425</v>
      </c>
      <c r="D23" s="86" t="s">
        <v>248</v>
      </c>
      <c r="E23" s="86"/>
      <c r="F23" s="109">
        <v>41245</v>
      </c>
      <c r="G23" s="96">
        <v>6.7499999999999982</v>
      </c>
      <c r="H23" s="99" t="s">
        <v>156</v>
      </c>
      <c r="I23" s="100">
        <v>4.8000000000000001E-2</v>
      </c>
      <c r="J23" s="100">
        <v>4.8599999999999997E-2</v>
      </c>
      <c r="K23" s="96">
        <v>1293999.9999999998</v>
      </c>
      <c r="L23" s="110">
        <v>103.73439999999999</v>
      </c>
      <c r="M23" s="96">
        <v>1342.3228700000002</v>
      </c>
      <c r="N23" s="86"/>
      <c r="O23" s="97">
        <f t="shared" si="0"/>
        <v>6.7120467054817279E-3</v>
      </c>
      <c r="P23" s="97">
        <f>M23/'סכום נכסי הקרן'!$C$42</f>
        <v>1.82366070505199E-3</v>
      </c>
    </row>
    <row r="24" spans="2:16">
      <c r="B24" s="89" t="s">
        <v>426</v>
      </c>
      <c r="C24" s="86" t="s">
        <v>427</v>
      </c>
      <c r="D24" s="86" t="s">
        <v>248</v>
      </c>
      <c r="E24" s="86"/>
      <c r="F24" s="109">
        <v>41275</v>
      </c>
      <c r="G24" s="96">
        <v>6.84</v>
      </c>
      <c r="H24" s="99" t="s">
        <v>156</v>
      </c>
      <c r="I24" s="100">
        <v>4.8000000000000001E-2</v>
      </c>
      <c r="J24" s="100">
        <v>4.8500000000000008E-2</v>
      </c>
      <c r="K24" s="96">
        <v>776999.99999999988</v>
      </c>
      <c r="L24" s="110">
        <v>103.8228</v>
      </c>
      <c r="M24" s="96">
        <v>806.70757999999989</v>
      </c>
      <c r="N24" s="86"/>
      <c r="O24" s="97">
        <f t="shared" si="0"/>
        <v>4.0337977364761253E-3</v>
      </c>
      <c r="P24" s="97">
        <f>M24/'סכום נכסי הקרן'!$C$42</f>
        <v>1.0959814117698704E-3</v>
      </c>
    </row>
    <row r="25" spans="2:16">
      <c r="B25" s="89" t="s">
        <v>428</v>
      </c>
      <c r="C25" s="86" t="s">
        <v>429</v>
      </c>
      <c r="D25" s="86" t="s">
        <v>248</v>
      </c>
      <c r="E25" s="86"/>
      <c r="F25" s="109">
        <v>41306</v>
      </c>
      <c r="G25" s="96">
        <v>6.92</v>
      </c>
      <c r="H25" s="99" t="s">
        <v>156</v>
      </c>
      <c r="I25" s="100">
        <v>4.8000000000000001E-2</v>
      </c>
      <c r="J25" s="100">
        <v>4.8499999999999995E-2</v>
      </c>
      <c r="K25" s="96">
        <v>1226999.9999999998</v>
      </c>
      <c r="L25" s="110">
        <v>103.2184</v>
      </c>
      <c r="M25" s="96">
        <v>1266.4882399999997</v>
      </c>
      <c r="N25" s="86"/>
      <c r="O25" s="97">
        <f t="shared" si="0"/>
        <v>6.3328491295267493E-3</v>
      </c>
      <c r="P25" s="97">
        <f>M25/'סכום נכסי הקרן'!$C$42</f>
        <v>1.7206328583960228E-3</v>
      </c>
    </row>
    <row r="26" spans="2:16">
      <c r="B26" s="89" t="s">
        <v>430</v>
      </c>
      <c r="C26" s="86" t="s">
        <v>431</v>
      </c>
      <c r="D26" s="86" t="s">
        <v>248</v>
      </c>
      <c r="E26" s="86"/>
      <c r="F26" s="109">
        <v>41334</v>
      </c>
      <c r="G26" s="96">
        <v>6.9999999999999991</v>
      </c>
      <c r="H26" s="99" t="s">
        <v>156</v>
      </c>
      <c r="I26" s="100">
        <v>4.8000000000000001E-2</v>
      </c>
      <c r="J26" s="100">
        <v>4.8499999999999995E-2</v>
      </c>
      <c r="K26" s="96">
        <v>1170999.9999999998</v>
      </c>
      <c r="L26" s="110">
        <v>102.9907</v>
      </c>
      <c r="M26" s="96">
        <v>1206.0209799999998</v>
      </c>
      <c r="N26" s="86"/>
      <c r="O26" s="97">
        <f t="shared" si="0"/>
        <v>6.0304933533247796E-3</v>
      </c>
      <c r="P26" s="97">
        <f>M26/'סכום נכסי הקרן'!$C$42</f>
        <v>1.6384829014306306E-3</v>
      </c>
    </row>
    <row r="27" spans="2:16">
      <c r="B27" s="89" t="s">
        <v>432</v>
      </c>
      <c r="C27" s="86" t="s">
        <v>433</v>
      </c>
      <c r="D27" s="86" t="s">
        <v>248</v>
      </c>
      <c r="E27" s="86"/>
      <c r="F27" s="109">
        <v>41366</v>
      </c>
      <c r="G27" s="96">
        <v>6.92</v>
      </c>
      <c r="H27" s="99" t="s">
        <v>156</v>
      </c>
      <c r="I27" s="100">
        <v>4.8000000000000001E-2</v>
      </c>
      <c r="J27" s="100">
        <v>4.8499999999999995E-2</v>
      </c>
      <c r="K27" s="96">
        <v>903999.99999999988</v>
      </c>
      <c r="L27" s="110">
        <v>105.036</v>
      </c>
      <c r="M27" s="96">
        <v>949.5332199999998</v>
      </c>
      <c r="N27" s="86"/>
      <c r="O27" s="97">
        <f t="shared" si="0"/>
        <v>4.7479719399003122E-3</v>
      </c>
      <c r="P27" s="97">
        <f>M27/'סכום נכסי הקרן'!$C$42</f>
        <v>1.2900222890901692E-3</v>
      </c>
    </row>
    <row r="28" spans="2:16">
      <c r="B28" s="89" t="s">
        <v>434</v>
      </c>
      <c r="C28" s="86">
        <v>2704</v>
      </c>
      <c r="D28" s="86" t="s">
        <v>248</v>
      </c>
      <c r="E28" s="86"/>
      <c r="F28" s="109">
        <v>41395</v>
      </c>
      <c r="G28" s="96">
        <v>6.9999999999999991</v>
      </c>
      <c r="H28" s="99" t="s">
        <v>156</v>
      </c>
      <c r="I28" s="100">
        <v>4.8000000000000001E-2</v>
      </c>
      <c r="J28" s="100">
        <v>4.8499999999999995E-2</v>
      </c>
      <c r="K28" s="96">
        <v>924999.99999999988</v>
      </c>
      <c r="L28" s="110">
        <v>104.42319999999999</v>
      </c>
      <c r="M28" s="96">
        <v>965.91506999999979</v>
      </c>
      <c r="N28" s="86"/>
      <c r="O28" s="97">
        <f t="shared" si="0"/>
        <v>4.8298864664122502E-3</v>
      </c>
      <c r="P28" s="97">
        <f>M28/'סכום נכסי הקרן'!$C$42</f>
        <v>1.3122784368387774E-3</v>
      </c>
    </row>
    <row r="29" spans="2:16">
      <c r="B29" s="89" t="s">
        <v>435</v>
      </c>
      <c r="C29" s="86" t="s">
        <v>436</v>
      </c>
      <c r="D29" s="86" t="s">
        <v>248</v>
      </c>
      <c r="E29" s="86"/>
      <c r="F29" s="109">
        <v>41427</v>
      </c>
      <c r="G29" s="96">
        <v>7.0900000000000007</v>
      </c>
      <c r="H29" s="99" t="s">
        <v>156</v>
      </c>
      <c r="I29" s="100">
        <v>4.8000000000000001E-2</v>
      </c>
      <c r="J29" s="100">
        <v>4.8600000000000004E-2</v>
      </c>
      <c r="K29" s="96">
        <v>1144999.9999999998</v>
      </c>
      <c r="L29" s="110">
        <v>103.5899</v>
      </c>
      <c r="M29" s="96">
        <v>1186.1064099999996</v>
      </c>
      <c r="N29" s="86"/>
      <c r="O29" s="97">
        <f t="shared" si="0"/>
        <v>5.9309140889414001E-3</v>
      </c>
      <c r="P29" s="97">
        <f>M29/'סכום נכסי הקרן'!$C$42</f>
        <v>1.6114272506787312E-3</v>
      </c>
    </row>
    <row r="30" spans="2:16">
      <c r="B30" s="89" t="s">
        <v>437</v>
      </c>
      <c r="C30" s="86">
        <v>8805</v>
      </c>
      <c r="D30" s="86" t="s">
        <v>248</v>
      </c>
      <c r="E30" s="86"/>
      <c r="F30" s="109">
        <v>41487</v>
      </c>
      <c r="G30" s="96">
        <v>7.26</v>
      </c>
      <c r="H30" s="99" t="s">
        <v>156</v>
      </c>
      <c r="I30" s="100">
        <v>4.8000000000000001E-2</v>
      </c>
      <c r="J30" s="100">
        <v>4.8499999999999995E-2</v>
      </c>
      <c r="K30" s="96">
        <v>1404999.9999999998</v>
      </c>
      <c r="L30" s="110">
        <v>101.8745</v>
      </c>
      <c r="M30" s="96">
        <v>1431.3434799999998</v>
      </c>
      <c r="N30" s="86"/>
      <c r="O30" s="97">
        <f t="shared" si="0"/>
        <v>7.1571784285748988E-3</v>
      </c>
      <c r="P30" s="97">
        <f>M30/'סכום נכסי הקרן'!$C$42</f>
        <v>1.9446028360586363E-3</v>
      </c>
    </row>
    <row r="31" spans="2:16">
      <c r="B31" s="89" t="s">
        <v>438</v>
      </c>
      <c r="C31" s="86">
        <v>8806</v>
      </c>
      <c r="D31" s="86" t="s">
        <v>248</v>
      </c>
      <c r="E31" s="86"/>
      <c r="F31" s="109">
        <v>41518</v>
      </c>
      <c r="G31" s="96">
        <v>7.3400000000000007</v>
      </c>
      <c r="H31" s="99" t="s">
        <v>156</v>
      </c>
      <c r="I31" s="100">
        <v>4.8000000000000001E-2</v>
      </c>
      <c r="J31" s="100">
        <v>4.8500000000000008E-2</v>
      </c>
      <c r="K31" s="96">
        <v>497999.99999999994</v>
      </c>
      <c r="L31" s="110">
        <v>101.18210000000001</v>
      </c>
      <c r="M31" s="96">
        <v>503.85102999999992</v>
      </c>
      <c r="N31" s="86"/>
      <c r="O31" s="97">
        <f t="shared" si="0"/>
        <v>2.5194174378963493E-3</v>
      </c>
      <c r="P31" s="97">
        <f>M31/'סכום נכסי הקרן'!$C$42</f>
        <v>6.8452482271345871E-4</v>
      </c>
    </row>
    <row r="32" spans="2:16">
      <c r="B32" s="89" t="s">
        <v>439</v>
      </c>
      <c r="C32" s="86" t="s">
        <v>440</v>
      </c>
      <c r="D32" s="86" t="s">
        <v>248</v>
      </c>
      <c r="E32" s="86"/>
      <c r="F32" s="109">
        <v>41548</v>
      </c>
      <c r="G32" s="96">
        <v>7.2499999999999991</v>
      </c>
      <c r="H32" s="99" t="s">
        <v>156</v>
      </c>
      <c r="I32" s="100">
        <v>4.8000000000000001E-2</v>
      </c>
      <c r="J32" s="100">
        <v>4.8499999999999995E-2</v>
      </c>
      <c r="K32" s="96">
        <v>2034999.9999999998</v>
      </c>
      <c r="L32" s="110">
        <v>102.9903</v>
      </c>
      <c r="M32" s="96">
        <v>2095.9744799999999</v>
      </c>
      <c r="N32" s="86"/>
      <c r="O32" s="97">
        <f t="shared" si="0"/>
        <v>1.0480547502895317E-2</v>
      </c>
      <c r="P32" s="97">
        <f>M32/'סכום נכסי הקרן'!$C$42</f>
        <v>2.8475610327400422E-3</v>
      </c>
    </row>
    <row r="33" spans="2:16">
      <c r="B33" s="89" t="s">
        <v>441</v>
      </c>
      <c r="C33" s="86" t="s">
        <v>442</v>
      </c>
      <c r="D33" s="86" t="s">
        <v>248</v>
      </c>
      <c r="E33" s="86"/>
      <c r="F33" s="109">
        <v>41579</v>
      </c>
      <c r="G33" s="96">
        <v>7.33</v>
      </c>
      <c r="H33" s="99" t="s">
        <v>156</v>
      </c>
      <c r="I33" s="100">
        <v>4.8000000000000001E-2</v>
      </c>
      <c r="J33" s="100">
        <v>4.8499999999999995E-2</v>
      </c>
      <c r="K33" s="96">
        <v>1655999.9999999998</v>
      </c>
      <c r="L33" s="110">
        <v>102.5852</v>
      </c>
      <c r="M33" s="96">
        <v>1698.8896799999998</v>
      </c>
      <c r="N33" s="86"/>
      <c r="O33" s="97">
        <f t="shared" si="0"/>
        <v>8.4949956038675722E-3</v>
      </c>
      <c r="P33" s="97">
        <f>M33/'סכום נכסי הקרן'!$C$42</f>
        <v>2.3080872872517986E-3</v>
      </c>
    </row>
    <row r="34" spans="2:16">
      <c r="B34" s="89" t="s">
        <v>443</v>
      </c>
      <c r="C34" s="86" t="s">
        <v>444</v>
      </c>
      <c r="D34" s="86" t="s">
        <v>248</v>
      </c>
      <c r="E34" s="86"/>
      <c r="F34" s="109">
        <v>41609</v>
      </c>
      <c r="G34" s="96">
        <v>7.4100000000000019</v>
      </c>
      <c r="H34" s="99" t="s">
        <v>156</v>
      </c>
      <c r="I34" s="100">
        <v>4.8000000000000001E-2</v>
      </c>
      <c r="J34" s="100">
        <v>4.8499999999999995E-2</v>
      </c>
      <c r="K34" s="96">
        <v>1764999.9999999998</v>
      </c>
      <c r="L34" s="110">
        <v>101.88200000000001</v>
      </c>
      <c r="M34" s="96">
        <v>1798.6183299999996</v>
      </c>
      <c r="N34" s="86"/>
      <c r="O34" s="97">
        <f t="shared" si="0"/>
        <v>8.9936709759668651E-3</v>
      </c>
      <c r="P34" s="97">
        <f>M34/'סכום נכסי הקרן'!$C$42</f>
        <v>2.4435772086690527E-3</v>
      </c>
    </row>
    <row r="35" spans="2:16">
      <c r="B35" s="89" t="s">
        <v>445</v>
      </c>
      <c r="C35" s="86" t="s">
        <v>446</v>
      </c>
      <c r="D35" s="86" t="s">
        <v>248</v>
      </c>
      <c r="E35" s="86"/>
      <c r="F35" s="109">
        <v>41672</v>
      </c>
      <c r="G35" s="96">
        <v>7.5900000000000007</v>
      </c>
      <c r="H35" s="99" t="s">
        <v>156</v>
      </c>
      <c r="I35" s="100">
        <v>4.8000000000000001E-2</v>
      </c>
      <c r="J35" s="100">
        <v>4.8500000000000015E-2</v>
      </c>
      <c r="K35" s="96">
        <v>940999.99999999988</v>
      </c>
      <c r="L35" s="110">
        <v>101.3719</v>
      </c>
      <c r="M35" s="96">
        <v>953.89804999999978</v>
      </c>
      <c r="N35" s="86"/>
      <c r="O35" s="97">
        <f t="shared" si="0"/>
        <v>4.7697974957902206E-3</v>
      </c>
      <c r="P35" s="97">
        <f>M35/'סכום נכסי הקרן'!$C$42</f>
        <v>1.2959522848707166E-3</v>
      </c>
    </row>
    <row r="36" spans="2:16">
      <c r="B36" s="89" t="s">
        <v>447</v>
      </c>
      <c r="C36" s="86" t="s">
        <v>448</v>
      </c>
      <c r="D36" s="86" t="s">
        <v>248</v>
      </c>
      <c r="E36" s="86"/>
      <c r="F36" s="109">
        <v>41700</v>
      </c>
      <c r="G36" s="96">
        <v>7.6599999999999993</v>
      </c>
      <c r="H36" s="99" t="s">
        <v>156</v>
      </c>
      <c r="I36" s="100">
        <v>4.8000000000000001E-2</v>
      </c>
      <c r="J36" s="100">
        <v>4.8599999999999997E-2</v>
      </c>
      <c r="K36" s="96">
        <v>1914999.9999999998</v>
      </c>
      <c r="L36" s="110">
        <v>101.5664</v>
      </c>
      <c r="M36" s="96">
        <v>1945.0007499999997</v>
      </c>
      <c r="N36" s="86"/>
      <c r="O36" s="97">
        <f t="shared" si="0"/>
        <v>9.7256302250120982E-3</v>
      </c>
      <c r="P36" s="97">
        <f>M36/'סכום נכסי הקרן'!$C$42</f>
        <v>2.6424502765654647E-3</v>
      </c>
    </row>
    <row r="37" spans="2:16">
      <c r="B37" s="89" t="s">
        <v>449</v>
      </c>
      <c r="C37" s="86" t="s">
        <v>450</v>
      </c>
      <c r="D37" s="86" t="s">
        <v>248</v>
      </c>
      <c r="E37" s="86"/>
      <c r="F37" s="109">
        <v>41730</v>
      </c>
      <c r="G37" s="96">
        <v>7.5699999999999976</v>
      </c>
      <c r="H37" s="99" t="s">
        <v>156</v>
      </c>
      <c r="I37" s="100">
        <v>4.8000000000000001E-2</v>
      </c>
      <c r="J37" s="100">
        <v>4.8499999999999988E-2</v>
      </c>
      <c r="K37" s="96">
        <v>2707999.9999999995</v>
      </c>
      <c r="L37" s="110">
        <v>103.8077</v>
      </c>
      <c r="M37" s="96">
        <v>2811.11841</v>
      </c>
      <c r="N37" s="86"/>
      <c r="O37" s="97">
        <f t="shared" si="0"/>
        <v>1.4056497497177807E-2</v>
      </c>
      <c r="P37" s="97">
        <f>M37/'סכום נכסי הקרן'!$C$42</f>
        <v>3.8191453756317422E-3</v>
      </c>
    </row>
    <row r="38" spans="2:16">
      <c r="B38" s="89" t="s">
        <v>451</v>
      </c>
      <c r="C38" s="86" t="s">
        <v>452</v>
      </c>
      <c r="D38" s="86" t="s">
        <v>248</v>
      </c>
      <c r="E38" s="86"/>
      <c r="F38" s="109">
        <v>41760</v>
      </c>
      <c r="G38" s="96">
        <v>7.6500000000000012</v>
      </c>
      <c r="H38" s="99" t="s">
        <v>156</v>
      </c>
      <c r="I38" s="100">
        <v>4.8000000000000001E-2</v>
      </c>
      <c r="J38" s="100">
        <v>4.8500000000000008E-2</v>
      </c>
      <c r="K38" s="96">
        <v>1215999.9999999998</v>
      </c>
      <c r="L38" s="110">
        <v>103.0937</v>
      </c>
      <c r="M38" s="96">
        <v>1253.6187899999998</v>
      </c>
      <c r="N38" s="86"/>
      <c r="O38" s="97">
        <f t="shared" si="0"/>
        <v>6.2684977343412818E-3</v>
      </c>
      <c r="P38" s="97">
        <f>M38/'סכום נכסי הקרן'!$C$42</f>
        <v>1.7031486071885386E-3</v>
      </c>
    </row>
    <row r="39" spans="2:16">
      <c r="B39" s="89" t="s">
        <v>453</v>
      </c>
      <c r="C39" s="86" t="s">
        <v>454</v>
      </c>
      <c r="D39" s="86" t="s">
        <v>248</v>
      </c>
      <c r="E39" s="86"/>
      <c r="F39" s="109">
        <v>41791</v>
      </c>
      <c r="G39" s="96">
        <v>7.73</v>
      </c>
      <c r="H39" s="99" t="s">
        <v>156</v>
      </c>
      <c r="I39" s="100">
        <v>4.8000000000000001E-2</v>
      </c>
      <c r="J39" s="100">
        <v>4.8500000000000008E-2</v>
      </c>
      <c r="K39" s="96">
        <v>1450999.9999999998</v>
      </c>
      <c r="L39" s="110">
        <v>102.5796</v>
      </c>
      <c r="M39" s="96">
        <v>1488.5216799999996</v>
      </c>
      <c r="N39" s="86"/>
      <c r="O39" s="97">
        <f t="shared" si="0"/>
        <v>7.4430878453870955E-3</v>
      </c>
      <c r="P39" s="97">
        <f>M39/'סכום נכסי הקרן'!$C$42</f>
        <v>2.0222843230213098E-3</v>
      </c>
    </row>
    <row r="40" spans="2:16">
      <c r="B40" s="89" t="s">
        <v>455</v>
      </c>
      <c r="C40" s="86" t="s">
        <v>456</v>
      </c>
      <c r="D40" s="86" t="s">
        <v>248</v>
      </c>
      <c r="E40" s="86"/>
      <c r="F40" s="109">
        <v>41821</v>
      </c>
      <c r="G40" s="96">
        <v>7.8100000000000005</v>
      </c>
      <c r="H40" s="99" t="s">
        <v>156</v>
      </c>
      <c r="I40" s="100">
        <v>4.8000000000000001E-2</v>
      </c>
      <c r="J40" s="100">
        <v>4.8499999999999995E-2</v>
      </c>
      <c r="K40" s="96">
        <v>1652999.9999999998</v>
      </c>
      <c r="L40" s="110">
        <v>102.0809</v>
      </c>
      <c r="M40" s="96">
        <v>1687.3991499999997</v>
      </c>
      <c r="N40" s="86"/>
      <c r="O40" s="97">
        <f t="shared" si="0"/>
        <v>8.4375392528253396E-3</v>
      </c>
      <c r="P40" s="97">
        <f>M40/'סכום נכסי הקרן'!$C$42</f>
        <v>2.2924764170881838E-3</v>
      </c>
    </row>
    <row r="41" spans="2:16">
      <c r="B41" s="89" t="s">
        <v>457</v>
      </c>
      <c r="C41" s="86" t="s">
        <v>458</v>
      </c>
      <c r="D41" s="86" t="s">
        <v>248</v>
      </c>
      <c r="E41" s="86"/>
      <c r="F41" s="109">
        <v>41852</v>
      </c>
      <c r="G41" s="96">
        <v>7.9</v>
      </c>
      <c r="H41" s="99" t="s">
        <v>156</v>
      </c>
      <c r="I41" s="100">
        <v>4.8000000000000001E-2</v>
      </c>
      <c r="J41" s="100">
        <v>4.8500000000000008E-2</v>
      </c>
      <c r="K41" s="96">
        <v>1435999.9999999998</v>
      </c>
      <c r="L41" s="110">
        <v>101.3788</v>
      </c>
      <c r="M41" s="96">
        <v>1455.8182699999998</v>
      </c>
      <c r="N41" s="86"/>
      <c r="O41" s="97">
        <f t="shared" si="0"/>
        <v>7.2795602617823276E-3</v>
      </c>
      <c r="P41" s="97">
        <f>M41/'סכום נכסי הקרן'!$C$42</f>
        <v>1.9778539366581511E-3</v>
      </c>
    </row>
    <row r="42" spans="2:16">
      <c r="B42" s="89" t="s">
        <v>459</v>
      </c>
      <c r="C42" s="86" t="s">
        <v>460</v>
      </c>
      <c r="D42" s="86" t="s">
        <v>248</v>
      </c>
      <c r="E42" s="86"/>
      <c r="F42" s="109">
        <v>41945</v>
      </c>
      <c r="G42" s="96">
        <v>7.96</v>
      </c>
      <c r="H42" s="99" t="s">
        <v>156</v>
      </c>
      <c r="I42" s="100">
        <v>4.8000000000000001E-2</v>
      </c>
      <c r="J42" s="100">
        <v>4.8499999999999995E-2</v>
      </c>
      <c r="K42" s="96">
        <v>1302999.9999999998</v>
      </c>
      <c r="L42" s="110">
        <v>102.87739999999999</v>
      </c>
      <c r="M42" s="96">
        <v>1340.4978099999998</v>
      </c>
      <c r="N42" s="86"/>
      <c r="O42" s="97">
        <f t="shared" si="0"/>
        <v>6.7029208176390296E-3</v>
      </c>
      <c r="P42" s="97">
        <f>M42/'סכום נכסי הקרן'!$C$42</f>
        <v>1.8211812045676075E-3</v>
      </c>
    </row>
    <row r="43" spans="2:16">
      <c r="B43" s="89" t="s">
        <v>461</v>
      </c>
      <c r="C43" s="86" t="s">
        <v>462</v>
      </c>
      <c r="D43" s="86" t="s">
        <v>248</v>
      </c>
      <c r="E43" s="86"/>
      <c r="F43" s="109">
        <v>41974</v>
      </c>
      <c r="G43" s="96">
        <v>8.0399999999999974</v>
      </c>
      <c r="H43" s="99" t="s">
        <v>156</v>
      </c>
      <c r="I43" s="100">
        <v>4.8000000000000001E-2</v>
      </c>
      <c r="J43" s="100">
        <v>4.8499999999999988E-2</v>
      </c>
      <c r="K43" s="96">
        <v>329999.99999999994</v>
      </c>
      <c r="L43" s="110">
        <v>102.1815</v>
      </c>
      <c r="M43" s="96">
        <v>337.20934</v>
      </c>
      <c r="N43" s="86"/>
      <c r="O43" s="97">
        <f t="shared" si="0"/>
        <v>1.6861553134415921E-3</v>
      </c>
      <c r="P43" s="97">
        <f>M43/'סכום נכסי הקרן'!$C$42</f>
        <v>4.5812779956175232E-4</v>
      </c>
    </row>
    <row r="44" spans="2:16">
      <c r="B44" s="89" t="s">
        <v>463</v>
      </c>
      <c r="C44" s="86" t="s">
        <v>464</v>
      </c>
      <c r="D44" s="86" t="s">
        <v>248</v>
      </c>
      <c r="E44" s="86"/>
      <c r="F44" s="109">
        <v>42005</v>
      </c>
      <c r="G44" s="96">
        <v>8.129999999999999</v>
      </c>
      <c r="H44" s="99" t="s">
        <v>156</v>
      </c>
      <c r="I44" s="100">
        <v>4.8000000000000001E-2</v>
      </c>
      <c r="J44" s="100">
        <v>4.8499999999999995E-2</v>
      </c>
      <c r="K44" s="96">
        <v>1110999.9999999998</v>
      </c>
      <c r="L44" s="110">
        <v>101.98090000000001</v>
      </c>
      <c r="M44" s="96">
        <v>1133.0075099999997</v>
      </c>
      <c r="N44" s="86"/>
      <c r="O44" s="97">
        <f t="shared" si="0"/>
        <v>5.6654024860513276E-3</v>
      </c>
      <c r="P44" s="97">
        <f>M44/'סכום נכסי הקרן'!$C$42</f>
        <v>1.5392878425112423E-3</v>
      </c>
    </row>
    <row r="45" spans="2:16">
      <c r="B45" s="89" t="s">
        <v>465</v>
      </c>
      <c r="C45" s="86" t="s">
        <v>466</v>
      </c>
      <c r="D45" s="86" t="s">
        <v>248</v>
      </c>
      <c r="E45" s="86"/>
      <c r="F45" s="109">
        <v>42036</v>
      </c>
      <c r="G45" s="96">
        <v>8.2199999999999989</v>
      </c>
      <c r="H45" s="99" t="s">
        <v>156</v>
      </c>
      <c r="I45" s="100">
        <v>4.8000000000000001E-2</v>
      </c>
      <c r="J45" s="100">
        <v>4.8499999999999988E-2</v>
      </c>
      <c r="K45" s="96">
        <v>1483999.9999999998</v>
      </c>
      <c r="L45" s="110">
        <v>101.57850000000001</v>
      </c>
      <c r="M45" s="96">
        <v>1507.42561</v>
      </c>
      <c r="N45" s="86"/>
      <c r="O45" s="97">
        <f t="shared" si="0"/>
        <v>7.5376135842483878E-3</v>
      </c>
      <c r="P45" s="97">
        <f>M45/'סכום נכסי הקרן'!$C$42</f>
        <v>2.0479669326844037E-3</v>
      </c>
    </row>
    <row r="46" spans="2:16">
      <c r="B46" s="89" t="s">
        <v>467</v>
      </c>
      <c r="C46" s="86" t="s">
        <v>468</v>
      </c>
      <c r="D46" s="86" t="s">
        <v>248</v>
      </c>
      <c r="E46" s="86"/>
      <c r="F46" s="109">
        <v>42064</v>
      </c>
      <c r="G46" s="96">
        <v>8.2899999999999991</v>
      </c>
      <c r="H46" s="99" t="s">
        <v>156</v>
      </c>
      <c r="I46" s="100">
        <v>4.8000000000000001E-2</v>
      </c>
      <c r="J46" s="100">
        <v>4.8500000000000008E-2</v>
      </c>
      <c r="K46" s="96">
        <v>3367999.9999999995</v>
      </c>
      <c r="L46" s="110">
        <v>102.0874</v>
      </c>
      <c r="M46" s="96">
        <v>3438.3036299999994</v>
      </c>
      <c r="N46" s="86"/>
      <c r="O46" s="97">
        <f t="shared" si="0"/>
        <v>1.7192625610399796E-2</v>
      </c>
      <c r="P46" s="97">
        <f>M46/'סכום נכסי הקרן'!$C$42</f>
        <v>4.6712302697104573E-3</v>
      </c>
    </row>
    <row r="47" spans="2:16">
      <c r="B47" s="89" t="s">
        <v>469</v>
      </c>
      <c r="C47" s="86" t="s">
        <v>470</v>
      </c>
      <c r="D47" s="86" t="s">
        <v>248</v>
      </c>
      <c r="E47" s="86"/>
      <c r="F47" s="109">
        <v>42095</v>
      </c>
      <c r="G47" s="96">
        <v>8.1800000000000015</v>
      </c>
      <c r="H47" s="99" t="s">
        <v>156</v>
      </c>
      <c r="I47" s="100">
        <v>4.8000000000000001E-2</v>
      </c>
      <c r="J47" s="100">
        <v>4.8499999999999995E-2</v>
      </c>
      <c r="K47" s="96">
        <v>2182999.9999999995</v>
      </c>
      <c r="L47" s="110">
        <v>104.87179999999999</v>
      </c>
      <c r="M47" s="96">
        <v>2289.3519200000001</v>
      </c>
      <c r="N47" s="86"/>
      <c r="O47" s="97">
        <f t="shared" si="0"/>
        <v>1.144749698880141E-2</v>
      </c>
      <c r="P47" s="97">
        <f>M47/'סכום נכסי הקרן'!$C$42</f>
        <v>3.1102808644982161E-3</v>
      </c>
    </row>
    <row r="48" spans="2:16">
      <c r="B48" s="89" t="s">
        <v>471</v>
      </c>
      <c r="C48" s="86" t="s">
        <v>472</v>
      </c>
      <c r="D48" s="86" t="s">
        <v>248</v>
      </c>
      <c r="E48" s="86"/>
      <c r="F48" s="109">
        <v>42156</v>
      </c>
      <c r="G48" s="96">
        <v>8.35</v>
      </c>
      <c r="H48" s="99" t="s">
        <v>156</v>
      </c>
      <c r="I48" s="100">
        <v>4.8000000000000001E-2</v>
      </c>
      <c r="J48" s="100">
        <v>4.8499999999999995E-2</v>
      </c>
      <c r="K48" s="96">
        <v>1273999.9999999998</v>
      </c>
      <c r="L48" s="110">
        <v>103.1044</v>
      </c>
      <c r="M48" s="96">
        <v>1313.5438199999999</v>
      </c>
      <c r="N48" s="86"/>
      <c r="O48" s="97">
        <f t="shared" si="0"/>
        <v>6.5681421858936823E-3</v>
      </c>
      <c r="P48" s="97">
        <f>M48/'סכום נכסי הקרן'!$C$42</f>
        <v>1.7845618982099915E-3</v>
      </c>
    </row>
    <row r="49" spans="2:16">
      <c r="B49" s="89" t="s">
        <v>473</v>
      </c>
      <c r="C49" s="86" t="s">
        <v>474</v>
      </c>
      <c r="D49" s="86" t="s">
        <v>248</v>
      </c>
      <c r="E49" s="86"/>
      <c r="F49" s="109">
        <v>42218</v>
      </c>
      <c r="G49" s="96">
        <v>8.52</v>
      </c>
      <c r="H49" s="99" t="s">
        <v>156</v>
      </c>
      <c r="I49" s="100">
        <v>4.8000000000000001E-2</v>
      </c>
      <c r="J49" s="100">
        <v>4.8500000000000008E-2</v>
      </c>
      <c r="K49" s="96">
        <v>2537999.9999999995</v>
      </c>
      <c r="L49" s="110">
        <v>101.7664</v>
      </c>
      <c r="M49" s="96">
        <v>2582.8323899999996</v>
      </c>
      <c r="N49" s="86"/>
      <c r="O49" s="97">
        <f t="shared" si="0"/>
        <v>1.2914993867392718E-2</v>
      </c>
      <c r="P49" s="97">
        <f>M49/'סכום נכסי הקרן'!$C$42</f>
        <v>3.5089992450017E-3</v>
      </c>
    </row>
    <row r="50" spans="2:16">
      <c r="B50" s="89" t="s">
        <v>475</v>
      </c>
      <c r="C50" s="86" t="s">
        <v>476</v>
      </c>
      <c r="D50" s="86" t="s">
        <v>248</v>
      </c>
      <c r="E50" s="86"/>
      <c r="F50" s="109">
        <v>42309</v>
      </c>
      <c r="G50" s="96">
        <v>8.56</v>
      </c>
      <c r="H50" s="99" t="s">
        <v>156</v>
      </c>
      <c r="I50" s="100">
        <v>4.8000000000000001E-2</v>
      </c>
      <c r="J50" s="100">
        <v>4.8499999999999995E-2</v>
      </c>
      <c r="K50" s="96">
        <v>3360999.9999999995</v>
      </c>
      <c r="L50" s="110">
        <v>103.408</v>
      </c>
      <c r="M50" s="96">
        <v>3475.5416099999993</v>
      </c>
      <c r="N50" s="86"/>
      <c r="O50" s="97">
        <f t="shared" si="0"/>
        <v>1.7378827504566881E-2</v>
      </c>
      <c r="P50" s="97">
        <f>M50/'סכום נכסי הקרן'!$C$42</f>
        <v>4.721821258197088E-3</v>
      </c>
    </row>
    <row r="51" spans="2:16">
      <c r="B51" s="89" t="s">
        <v>477</v>
      </c>
      <c r="C51" s="86" t="s">
        <v>478</v>
      </c>
      <c r="D51" s="86" t="s">
        <v>248</v>
      </c>
      <c r="E51" s="86"/>
      <c r="F51" s="109">
        <v>42339</v>
      </c>
      <c r="G51" s="96">
        <v>8.64</v>
      </c>
      <c r="H51" s="99" t="s">
        <v>156</v>
      </c>
      <c r="I51" s="100">
        <v>4.8000000000000001E-2</v>
      </c>
      <c r="J51" s="100">
        <v>4.8499999999999995E-2</v>
      </c>
      <c r="K51" s="96">
        <v>1832999.9999999998</v>
      </c>
      <c r="L51" s="110">
        <v>102.8965</v>
      </c>
      <c r="M51" s="96">
        <v>1886.0929199999996</v>
      </c>
      <c r="N51" s="86"/>
      <c r="O51" s="97">
        <f t="shared" si="0"/>
        <v>9.4310721010947302E-3</v>
      </c>
      <c r="P51" s="97">
        <f>M51/'סכום נכסי הקרן'!$C$42</f>
        <v>2.5624189389552494E-3</v>
      </c>
    </row>
    <row r="52" spans="2:16">
      <c r="B52" s="89" t="s">
        <v>479</v>
      </c>
      <c r="C52" s="86" t="s">
        <v>480</v>
      </c>
      <c r="D52" s="86" t="s">
        <v>248</v>
      </c>
      <c r="E52" s="86"/>
      <c r="F52" s="109">
        <v>42370</v>
      </c>
      <c r="G52" s="96">
        <v>8.73</v>
      </c>
      <c r="H52" s="99" t="s">
        <v>156</v>
      </c>
      <c r="I52" s="100">
        <v>4.8000000000000001E-2</v>
      </c>
      <c r="J52" s="100">
        <v>4.8499999999999988E-2</v>
      </c>
      <c r="K52" s="96">
        <v>1208999.9999999998</v>
      </c>
      <c r="L52" s="110">
        <v>102.9037</v>
      </c>
      <c r="M52" s="96">
        <v>1244.10636</v>
      </c>
      <c r="N52" s="86"/>
      <c r="O52" s="97">
        <f t="shared" si="0"/>
        <v>6.2209325204351639E-3</v>
      </c>
      <c r="P52" s="97">
        <f>M52/'סכום נכסי הקרן'!$C$42</f>
        <v>1.6902251554704306E-3</v>
      </c>
    </row>
    <row r="53" spans="2:16">
      <c r="B53" s="89" t="s">
        <v>481</v>
      </c>
      <c r="C53" s="86" t="s">
        <v>482</v>
      </c>
      <c r="D53" s="86" t="s">
        <v>248</v>
      </c>
      <c r="E53" s="86"/>
      <c r="F53" s="109">
        <v>42461</v>
      </c>
      <c r="G53" s="96">
        <v>8.77</v>
      </c>
      <c r="H53" s="99" t="s">
        <v>156</v>
      </c>
      <c r="I53" s="100">
        <v>4.8000000000000001E-2</v>
      </c>
      <c r="J53" s="100">
        <v>4.8499999999999995E-2</v>
      </c>
      <c r="K53" s="96">
        <v>2851999.9999999995</v>
      </c>
      <c r="L53" s="110">
        <v>105.08459999999999</v>
      </c>
      <c r="M53" s="96">
        <v>2997.0130799999997</v>
      </c>
      <c r="N53" s="86"/>
      <c r="O53" s="97">
        <f t="shared" si="0"/>
        <v>1.4986030722921111E-2</v>
      </c>
      <c r="P53" s="97">
        <f>M53/'סכום נכסי הקרן'!$C$42</f>
        <v>4.0716992227978911E-3</v>
      </c>
    </row>
    <row r="54" spans="2:16">
      <c r="B54" s="89" t="s">
        <v>483</v>
      </c>
      <c r="C54" s="86" t="s">
        <v>484</v>
      </c>
      <c r="D54" s="86" t="s">
        <v>248</v>
      </c>
      <c r="E54" s="86"/>
      <c r="F54" s="109">
        <v>42491</v>
      </c>
      <c r="G54" s="96">
        <v>8.85</v>
      </c>
      <c r="H54" s="99" t="s">
        <v>156</v>
      </c>
      <c r="I54" s="100">
        <v>4.8000000000000001E-2</v>
      </c>
      <c r="J54" s="100">
        <v>4.8599999999999997E-2</v>
      </c>
      <c r="K54" s="96">
        <v>2209999.9999999995</v>
      </c>
      <c r="L54" s="110">
        <v>104.88330000000001</v>
      </c>
      <c r="M54" s="96">
        <v>2317.9219099999996</v>
      </c>
      <c r="N54" s="86"/>
      <c r="O54" s="97">
        <f t="shared" si="0"/>
        <v>1.159035614105227E-2</v>
      </c>
      <c r="P54" s="97">
        <f>M54/'סכום נכסי הקרן'!$C$42</f>
        <v>3.1490956454061263E-3</v>
      </c>
    </row>
    <row r="55" spans="2:16">
      <c r="B55" s="89" t="s">
        <v>485</v>
      </c>
      <c r="C55" s="86" t="s">
        <v>486</v>
      </c>
      <c r="D55" s="86" t="s">
        <v>248</v>
      </c>
      <c r="E55" s="86"/>
      <c r="F55" s="109">
        <v>42522</v>
      </c>
      <c r="G55" s="96">
        <v>8.9300000000000015</v>
      </c>
      <c r="H55" s="99" t="s">
        <v>156</v>
      </c>
      <c r="I55" s="100">
        <v>4.8000000000000001E-2</v>
      </c>
      <c r="J55" s="100">
        <v>4.8499999999999995E-2</v>
      </c>
      <c r="K55" s="96">
        <v>2743999.9999999995</v>
      </c>
      <c r="L55" s="110">
        <v>104.04519999999999</v>
      </c>
      <c r="M55" s="96">
        <v>2855.0013799999992</v>
      </c>
      <c r="N55" s="86"/>
      <c r="O55" s="97">
        <f t="shared" si="0"/>
        <v>1.4275926481662924E-2</v>
      </c>
      <c r="P55" s="97">
        <f>M55/'סכום נכסי הקרן'!$C$42</f>
        <v>3.8787641527520144E-3</v>
      </c>
    </row>
    <row r="56" spans="2:16">
      <c r="B56" s="89" t="s">
        <v>487</v>
      </c>
      <c r="C56" s="86" t="s">
        <v>488</v>
      </c>
      <c r="D56" s="86" t="s">
        <v>248</v>
      </c>
      <c r="E56" s="86"/>
      <c r="F56" s="109">
        <v>42552</v>
      </c>
      <c r="G56" s="96">
        <v>9.02</v>
      </c>
      <c r="H56" s="99" t="s">
        <v>156</v>
      </c>
      <c r="I56" s="100">
        <v>4.8000000000000001E-2</v>
      </c>
      <c r="J56" s="100">
        <v>4.8500000000000008E-2</v>
      </c>
      <c r="K56" s="96">
        <v>561999.99999999988</v>
      </c>
      <c r="L56" s="110">
        <v>103.3194</v>
      </c>
      <c r="M56" s="96">
        <v>580.65838999999994</v>
      </c>
      <c r="N56" s="86"/>
      <c r="O56" s="97">
        <f t="shared" si="0"/>
        <v>2.9034789771627918E-3</v>
      </c>
      <c r="P56" s="97">
        <f>M56/'סכום נכסי הקרן'!$C$42</f>
        <v>7.8887420647295761E-4</v>
      </c>
    </row>
    <row r="57" spans="2:16">
      <c r="B57" s="89" t="s">
        <v>489</v>
      </c>
      <c r="C57" s="86" t="s">
        <v>490</v>
      </c>
      <c r="D57" s="86" t="s">
        <v>248</v>
      </c>
      <c r="E57" s="86"/>
      <c r="F57" s="109">
        <v>42583</v>
      </c>
      <c r="G57" s="96">
        <v>9.1000000000000014</v>
      </c>
      <c r="H57" s="99" t="s">
        <v>156</v>
      </c>
      <c r="I57" s="100">
        <v>4.8000000000000001E-2</v>
      </c>
      <c r="J57" s="100">
        <v>4.8500000000000008E-2</v>
      </c>
      <c r="K57" s="96">
        <v>3321999.9999999995</v>
      </c>
      <c r="L57" s="110">
        <v>102.6123</v>
      </c>
      <c r="M57" s="96">
        <v>3408.7778399999993</v>
      </c>
      <c r="N57" s="86"/>
      <c r="O57" s="97">
        <f t="shared" si="0"/>
        <v>1.7044987150290535E-2</v>
      </c>
      <c r="P57" s="97">
        <f>M57/'סכום נכסי הקרן'!$C$42</f>
        <v>4.6311169525555329E-3</v>
      </c>
    </row>
    <row r="58" spans="2:16">
      <c r="B58" s="89" t="s">
        <v>491</v>
      </c>
      <c r="C58" s="86" t="s">
        <v>492</v>
      </c>
      <c r="D58" s="86" t="s">
        <v>248</v>
      </c>
      <c r="E58" s="86"/>
      <c r="F58" s="109">
        <v>42614</v>
      </c>
      <c r="G58" s="96">
        <v>9.19</v>
      </c>
      <c r="H58" s="99" t="s">
        <v>156</v>
      </c>
      <c r="I58" s="100">
        <v>4.8000000000000001E-2</v>
      </c>
      <c r="J58" s="100">
        <v>4.8499999999999995E-2</v>
      </c>
      <c r="K58" s="96">
        <v>2258999.9999999995</v>
      </c>
      <c r="L58" s="110">
        <v>101.7859</v>
      </c>
      <c r="M58" s="96">
        <v>2299.32465</v>
      </c>
      <c r="N58" s="86"/>
      <c r="O58" s="97">
        <f t="shared" si="0"/>
        <v>1.1497363850967855E-2</v>
      </c>
      <c r="P58" s="97">
        <f>M58/'סכום נכסי הקרן'!$C$42</f>
        <v>3.1238296732308672E-3</v>
      </c>
    </row>
    <row r="59" spans="2:16">
      <c r="B59" s="89" t="s">
        <v>493</v>
      </c>
      <c r="C59" s="86" t="s">
        <v>494</v>
      </c>
      <c r="D59" s="86" t="s">
        <v>248</v>
      </c>
      <c r="E59" s="86"/>
      <c r="F59" s="109">
        <v>42644</v>
      </c>
      <c r="G59" s="96">
        <v>9.0500000000000007</v>
      </c>
      <c r="H59" s="99" t="s">
        <v>156</v>
      </c>
      <c r="I59" s="100">
        <v>4.8000000000000001E-2</v>
      </c>
      <c r="J59" s="100">
        <v>4.8499999999999995E-2</v>
      </c>
      <c r="K59" s="96">
        <v>1747999.9999999998</v>
      </c>
      <c r="L59" s="110">
        <v>104.1314</v>
      </c>
      <c r="M59" s="96">
        <v>1820.2075599999996</v>
      </c>
      <c r="N59" s="86"/>
      <c r="O59" s="97">
        <f t="shared" si="0"/>
        <v>9.1016240797498517E-3</v>
      </c>
      <c r="P59" s="97">
        <f>M59/'סכום נכסי הקרן'!$C$42</f>
        <v>2.4729080286105543E-3</v>
      </c>
    </row>
    <row r="60" spans="2:16">
      <c r="B60" s="89" t="s">
        <v>495</v>
      </c>
      <c r="C60" s="86" t="s">
        <v>496</v>
      </c>
      <c r="D60" s="86" t="s">
        <v>248</v>
      </c>
      <c r="E60" s="86"/>
      <c r="F60" s="109">
        <v>42675</v>
      </c>
      <c r="G60" s="96">
        <v>9.129999999999999</v>
      </c>
      <c r="H60" s="99" t="s">
        <v>156</v>
      </c>
      <c r="I60" s="100">
        <v>4.8000000000000001E-2</v>
      </c>
      <c r="J60" s="100">
        <v>4.8500000000000008E-2</v>
      </c>
      <c r="K60" s="96">
        <v>1910999.9999999998</v>
      </c>
      <c r="L60" s="110">
        <v>103.82429999999999</v>
      </c>
      <c r="M60" s="96">
        <v>1984.0885699999997</v>
      </c>
      <c r="N60" s="86"/>
      <c r="O60" s="97">
        <f t="shared" si="0"/>
        <v>9.9210819150033908E-3</v>
      </c>
      <c r="P60" s="97">
        <f>M60/'סכום נכסי הקרן'!$C$42</f>
        <v>2.69555443129103E-3</v>
      </c>
    </row>
    <row r="61" spans="2:16">
      <c r="B61" s="89" t="s">
        <v>497</v>
      </c>
      <c r="C61" s="86" t="s">
        <v>498</v>
      </c>
      <c r="D61" s="86" t="s">
        <v>248</v>
      </c>
      <c r="E61" s="86"/>
      <c r="F61" s="109">
        <v>42705</v>
      </c>
      <c r="G61" s="96">
        <v>9.2199999999999989</v>
      </c>
      <c r="H61" s="99" t="s">
        <v>156</v>
      </c>
      <c r="I61" s="100">
        <v>4.8000000000000001E-2</v>
      </c>
      <c r="J61" s="100">
        <v>4.8499999999999995E-2</v>
      </c>
      <c r="K61" s="96">
        <v>2800999.9999999995</v>
      </c>
      <c r="L61" s="110">
        <v>103.20650000000001</v>
      </c>
      <c r="M61" s="96">
        <v>2890.8183499999996</v>
      </c>
      <c r="N61" s="86"/>
      <c r="O61" s="97">
        <f t="shared" si="0"/>
        <v>1.4455022868129795E-2</v>
      </c>
      <c r="P61" s="97">
        <f>M61/'סכום נכסי הקרן'!$C$42</f>
        <v>3.9274245773211246E-3</v>
      </c>
    </row>
    <row r="62" spans="2:16">
      <c r="B62" s="89" t="s">
        <v>499</v>
      </c>
      <c r="C62" s="86" t="s">
        <v>500</v>
      </c>
      <c r="D62" s="86" t="s">
        <v>248</v>
      </c>
      <c r="E62" s="86"/>
      <c r="F62" s="109">
        <v>42736</v>
      </c>
      <c r="G62" s="96">
        <v>9.3000000000000025</v>
      </c>
      <c r="H62" s="99" t="s">
        <v>156</v>
      </c>
      <c r="I62" s="100">
        <v>4.8000000000000001E-2</v>
      </c>
      <c r="J62" s="100">
        <v>4.8500000000000008E-2</v>
      </c>
      <c r="K62" s="96">
        <v>3648999.9999999995</v>
      </c>
      <c r="L62" s="110">
        <v>103.2152</v>
      </c>
      <c r="M62" s="96">
        <v>3766.3217599999994</v>
      </c>
      <c r="N62" s="86"/>
      <c r="O62" s="97">
        <f t="shared" si="0"/>
        <v>1.8832821913398627E-2</v>
      </c>
      <c r="P62" s="97">
        <f>M62/'סכום נכסי הקרן'!$C$42</f>
        <v>5.1168710224644013E-3</v>
      </c>
    </row>
    <row r="63" spans="2:16">
      <c r="B63" s="89" t="s">
        <v>501</v>
      </c>
      <c r="C63" s="86" t="s">
        <v>502</v>
      </c>
      <c r="D63" s="86" t="s">
        <v>248</v>
      </c>
      <c r="E63" s="86"/>
      <c r="F63" s="109">
        <v>42767</v>
      </c>
      <c r="G63" s="96">
        <v>9.39</v>
      </c>
      <c r="H63" s="99" t="s">
        <v>156</v>
      </c>
      <c r="I63" s="100">
        <v>4.8000000000000001E-2</v>
      </c>
      <c r="J63" s="100">
        <v>4.8499999999999995E-2</v>
      </c>
      <c r="K63" s="96">
        <v>2409999.9999999995</v>
      </c>
      <c r="L63" s="110">
        <v>102.8079</v>
      </c>
      <c r="M63" s="96">
        <v>2477.6701299999995</v>
      </c>
      <c r="N63" s="86"/>
      <c r="O63" s="97">
        <f t="shared" si="0"/>
        <v>1.2389148695154823E-2</v>
      </c>
      <c r="P63" s="97">
        <f>M63/'סכום נכסי הקרן'!$C$42</f>
        <v>3.3661272985403682E-3</v>
      </c>
    </row>
    <row r="64" spans="2:16">
      <c r="B64" s="89" t="s">
        <v>503</v>
      </c>
      <c r="C64" s="86" t="s">
        <v>504</v>
      </c>
      <c r="D64" s="86" t="s">
        <v>248</v>
      </c>
      <c r="E64" s="86"/>
      <c r="F64" s="109">
        <v>42795</v>
      </c>
      <c r="G64" s="96">
        <v>9.4700000000000006</v>
      </c>
      <c r="H64" s="99" t="s">
        <v>156</v>
      </c>
      <c r="I64" s="100">
        <v>4.8000000000000001E-2</v>
      </c>
      <c r="J64" s="100">
        <v>4.8500000000000008E-2</v>
      </c>
      <c r="K64" s="96">
        <v>3326999.9999999995</v>
      </c>
      <c r="L64" s="110">
        <v>102.6075</v>
      </c>
      <c r="M64" s="96">
        <v>3413.7506999999991</v>
      </c>
      <c r="N64" s="86"/>
      <c r="O64" s="97">
        <f t="shared" si="0"/>
        <v>1.7069853052023864E-2</v>
      </c>
      <c r="P64" s="97">
        <f>M64/'סכום נכסי הקרן'!$C$42</f>
        <v>4.6378730092214862E-3</v>
      </c>
    </row>
    <row r="65" spans="2:16">
      <c r="B65" s="89" t="s">
        <v>505</v>
      </c>
      <c r="C65" s="86" t="s">
        <v>506</v>
      </c>
      <c r="D65" s="86" t="s">
        <v>248</v>
      </c>
      <c r="E65" s="86"/>
      <c r="F65" s="109">
        <v>42826</v>
      </c>
      <c r="G65" s="96">
        <v>9.33</v>
      </c>
      <c r="H65" s="99" t="s">
        <v>156</v>
      </c>
      <c r="I65" s="100">
        <v>4.8000000000000001E-2</v>
      </c>
      <c r="J65" s="100">
        <v>4.8499999999999995E-2</v>
      </c>
      <c r="K65" s="96">
        <v>1994999.9999999998</v>
      </c>
      <c r="L65" s="110">
        <v>104.6557</v>
      </c>
      <c r="M65" s="96">
        <v>2087.8819699999999</v>
      </c>
      <c r="N65" s="86"/>
      <c r="O65" s="97">
        <f t="shared" si="0"/>
        <v>1.0440082346338328E-2</v>
      </c>
      <c r="P65" s="97">
        <f>M65/'סכום נכסי הקרן'!$C$42</f>
        <v>2.8365666640810024E-3</v>
      </c>
    </row>
    <row r="66" spans="2:16">
      <c r="B66" s="89" t="s">
        <v>507</v>
      </c>
      <c r="C66" s="86" t="s">
        <v>508</v>
      </c>
      <c r="D66" s="86" t="s">
        <v>248</v>
      </c>
      <c r="E66" s="86"/>
      <c r="F66" s="109">
        <v>42856</v>
      </c>
      <c r="G66" s="96">
        <v>9.41</v>
      </c>
      <c r="H66" s="99" t="s">
        <v>156</v>
      </c>
      <c r="I66" s="100">
        <v>4.8000000000000001E-2</v>
      </c>
      <c r="J66" s="100">
        <v>4.8499999999999988E-2</v>
      </c>
      <c r="K66" s="96">
        <v>2490999.9999999995</v>
      </c>
      <c r="L66" s="110">
        <v>103.92659999999999</v>
      </c>
      <c r="M66" s="96">
        <v>2588.9034200000001</v>
      </c>
      <c r="N66" s="86"/>
      <c r="O66" s="97">
        <f t="shared" si="0"/>
        <v>1.2945350972841115E-2</v>
      </c>
      <c r="P66" s="97">
        <f>M66/'סכום נכסי הקרן'!$C$42</f>
        <v>3.5172472597659815E-3</v>
      </c>
    </row>
    <row r="67" spans="2:16">
      <c r="B67" s="89" t="s">
        <v>509</v>
      </c>
      <c r="C67" s="86" t="s">
        <v>510</v>
      </c>
      <c r="D67" s="86" t="s">
        <v>248</v>
      </c>
      <c r="E67" s="86"/>
      <c r="F67" s="109">
        <v>42887</v>
      </c>
      <c r="G67" s="96">
        <v>9.49</v>
      </c>
      <c r="H67" s="99" t="s">
        <v>156</v>
      </c>
      <c r="I67" s="100">
        <v>4.8000000000000001E-2</v>
      </c>
      <c r="J67" s="100">
        <v>4.8499999999999995E-2</v>
      </c>
      <c r="K67" s="96">
        <v>4798999.9999999991</v>
      </c>
      <c r="L67" s="110">
        <v>103.31319999999999</v>
      </c>
      <c r="M67" s="96">
        <v>4958.0301199999994</v>
      </c>
      <c r="N67" s="86"/>
      <c r="O67" s="97">
        <f t="shared" si="0"/>
        <v>2.4791747556700102E-2</v>
      </c>
      <c r="P67" s="97">
        <f>M67/'סכום נכסי הקרן'!$C$42</f>
        <v>6.7359090025101041E-3</v>
      </c>
    </row>
    <row r="68" spans="2:16">
      <c r="B68" s="89" t="s">
        <v>511</v>
      </c>
      <c r="C68" s="86" t="s">
        <v>512</v>
      </c>
      <c r="D68" s="86" t="s">
        <v>248</v>
      </c>
      <c r="E68" s="86"/>
      <c r="F68" s="109">
        <v>42949</v>
      </c>
      <c r="G68" s="96">
        <v>9.6699999999999982</v>
      </c>
      <c r="H68" s="99" t="s">
        <v>156</v>
      </c>
      <c r="I68" s="100">
        <v>4.8000000000000001E-2</v>
      </c>
      <c r="J68" s="100">
        <v>4.8499999999999995E-2</v>
      </c>
      <c r="K68" s="96">
        <v>3687999.9999999995</v>
      </c>
      <c r="L68" s="110">
        <v>102.8062</v>
      </c>
      <c r="M68" s="96">
        <v>3791.4920499999994</v>
      </c>
      <c r="N68" s="86"/>
      <c r="O68" s="97">
        <f t="shared" si="0"/>
        <v>1.8958681470623125E-2</v>
      </c>
      <c r="P68" s="97">
        <f>M68/'סכום נכסי הקרן'!$C$42</f>
        <v>5.1510670194436997E-3</v>
      </c>
    </row>
    <row r="69" spans="2:16">
      <c r="B69" s="89" t="s">
        <v>513</v>
      </c>
      <c r="C69" s="86" t="s">
        <v>514</v>
      </c>
      <c r="D69" s="86" t="s">
        <v>248</v>
      </c>
      <c r="E69" s="86"/>
      <c r="F69" s="109">
        <v>42979</v>
      </c>
      <c r="G69" s="96">
        <v>9.7500000000000018</v>
      </c>
      <c r="H69" s="99" t="s">
        <v>156</v>
      </c>
      <c r="I69" s="100">
        <v>4.8000000000000001E-2</v>
      </c>
      <c r="J69" s="100">
        <v>4.8500000000000015E-2</v>
      </c>
      <c r="K69" s="96">
        <v>2107999.9999999995</v>
      </c>
      <c r="L69" s="110">
        <v>102.5167</v>
      </c>
      <c r="M69" s="96">
        <v>2161.0510899999995</v>
      </c>
      <c r="N69" s="86"/>
      <c r="O69" s="97">
        <f t="shared" si="0"/>
        <v>1.0805951513745863E-2</v>
      </c>
      <c r="P69" s="97">
        <f>M69/'סכום נכסי הקרן'!$C$42</f>
        <v>2.9359731868702872E-3</v>
      </c>
    </row>
    <row r="70" spans="2:16">
      <c r="B70" s="89" t="s">
        <v>515</v>
      </c>
      <c r="C70" s="86" t="s">
        <v>516</v>
      </c>
      <c r="D70" s="86" t="s">
        <v>248</v>
      </c>
      <c r="E70" s="86"/>
      <c r="F70" s="109">
        <v>43009</v>
      </c>
      <c r="G70" s="96">
        <v>9.6000000000000014</v>
      </c>
      <c r="H70" s="99" t="s">
        <v>156</v>
      </c>
      <c r="I70" s="100">
        <v>4.8000000000000001E-2</v>
      </c>
      <c r="J70" s="100">
        <v>4.8500000000000008E-2</v>
      </c>
      <c r="K70" s="96">
        <v>4473999.9999999991</v>
      </c>
      <c r="L70" s="110">
        <v>104.24979999999999</v>
      </c>
      <c r="M70" s="96">
        <v>4664.135659999999</v>
      </c>
      <c r="N70" s="86"/>
      <c r="O70" s="97">
        <f t="shared" si="0"/>
        <v>2.332218059476468E-2</v>
      </c>
      <c r="P70" s="97">
        <f>M70/'סכום נכסי הקרן'!$C$42</f>
        <v>6.3366281810975367E-3</v>
      </c>
    </row>
    <row r="71" spans="2:16">
      <c r="B71" s="89" t="s">
        <v>517</v>
      </c>
      <c r="C71" s="86" t="s">
        <v>518</v>
      </c>
      <c r="D71" s="86" t="s">
        <v>248</v>
      </c>
      <c r="E71" s="86"/>
      <c r="F71" s="109">
        <v>43040</v>
      </c>
      <c r="G71" s="96">
        <v>9.68</v>
      </c>
      <c r="H71" s="99" t="s">
        <v>156</v>
      </c>
      <c r="I71" s="100">
        <v>4.8000000000000001E-2</v>
      </c>
      <c r="J71" s="100">
        <v>4.8499999999999995E-2</v>
      </c>
      <c r="K71" s="96">
        <v>3863999.9999999995</v>
      </c>
      <c r="L71" s="110">
        <v>103.735</v>
      </c>
      <c r="M71" s="96">
        <v>4008.3236199999992</v>
      </c>
      <c r="N71" s="86"/>
      <c r="O71" s="97">
        <f t="shared" si="0"/>
        <v>2.0042909160987166E-2</v>
      </c>
      <c r="P71" s="97">
        <f>M71/'סכום נכסי הקרן'!$C$42</f>
        <v>5.4456512976835013E-3</v>
      </c>
    </row>
    <row r="72" spans="2:16">
      <c r="B72" s="89" t="s">
        <v>519</v>
      </c>
      <c r="C72" s="86" t="s">
        <v>520</v>
      </c>
      <c r="D72" s="86" t="s">
        <v>248</v>
      </c>
      <c r="E72" s="86"/>
      <c r="F72" s="109">
        <v>43070</v>
      </c>
      <c r="G72" s="96">
        <v>9.77</v>
      </c>
      <c r="H72" s="99" t="s">
        <v>156</v>
      </c>
      <c r="I72" s="100">
        <v>4.8000000000000001E-2</v>
      </c>
      <c r="J72" s="100">
        <v>4.8500000000000008E-2</v>
      </c>
      <c r="K72" s="96">
        <v>3067999.9999999995</v>
      </c>
      <c r="L72" s="110">
        <v>103.0177</v>
      </c>
      <c r="M72" s="96">
        <v>3160.5817099999995</v>
      </c>
      <c r="N72" s="86"/>
      <c r="O72" s="97">
        <f t="shared" si="0"/>
        <v>1.5803926557558613E-2</v>
      </c>
      <c r="P72" s="97">
        <f>M72/'סכום נכסי הקרן'!$C$42</f>
        <v>4.2939212304659771E-3</v>
      </c>
    </row>
    <row r="73" spans="2:16">
      <c r="B73" s="89" t="s">
        <v>521</v>
      </c>
      <c r="C73" s="86" t="s">
        <v>522</v>
      </c>
      <c r="D73" s="86" t="s">
        <v>248</v>
      </c>
      <c r="E73" s="86"/>
      <c r="F73" s="109">
        <v>43101</v>
      </c>
      <c r="G73" s="96">
        <v>9.85</v>
      </c>
      <c r="H73" s="99" t="s">
        <v>156</v>
      </c>
      <c r="I73" s="100">
        <v>4.8000000000000001E-2</v>
      </c>
      <c r="J73" s="100">
        <v>4.8500000000000008E-2</v>
      </c>
      <c r="K73" s="96">
        <v>5699999.9999999991</v>
      </c>
      <c r="L73" s="110">
        <v>102.9182</v>
      </c>
      <c r="M73" s="96">
        <v>5866.3396699999994</v>
      </c>
      <c r="N73" s="86"/>
      <c r="O73" s="97">
        <f t="shared" si="0"/>
        <v>2.9333587868662518E-2</v>
      </c>
      <c r="P73" s="97">
        <f>M73/'סכום נכסי הקרן'!$C$42</f>
        <v>7.969925401529257E-3</v>
      </c>
    </row>
    <row r="74" spans="2:16">
      <c r="B74" s="89" t="s">
        <v>523</v>
      </c>
      <c r="C74" s="86" t="s">
        <v>524</v>
      </c>
      <c r="D74" s="86" t="s">
        <v>248</v>
      </c>
      <c r="E74" s="86"/>
      <c r="F74" s="109">
        <v>43132</v>
      </c>
      <c r="G74" s="96">
        <v>9.9399999999999977</v>
      </c>
      <c r="H74" s="99" t="s">
        <v>156</v>
      </c>
      <c r="I74" s="100">
        <v>4.8000000000000001E-2</v>
      </c>
      <c r="J74" s="100">
        <v>4.8500000000000008E-2</v>
      </c>
      <c r="K74" s="96">
        <v>4537999.9999999991</v>
      </c>
      <c r="L74" s="110">
        <v>102.4045</v>
      </c>
      <c r="M74" s="96">
        <v>4647.3707399999994</v>
      </c>
      <c r="N74" s="86"/>
      <c r="O74" s="97">
        <f t="shared" si="0"/>
        <v>2.3238350594867813E-2</v>
      </c>
      <c r="P74" s="97">
        <f>M74/'סכום נכסי הקרן'!$C$42</f>
        <v>6.3138515999108221E-3</v>
      </c>
    </row>
    <row r="75" spans="2:16">
      <c r="B75" s="89" t="s">
        <v>525</v>
      </c>
      <c r="C75" s="86" t="s">
        <v>526</v>
      </c>
      <c r="D75" s="86" t="s">
        <v>248</v>
      </c>
      <c r="E75" s="86"/>
      <c r="F75" s="109">
        <v>43161</v>
      </c>
      <c r="G75" s="96">
        <v>10.020000000000001</v>
      </c>
      <c r="H75" s="99" t="s">
        <v>156</v>
      </c>
      <c r="I75" s="100">
        <v>4.8000000000000001E-2</v>
      </c>
      <c r="J75" s="100">
        <v>4.8500000000000008E-2</v>
      </c>
      <c r="K75" s="96">
        <v>2401999.9999999995</v>
      </c>
      <c r="L75" s="110">
        <v>102.50320000000001</v>
      </c>
      <c r="M75" s="96">
        <v>2462.1256899999994</v>
      </c>
      <c r="N75" s="86"/>
      <c r="O75" s="97">
        <f t="shared" si="0"/>
        <v>1.2311421488368458E-2</v>
      </c>
      <c r="P75" s="97">
        <f>M75/'סכום נכסי הקרן'!$C$42</f>
        <v>3.3450088440734201E-3</v>
      </c>
    </row>
    <row r="76" spans="2:16">
      <c r="B76" s="89" t="s">
        <v>527</v>
      </c>
      <c r="C76" s="86" t="s">
        <v>528</v>
      </c>
      <c r="D76" s="86" t="s">
        <v>248</v>
      </c>
      <c r="E76" s="86"/>
      <c r="F76" s="109">
        <v>43221</v>
      </c>
      <c r="G76" s="96">
        <v>9.94</v>
      </c>
      <c r="H76" s="99" t="s">
        <v>156</v>
      </c>
      <c r="I76" s="100">
        <v>4.8000000000000001E-2</v>
      </c>
      <c r="J76" s="100">
        <v>4.8499999999999995E-2</v>
      </c>
      <c r="K76" s="96">
        <v>3641999.9999999995</v>
      </c>
      <c r="L76" s="110">
        <v>103.72369999999999</v>
      </c>
      <c r="M76" s="96">
        <v>3778.0318799999995</v>
      </c>
      <c r="N76" s="86"/>
      <c r="O76" s="97">
        <f t="shared" ref="O76:O104" si="1">M76/$M$11</f>
        <v>1.8891376285169702E-2</v>
      </c>
      <c r="P76" s="97">
        <f>M76/'סכום נכסי הקרן'!$C$42</f>
        <v>5.1327802244699097E-3</v>
      </c>
    </row>
    <row r="77" spans="2:16">
      <c r="B77" s="89" t="s">
        <v>529</v>
      </c>
      <c r="C77" s="86" t="s">
        <v>530</v>
      </c>
      <c r="D77" s="86" t="s">
        <v>248</v>
      </c>
      <c r="E77" s="86"/>
      <c r="F77" s="109">
        <v>43252</v>
      </c>
      <c r="G77" s="96">
        <v>10.030000000000001</v>
      </c>
      <c r="H77" s="99" t="s">
        <v>156</v>
      </c>
      <c r="I77" s="100">
        <v>4.8000000000000001E-2</v>
      </c>
      <c r="J77" s="100">
        <v>4.8499999999999995E-2</v>
      </c>
      <c r="K77" s="96">
        <v>1951999.9999999998</v>
      </c>
      <c r="L77" s="110">
        <v>102.9143</v>
      </c>
      <c r="M77" s="96">
        <v>2008.9093599999997</v>
      </c>
      <c r="N77" s="86"/>
      <c r="O77" s="97">
        <f t="shared" si="1"/>
        <v>1.004519385965569E-2</v>
      </c>
      <c r="P77" s="97">
        <f>M77/'סכום נכסי הקרן'!$C$42</f>
        <v>2.7292756025553977E-3</v>
      </c>
    </row>
    <row r="78" spans="2:16">
      <c r="B78" s="89" t="s">
        <v>531</v>
      </c>
      <c r="C78" s="86" t="s">
        <v>532</v>
      </c>
      <c r="D78" s="86" t="s">
        <v>248</v>
      </c>
      <c r="E78" s="86"/>
      <c r="F78" s="109">
        <v>43282</v>
      </c>
      <c r="G78" s="96">
        <v>10.110000000000001</v>
      </c>
      <c r="H78" s="99" t="s">
        <v>156</v>
      </c>
      <c r="I78" s="100">
        <v>4.8000000000000001E-2</v>
      </c>
      <c r="J78" s="100">
        <v>4.8500000000000008E-2</v>
      </c>
      <c r="K78" s="96">
        <v>1977999.9999999998</v>
      </c>
      <c r="L78" s="110">
        <v>102.00320000000001</v>
      </c>
      <c r="M78" s="96">
        <v>2017.6186099999995</v>
      </c>
      <c r="N78" s="86"/>
      <c r="O78" s="97">
        <f t="shared" si="1"/>
        <v>1.0088742914861547E-2</v>
      </c>
      <c r="P78" s="97">
        <f>M78/'סכום נכסי הקרן'!$C$42</f>
        <v>2.7411078653816088E-3</v>
      </c>
    </row>
    <row r="79" spans="2:16">
      <c r="B79" s="89" t="s">
        <v>533</v>
      </c>
      <c r="C79" s="86" t="s">
        <v>534</v>
      </c>
      <c r="D79" s="86" t="s">
        <v>248</v>
      </c>
      <c r="E79" s="86"/>
      <c r="F79" s="109">
        <v>43313</v>
      </c>
      <c r="G79" s="96">
        <v>10.199999999999999</v>
      </c>
      <c r="H79" s="99" t="s">
        <v>156</v>
      </c>
      <c r="I79" s="100">
        <v>4.8000000000000001E-2</v>
      </c>
      <c r="J79" s="100">
        <v>4.8500000000000008E-2</v>
      </c>
      <c r="K79" s="96">
        <v>6236999.9999999991</v>
      </c>
      <c r="L79" s="110">
        <v>101.4795</v>
      </c>
      <c r="M79" s="96">
        <v>6330.5706599999994</v>
      </c>
      <c r="N79" s="86"/>
      <c r="O79" s="97">
        <f t="shared" si="1"/>
        <v>3.1654892345142176E-2</v>
      </c>
      <c r="P79" s="97">
        <f>M79/'סכום נכסי הקרן'!$C$42</f>
        <v>8.6006230030164343E-3</v>
      </c>
    </row>
    <row r="80" spans="2:16">
      <c r="B80" s="89" t="s">
        <v>535</v>
      </c>
      <c r="C80" s="86" t="s">
        <v>536</v>
      </c>
      <c r="D80" s="86" t="s">
        <v>248</v>
      </c>
      <c r="E80" s="86"/>
      <c r="F80" s="109">
        <v>43345</v>
      </c>
      <c r="G80" s="96">
        <v>10.28</v>
      </c>
      <c r="H80" s="99" t="s">
        <v>156</v>
      </c>
      <c r="I80" s="100">
        <v>4.8000000000000001E-2</v>
      </c>
      <c r="J80" s="100">
        <v>4.8499999999999995E-2</v>
      </c>
      <c r="K80" s="96">
        <v>3355579.9999999995</v>
      </c>
      <c r="L80" s="110">
        <v>101.0789</v>
      </c>
      <c r="M80" s="96">
        <v>3392.0389799999994</v>
      </c>
      <c r="N80" s="86"/>
      <c r="O80" s="97">
        <f t="shared" si="1"/>
        <v>1.6961287458787461E-2</v>
      </c>
      <c r="P80" s="97">
        <f>M80/'סכום נכסי הקרן'!$C$42</f>
        <v>4.6083757761131126E-3</v>
      </c>
    </row>
    <row r="81" spans="2:16">
      <c r="B81" s="89" t="s">
        <v>537</v>
      </c>
      <c r="C81" s="86" t="s">
        <v>538</v>
      </c>
      <c r="D81" s="86" t="s">
        <v>248</v>
      </c>
      <c r="E81" s="86"/>
      <c r="F81" s="109">
        <v>43375</v>
      </c>
      <c r="G81" s="96">
        <v>10.119999999999999</v>
      </c>
      <c r="H81" s="99" t="s">
        <v>156</v>
      </c>
      <c r="I81" s="100">
        <v>4.8000000000000001E-2</v>
      </c>
      <c r="J81" s="100">
        <v>4.8499999999999995E-2</v>
      </c>
      <c r="K81" s="96">
        <v>971999.99999999988</v>
      </c>
      <c r="L81" s="110">
        <v>103.0025</v>
      </c>
      <c r="M81" s="96">
        <v>1001.1846799999998</v>
      </c>
      <c r="N81" s="86"/>
      <c r="O81" s="97">
        <f t="shared" si="1"/>
        <v>5.0062458765772026E-3</v>
      </c>
      <c r="P81" s="97">
        <f>M81/'סכום נכסי הקרן'!$C$42</f>
        <v>1.3601952259191192E-3</v>
      </c>
    </row>
    <row r="82" spans="2:16">
      <c r="B82" s="89" t="s">
        <v>539</v>
      </c>
      <c r="C82" s="86" t="s">
        <v>540</v>
      </c>
      <c r="D82" s="86" t="s">
        <v>248</v>
      </c>
      <c r="E82" s="86"/>
      <c r="F82" s="109">
        <v>43435</v>
      </c>
      <c r="G82" s="96">
        <v>10.290000000000001</v>
      </c>
      <c r="H82" s="99" t="s">
        <v>156</v>
      </c>
      <c r="I82" s="100">
        <v>4.8000000000000001E-2</v>
      </c>
      <c r="J82" s="100">
        <v>4.8500000000000008E-2</v>
      </c>
      <c r="K82" s="96">
        <v>3155999.9999999995</v>
      </c>
      <c r="L82" s="110">
        <v>101.80329999999999</v>
      </c>
      <c r="M82" s="96">
        <v>3212.9136599999993</v>
      </c>
      <c r="N82" s="86"/>
      <c r="O82" s="97">
        <f t="shared" si="1"/>
        <v>1.6065603163417926E-2</v>
      </c>
      <c r="P82" s="97">
        <f>M82/'סכום נכסי הקרן'!$C$42</f>
        <v>4.365018671302805E-3</v>
      </c>
    </row>
    <row r="83" spans="2:16">
      <c r="B83" s="89" t="s">
        <v>541</v>
      </c>
      <c r="C83" s="86" t="s">
        <v>542</v>
      </c>
      <c r="D83" s="86" t="s">
        <v>248</v>
      </c>
      <c r="E83" s="86"/>
      <c r="F83" s="109">
        <v>43497</v>
      </c>
      <c r="G83" s="96">
        <v>10.46</v>
      </c>
      <c r="H83" s="99" t="s">
        <v>156</v>
      </c>
      <c r="I83" s="100">
        <v>4.8000000000000001E-2</v>
      </c>
      <c r="J83" s="100">
        <v>4.8499999999999995E-2</v>
      </c>
      <c r="K83" s="96">
        <v>6905999.9999999991</v>
      </c>
      <c r="L83" s="110">
        <v>101.5993</v>
      </c>
      <c r="M83" s="96">
        <v>7016.5355899999986</v>
      </c>
      <c r="N83" s="86"/>
      <c r="O83" s="97">
        <f t="shared" si="1"/>
        <v>3.5084937941014721E-2</v>
      </c>
      <c r="P83" s="97">
        <f>M83/'סכום נכסי הקרן'!$C$42</f>
        <v>9.5325651727007944E-3</v>
      </c>
    </row>
    <row r="84" spans="2:16">
      <c r="B84" s="89" t="s">
        <v>543</v>
      </c>
      <c r="C84" s="86" t="s">
        <v>544</v>
      </c>
      <c r="D84" s="86" t="s">
        <v>248</v>
      </c>
      <c r="E84" s="86"/>
      <c r="F84" s="109">
        <v>43525</v>
      </c>
      <c r="G84" s="96">
        <v>10.539999999999997</v>
      </c>
      <c r="H84" s="99" t="s">
        <v>156</v>
      </c>
      <c r="I84" s="100">
        <v>4.8000000000000001E-2</v>
      </c>
      <c r="J84" s="100">
        <v>4.8499999999999988E-2</v>
      </c>
      <c r="K84" s="96">
        <v>5408999.9999999991</v>
      </c>
      <c r="L84" s="110">
        <v>101.2988</v>
      </c>
      <c r="M84" s="96">
        <v>5479.2516999999998</v>
      </c>
      <c r="N84" s="86"/>
      <c r="O84" s="97">
        <f t="shared" si="1"/>
        <v>2.7398023339563714E-2</v>
      </c>
      <c r="P84" s="97">
        <f>M84/'סכום נכסי הקרן'!$C$42</f>
        <v>7.444033206689917E-3</v>
      </c>
    </row>
    <row r="85" spans="2:16">
      <c r="B85" s="89" t="s">
        <v>545</v>
      </c>
      <c r="C85" s="86" t="s">
        <v>546</v>
      </c>
      <c r="D85" s="86" t="s">
        <v>248</v>
      </c>
      <c r="E85" s="86"/>
      <c r="F85" s="109">
        <v>43556</v>
      </c>
      <c r="G85" s="96">
        <v>10.370000000000001</v>
      </c>
      <c r="H85" s="99" t="s">
        <v>156</v>
      </c>
      <c r="I85" s="100">
        <v>4.8000000000000001E-2</v>
      </c>
      <c r="J85" s="100">
        <v>4.8500000000000008E-2</v>
      </c>
      <c r="K85" s="96">
        <v>3685999.9999999995</v>
      </c>
      <c r="L85" s="110">
        <v>103.2176</v>
      </c>
      <c r="M85" s="96">
        <v>3804.601619999999</v>
      </c>
      <c r="N85" s="86"/>
      <c r="O85" s="97">
        <f t="shared" si="1"/>
        <v>1.9024233543150044E-2</v>
      </c>
      <c r="P85" s="97">
        <f>M85/'סכום נכסי הקרן'!$C$42</f>
        <v>5.1688774942582486E-3</v>
      </c>
    </row>
    <row r="86" spans="2:16">
      <c r="B86" s="89" t="s">
        <v>547</v>
      </c>
      <c r="C86" s="86" t="s">
        <v>548</v>
      </c>
      <c r="D86" s="86" t="s">
        <v>248</v>
      </c>
      <c r="E86" s="86"/>
      <c r="F86" s="109">
        <v>43586</v>
      </c>
      <c r="G86" s="96">
        <v>10.450000000000001</v>
      </c>
      <c r="H86" s="99" t="s">
        <v>156</v>
      </c>
      <c r="I86" s="100">
        <v>4.8000000000000001E-2</v>
      </c>
      <c r="J86" s="100">
        <v>4.8499999999999995E-2</v>
      </c>
      <c r="K86" s="96">
        <v>7244999.9999999991</v>
      </c>
      <c r="L86" s="110">
        <v>102.3058</v>
      </c>
      <c r="M86" s="96">
        <v>7411.8585999999987</v>
      </c>
      <c r="N86" s="86"/>
      <c r="O86" s="97">
        <f t="shared" si="1"/>
        <v>3.706168032257872E-2</v>
      </c>
      <c r="P86" s="97">
        <f>M86/'סכום נכסי הקרן'!$C$42</f>
        <v>1.0069645375424208E-2</v>
      </c>
    </row>
    <row r="87" spans="2:16">
      <c r="B87" s="89" t="s">
        <v>549</v>
      </c>
      <c r="C87" s="86" t="s">
        <v>550</v>
      </c>
      <c r="D87" s="86" t="s">
        <v>248</v>
      </c>
      <c r="E87" s="86"/>
      <c r="F87" s="109">
        <v>43647</v>
      </c>
      <c r="G87" s="96">
        <v>10.619999999999997</v>
      </c>
      <c r="H87" s="99" t="s">
        <v>156</v>
      </c>
      <c r="I87" s="100">
        <v>4.8000000000000001E-2</v>
      </c>
      <c r="J87" s="100">
        <v>4.8499999999999988E-2</v>
      </c>
      <c r="K87" s="96">
        <v>5514999.9999999991</v>
      </c>
      <c r="L87" s="110">
        <v>101.193</v>
      </c>
      <c r="M87" s="96">
        <v>5580.7961500000001</v>
      </c>
      <c r="N87" s="86"/>
      <c r="O87" s="97">
        <f t="shared" si="1"/>
        <v>2.7905778296523104E-2</v>
      </c>
      <c r="P87" s="97">
        <f>M87/'סכום נכסי הקרן'!$C$42</f>
        <v>7.5819900480876331E-3</v>
      </c>
    </row>
    <row r="88" spans="2:16">
      <c r="B88" s="89" t="s">
        <v>551</v>
      </c>
      <c r="C88" s="86" t="s">
        <v>552</v>
      </c>
      <c r="D88" s="86" t="s">
        <v>248</v>
      </c>
      <c r="E88" s="86"/>
      <c r="F88" s="109">
        <v>43678</v>
      </c>
      <c r="G88" s="96">
        <v>10.71</v>
      </c>
      <c r="H88" s="99" t="s">
        <v>156</v>
      </c>
      <c r="I88" s="100">
        <v>4.8000000000000001E-2</v>
      </c>
      <c r="J88" s="100">
        <v>4.8499999999999995E-2</v>
      </c>
      <c r="K88" s="96">
        <v>5959999.9999999991</v>
      </c>
      <c r="L88" s="110">
        <v>100.7938</v>
      </c>
      <c r="M88" s="96">
        <v>6007.3128299999989</v>
      </c>
      <c r="N88" s="86"/>
      <c r="O88" s="97">
        <f t="shared" si="1"/>
        <v>3.0038499075412162E-2</v>
      </c>
      <c r="P88" s="97">
        <f>M88/'סכום נכסי הקרן'!$C$42</f>
        <v>8.1614495259442772E-3</v>
      </c>
    </row>
    <row r="89" spans="2:16">
      <c r="B89" s="89" t="s">
        <v>553</v>
      </c>
      <c r="C89" s="86" t="s">
        <v>554</v>
      </c>
      <c r="D89" s="86" t="s">
        <v>248</v>
      </c>
      <c r="E89" s="86"/>
      <c r="F89" s="109">
        <v>40057</v>
      </c>
      <c r="G89" s="96">
        <v>4.4300000000000006</v>
      </c>
      <c r="H89" s="99" t="s">
        <v>156</v>
      </c>
      <c r="I89" s="100">
        <v>4.8000000000000001E-2</v>
      </c>
      <c r="J89" s="100">
        <v>4.8499999999999995E-2</v>
      </c>
      <c r="K89" s="96">
        <v>205999.99999999997</v>
      </c>
      <c r="L89" s="110">
        <v>110.34439999999999</v>
      </c>
      <c r="M89" s="96">
        <v>227.32073999999997</v>
      </c>
      <c r="N89" s="86"/>
      <c r="O89" s="97">
        <f t="shared" si="1"/>
        <v>1.1366769188732276E-3</v>
      </c>
      <c r="P89" s="97">
        <f>M89/'סכום נכסי הקרן'!$C$42</f>
        <v>3.0883471499024671E-4</v>
      </c>
    </row>
    <row r="90" spans="2:16">
      <c r="B90" s="89" t="s">
        <v>555</v>
      </c>
      <c r="C90" s="86" t="s">
        <v>556</v>
      </c>
      <c r="D90" s="86" t="s">
        <v>248</v>
      </c>
      <c r="E90" s="86"/>
      <c r="F90" s="109">
        <v>39995</v>
      </c>
      <c r="G90" s="96">
        <v>4.2600000000000007</v>
      </c>
      <c r="H90" s="99" t="s">
        <v>156</v>
      </c>
      <c r="I90" s="100">
        <v>4.8000000000000001E-2</v>
      </c>
      <c r="J90" s="100">
        <v>4.8500000000000008E-2</v>
      </c>
      <c r="K90" s="96">
        <v>250999.99999999997</v>
      </c>
      <c r="L90" s="110">
        <v>113.38339999999999</v>
      </c>
      <c r="M90" s="96">
        <v>284.61003999999991</v>
      </c>
      <c r="N90" s="86"/>
      <c r="O90" s="97">
        <f t="shared" si="1"/>
        <v>1.4231418714701792E-3</v>
      </c>
      <c r="P90" s="97">
        <f>M90/'סכום נכסי הקרן'!$C$42</f>
        <v>3.8666714082825307E-4</v>
      </c>
    </row>
    <row r="91" spans="2:16">
      <c r="B91" s="89" t="s">
        <v>557</v>
      </c>
      <c r="C91" s="86" t="s">
        <v>558</v>
      </c>
      <c r="D91" s="86" t="s">
        <v>248</v>
      </c>
      <c r="E91" s="86"/>
      <c r="F91" s="109">
        <v>40027</v>
      </c>
      <c r="G91" s="96">
        <v>4.3499999999999988</v>
      </c>
      <c r="H91" s="99" t="s">
        <v>156</v>
      </c>
      <c r="I91" s="100">
        <v>4.8000000000000001E-2</v>
      </c>
      <c r="J91" s="100">
        <v>4.8499999999999988E-2</v>
      </c>
      <c r="K91" s="96">
        <v>527999.99999999988</v>
      </c>
      <c r="L91" s="110">
        <v>111.94580000000001</v>
      </c>
      <c r="M91" s="96">
        <v>591.09706000000006</v>
      </c>
      <c r="N91" s="86"/>
      <c r="O91" s="97">
        <f t="shared" si="1"/>
        <v>2.9556756894061819E-3</v>
      </c>
      <c r="P91" s="97">
        <f>M91/'סכום נכסי הקרן'!$C$42</f>
        <v>8.0305603464370567E-4</v>
      </c>
    </row>
    <row r="92" spans="2:16">
      <c r="B92" s="89" t="s">
        <v>559</v>
      </c>
      <c r="C92" s="86" t="s">
        <v>560</v>
      </c>
      <c r="D92" s="86" t="s">
        <v>248</v>
      </c>
      <c r="E92" s="86"/>
      <c r="F92" s="109">
        <v>40483</v>
      </c>
      <c r="G92" s="96">
        <v>5.25</v>
      </c>
      <c r="H92" s="99" t="s">
        <v>156</v>
      </c>
      <c r="I92" s="100">
        <v>4.8000000000000001E-2</v>
      </c>
      <c r="J92" s="100">
        <v>4.8600000000000004E-2</v>
      </c>
      <c r="K92" s="96">
        <v>306999.99999999994</v>
      </c>
      <c r="L92" s="110">
        <v>109.2745</v>
      </c>
      <c r="M92" s="96">
        <v>335.34716999999995</v>
      </c>
      <c r="N92" s="86"/>
      <c r="O92" s="97">
        <f t="shared" si="1"/>
        <v>1.67684386364595E-3</v>
      </c>
      <c r="P92" s="97">
        <f>M92/'סכום נכסי הקרן'!$C$42</f>
        <v>4.5559788196068609E-4</v>
      </c>
    </row>
    <row r="93" spans="2:16">
      <c r="B93" s="89" t="s">
        <v>561</v>
      </c>
      <c r="C93" s="86" t="s">
        <v>562</v>
      </c>
      <c r="D93" s="86" t="s">
        <v>248</v>
      </c>
      <c r="E93" s="86"/>
      <c r="F93" s="109">
        <v>40513</v>
      </c>
      <c r="G93" s="96">
        <v>5.330000000000001</v>
      </c>
      <c r="H93" s="99" t="s">
        <v>156</v>
      </c>
      <c r="I93" s="100">
        <v>4.8000000000000001E-2</v>
      </c>
      <c r="J93" s="100">
        <v>4.8499999999999995E-2</v>
      </c>
      <c r="K93" s="96">
        <v>2886999.9999999995</v>
      </c>
      <c r="L93" s="110">
        <v>108.542</v>
      </c>
      <c r="M93" s="96">
        <v>3133.6830499999992</v>
      </c>
      <c r="N93" s="86"/>
      <c r="O93" s="97">
        <f t="shared" si="1"/>
        <v>1.5669424593634781E-2</v>
      </c>
      <c r="P93" s="97">
        <f>M93/'סכום נכסי הקרן'!$C$42</f>
        <v>4.2573770946571655E-3</v>
      </c>
    </row>
    <row r="94" spans="2:16">
      <c r="B94" s="89" t="s">
        <v>563</v>
      </c>
      <c r="C94" s="86" t="s">
        <v>564</v>
      </c>
      <c r="D94" s="86" t="s">
        <v>248</v>
      </c>
      <c r="E94" s="86"/>
      <c r="F94" s="109">
        <v>40544</v>
      </c>
      <c r="G94" s="96">
        <v>5.4200000000000008</v>
      </c>
      <c r="H94" s="99" t="s">
        <v>156</v>
      </c>
      <c r="I94" s="100">
        <v>4.8000000000000001E-2</v>
      </c>
      <c r="J94" s="100">
        <v>4.8500000000000008E-2</v>
      </c>
      <c r="K94" s="96">
        <v>1263999.9999999998</v>
      </c>
      <c r="L94" s="110">
        <v>108.01430000000001</v>
      </c>
      <c r="M94" s="96">
        <v>1365.3009199999997</v>
      </c>
      <c r="N94" s="86"/>
      <c r="O94" s="97">
        <f t="shared" si="1"/>
        <v>6.8269443565966868E-3</v>
      </c>
      <c r="P94" s="97">
        <f>M94/'סכום נכסי הקרן'!$C$42</f>
        <v>1.8548783560361521E-3</v>
      </c>
    </row>
    <row r="95" spans="2:16">
      <c r="B95" s="89" t="s">
        <v>565</v>
      </c>
      <c r="C95" s="86" t="s">
        <v>566</v>
      </c>
      <c r="D95" s="86" t="s">
        <v>248</v>
      </c>
      <c r="E95" s="86"/>
      <c r="F95" s="109">
        <v>40575</v>
      </c>
      <c r="G95" s="96">
        <v>5.4999999999999991</v>
      </c>
      <c r="H95" s="99" t="s">
        <v>156</v>
      </c>
      <c r="I95" s="100">
        <v>4.8000000000000001E-2</v>
      </c>
      <c r="J95" s="100">
        <v>4.8499999999999988E-2</v>
      </c>
      <c r="K95" s="96">
        <v>567999.99999999988</v>
      </c>
      <c r="L95" s="110">
        <v>107.19110000000001</v>
      </c>
      <c r="M95" s="96">
        <v>608.84534999999994</v>
      </c>
      <c r="N95" s="86"/>
      <c r="O95" s="97">
        <f t="shared" si="1"/>
        <v>3.0444228560416084E-3</v>
      </c>
      <c r="P95" s="97">
        <f>M95/'סכום נכסי הקרן'!$C$42</f>
        <v>8.2716860828619071E-4</v>
      </c>
    </row>
    <row r="96" spans="2:16">
      <c r="B96" s="89" t="s">
        <v>567</v>
      </c>
      <c r="C96" s="86" t="s">
        <v>568</v>
      </c>
      <c r="D96" s="86" t="s">
        <v>248</v>
      </c>
      <c r="E96" s="86"/>
      <c r="F96" s="109">
        <v>40603</v>
      </c>
      <c r="G96" s="96">
        <v>5.580000000000001</v>
      </c>
      <c r="H96" s="99" t="s">
        <v>156</v>
      </c>
      <c r="I96" s="100">
        <v>4.8000000000000001E-2</v>
      </c>
      <c r="J96" s="100">
        <v>4.8500000000000008E-2</v>
      </c>
      <c r="K96" s="96">
        <v>828999.99999999988</v>
      </c>
      <c r="L96" s="110">
        <v>106.54770000000001</v>
      </c>
      <c r="M96" s="96">
        <v>883.28891999999985</v>
      </c>
      <c r="N96" s="86"/>
      <c r="O96" s="97">
        <f t="shared" si="1"/>
        <v>4.4167291029426564E-3</v>
      </c>
      <c r="P96" s="97">
        <f>M96/'סכום נכסי הקרן'!$C$42</f>
        <v>1.20002372798119E-3</v>
      </c>
    </row>
    <row r="97" spans="2:16">
      <c r="B97" s="89" t="s">
        <v>569</v>
      </c>
      <c r="C97" s="86" t="s">
        <v>570</v>
      </c>
      <c r="D97" s="86" t="s">
        <v>248</v>
      </c>
      <c r="E97" s="86"/>
      <c r="F97" s="109">
        <v>40634</v>
      </c>
      <c r="G97" s="96">
        <v>5.5400000000000009</v>
      </c>
      <c r="H97" s="99" t="s">
        <v>156</v>
      </c>
      <c r="I97" s="100">
        <v>4.8000000000000001E-2</v>
      </c>
      <c r="J97" s="100">
        <v>4.8500000000000008E-2</v>
      </c>
      <c r="K97" s="96">
        <v>521999.99999999994</v>
      </c>
      <c r="L97" s="110">
        <v>108.3553</v>
      </c>
      <c r="M97" s="96">
        <v>565.61570999999981</v>
      </c>
      <c r="N97" s="86"/>
      <c r="O97" s="97">
        <f t="shared" si="1"/>
        <v>2.8282607319908113E-3</v>
      </c>
      <c r="P97" s="97">
        <f>M97/'סכום נכסי הקרן'!$C$42</f>
        <v>7.6843743598518986E-4</v>
      </c>
    </row>
    <row r="98" spans="2:16">
      <c r="B98" s="89" t="s">
        <v>571</v>
      </c>
      <c r="C98" s="86" t="s">
        <v>572</v>
      </c>
      <c r="D98" s="86" t="s">
        <v>248</v>
      </c>
      <c r="E98" s="86"/>
      <c r="F98" s="109">
        <v>40664</v>
      </c>
      <c r="G98" s="96">
        <v>5.62</v>
      </c>
      <c r="H98" s="99" t="s">
        <v>156</v>
      </c>
      <c r="I98" s="100">
        <v>4.8000000000000001E-2</v>
      </c>
      <c r="J98" s="100">
        <v>4.8500000000000008E-2</v>
      </c>
      <c r="K98" s="96">
        <v>253999.99999999997</v>
      </c>
      <c r="L98" s="110">
        <v>107.7223</v>
      </c>
      <c r="M98" s="96">
        <v>273.61682999999994</v>
      </c>
      <c r="N98" s="86"/>
      <c r="O98" s="97">
        <f t="shared" si="1"/>
        <v>1.3681722806122296E-3</v>
      </c>
      <c r="P98" s="97">
        <f>M98/'סכום נכסי הקרן'!$C$42</f>
        <v>3.7173192252314846E-4</v>
      </c>
    </row>
    <row r="99" spans="2:16">
      <c r="B99" s="89" t="s">
        <v>573</v>
      </c>
      <c r="C99" s="86" t="s">
        <v>574</v>
      </c>
      <c r="D99" s="86" t="s">
        <v>248</v>
      </c>
      <c r="E99" s="86"/>
      <c r="F99" s="109">
        <v>40756</v>
      </c>
      <c r="G99" s="96">
        <v>5.87</v>
      </c>
      <c r="H99" s="99" t="s">
        <v>156</v>
      </c>
      <c r="I99" s="100">
        <v>4.8000000000000001E-2</v>
      </c>
      <c r="J99" s="100">
        <v>4.8500000000000008E-2</v>
      </c>
      <c r="K99" s="96">
        <v>797999.99999999988</v>
      </c>
      <c r="L99" s="110">
        <v>104.9114</v>
      </c>
      <c r="M99" s="96">
        <v>837.21320999999989</v>
      </c>
      <c r="N99" s="86"/>
      <c r="O99" s="97">
        <f t="shared" si="1"/>
        <v>4.1863357121869494E-3</v>
      </c>
      <c r="P99" s="97">
        <f>M99/'סכום נכסי הקרן'!$C$42</f>
        <v>1.1374259255729133E-3</v>
      </c>
    </row>
    <row r="100" spans="2:16">
      <c r="B100" s="89" t="s">
        <v>575</v>
      </c>
      <c r="C100" s="86" t="s">
        <v>576</v>
      </c>
      <c r="D100" s="86" t="s">
        <v>248</v>
      </c>
      <c r="E100" s="86"/>
      <c r="F100" s="109">
        <v>40848</v>
      </c>
      <c r="G100" s="96">
        <v>5.98</v>
      </c>
      <c r="H100" s="99" t="s">
        <v>156</v>
      </c>
      <c r="I100" s="100">
        <v>4.8000000000000001E-2</v>
      </c>
      <c r="J100" s="100">
        <v>4.8499999999999995E-2</v>
      </c>
      <c r="K100" s="96">
        <v>432999.99999999994</v>
      </c>
      <c r="L100" s="110">
        <v>106.1649</v>
      </c>
      <c r="M100" s="96">
        <v>459.67909999999989</v>
      </c>
      <c r="N100" s="86"/>
      <c r="O100" s="97">
        <f t="shared" si="1"/>
        <v>2.2985435603386571E-3</v>
      </c>
      <c r="P100" s="97">
        <f>M100/'סכום נכסי הקרן'!$C$42</f>
        <v>6.2451346865874673E-4</v>
      </c>
    </row>
    <row r="101" spans="2:16">
      <c r="B101" s="89" t="s">
        <v>577</v>
      </c>
      <c r="C101" s="86" t="s">
        <v>578</v>
      </c>
      <c r="D101" s="86" t="s">
        <v>248</v>
      </c>
      <c r="E101" s="86"/>
      <c r="F101" s="109">
        <v>40940</v>
      </c>
      <c r="G101" s="96">
        <v>6.2299999999999995</v>
      </c>
      <c r="H101" s="99" t="s">
        <v>156</v>
      </c>
      <c r="I101" s="100">
        <v>4.8000000000000001E-2</v>
      </c>
      <c r="J101" s="100">
        <v>4.8499999999999995E-2</v>
      </c>
      <c r="K101" s="96">
        <v>812999.99999999988</v>
      </c>
      <c r="L101" s="110">
        <v>104.92230000000001</v>
      </c>
      <c r="M101" s="96">
        <v>853.02298999999982</v>
      </c>
      <c r="N101" s="86"/>
      <c r="O101" s="97">
        <f t="shared" si="1"/>
        <v>4.2653897044380024E-3</v>
      </c>
      <c r="P101" s="97">
        <f>M101/'סכום נכסי הקרן'!$C$42</f>
        <v>1.1589048671792027E-3</v>
      </c>
    </row>
    <row r="102" spans="2:16">
      <c r="B102" s="89" t="s">
        <v>579</v>
      </c>
      <c r="C102" s="86" t="s">
        <v>580</v>
      </c>
      <c r="D102" s="86" t="s">
        <v>248</v>
      </c>
      <c r="E102" s="86"/>
      <c r="F102" s="109">
        <v>40969</v>
      </c>
      <c r="G102" s="96">
        <v>6.31</v>
      </c>
      <c r="H102" s="99" t="s">
        <v>156</v>
      </c>
      <c r="I102" s="100">
        <v>4.8000000000000001E-2</v>
      </c>
      <c r="J102" s="100">
        <v>4.8600000000000011E-2</v>
      </c>
      <c r="K102" s="96">
        <v>2312999.9999999995</v>
      </c>
      <c r="L102" s="110">
        <v>104.4883</v>
      </c>
      <c r="M102" s="96">
        <v>2416.0907799999995</v>
      </c>
      <c r="N102" s="86"/>
      <c r="O102" s="97">
        <f t="shared" si="1"/>
        <v>1.2081232110754228E-2</v>
      </c>
      <c r="P102" s="97">
        <f>M102/'סכום נכסי הקרן'!$C$42</f>
        <v>3.2824664719631955E-3</v>
      </c>
    </row>
    <row r="103" spans="2:16">
      <c r="B103" s="89" t="s">
        <v>581</v>
      </c>
      <c r="C103" s="86">
        <v>8789</v>
      </c>
      <c r="D103" s="86" t="s">
        <v>248</v>
      </c>
      <c r="E103" s="86"/>
      <c r="F103" s="109">
        <v>41000</v>
      </c>
      <c r="G103" s="96">
        <v>6.2399999999999984</v>
      </c>
      <c r="H103" s="99" t="s">
        <v>156</v>
      </c>
      <c r="I103" s="100">
        <v>4.8000000000000001E-2</v>
      </c>
      <c r="J103" s="100">
        <v>4.8499999999999988E-2</v>
      </c>
      <c r="K103" s="96">
        <v>592999.99999999988</v>
      </c>
      <c r="L103" s="110">
        <v>106.5861</v>
      </c>
      <c r="M103" s="96">
        <v>632.04281000000003</v>
      </c>
      <c r="N103" s="86"/>
      <c r="O103" s="97">
        <f t="shared" si="1"/>
        <v>3.1604176278274341E-3</v>
      </c>
      <c r="P103" s="97">
        <f>M103/'סכום נכסי הקרן'!$C$42</f>
        <v>8.5868434656681428E-4</v>
      </c>
    </row>
    <row r="104" spans="2:16">
      <c r="B104" s="89" t="s">
        <v>582</v>
      </c>
      <c r="C104" s="86" t="s">
        <v>583</v>
      </c>
      <c r="D104" s="86" t="s">
        <v>248</v>
      </c>
      <c r="E104" s="86"/>
      <c r="F104" s="109">
        <v>41640</v>
      </c>
      <c r="G104" s="96">
        <v>7.4999999999999991</v>
      </c>
      <c r="H104" s="99" t="s">
        <v>156</v>
      </c>
      <c r="I104" s="100">
        <v>4.8000000000000001E-2</v>
      </c>
      <c r="J104" s="100">
        <v>4.8499999999999995E-2</v>
      </c>
      <c r="K104" s="96">
        <v>1305999.9999999998</v>
      </c>
      <c r="L104" s="110">
        <v>101.8818</v>
      </c>
      <c r="M104" s="96">
        <v>1330.5758499999999</v>
      </c>
      <c r="N104" s="86"/>
      <c r="O104" s="97">
        <f t="shared" si="1"/>
        <v>6.6533078218253463E-3</v>
      </c>
      <c r="P104" s="97">
        <f>M104/'סכום נכסי הקרן'!$C$42</f>
        <v>1.8077013712328022E-3</v>
      </c>
    </row>
    <row r="108" spans="2:16">
      <c r="B108" s="101" t="s">
        <v>103</v>
      </c>
    </row>
    <row r="109" spans="2:16">
      <c r="B109" s="101" t="s">
        <v>225</v>
      </c>
    </row>
    <row r="110" spans="2:16">
      <c r="B110" s="101" t="s">
        <v>233</v>
      </c>
    </row>
  </sheetData>
  <sheetProtection sheet="1" objects="1" scenarios="1"/>
  <mergeCells count="2">
    <mergeCell ref="B6:P6"/>
    <mergeCell ref="B7:P7"/>
  </mergeCells>
  <phoneticPr fontId="3" type="noConversion"/>
  <dataValidations count="1">
    <dataValidation allowBlank="1" showInputMessage="1" showErrorMessage="1" sqref="C5:C1048576 A1:B1048576 D1:XFD24 D28:XFD1048576 D25:AF27 AH25:XFD27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BM4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7109375" style="2" bestFit="1" customWidth="1"/>
    <col min="5" max="5" width="6.5703125" style="2" bestFit="1" customWidth="1"/>
    <col min="6" max="6" width="5.28515625" style="2" bestFit="1" customWidth="1"/>
    <col min="7" max="7" width="4.5703125" style="1" bestFit="1" customWidth="1"/>
    <col min="8" max="8" width="4.85546875" style="1" bestFit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20" width="7.5703125" style="1" customWidth="1"/>
    <col min="21" max="21" width="6.7109375" style="1" customWidth="1"/>
    <col min="22" max="22" width="7.7109375" style="1" customWidth="1"/>
    <col min="23" max="23" width="7.140625" style="1" customWidth="1"/>
    <col min="24" max="24" width="6" style="1" customWidth="1"/>
    <col min="25" max="25" width="7.85546875" style="1" customWidth="1"/>
    <col min="26" max="26" width="8.140625" style="1" customWidth="1"/>
    <col min="27" max="27" width="6.28515625" style="1" customWidth="1"/>
    <col min="28" max="28" width="8" style="1" customWidth="1"/>
    <col min="29" max="29" width="8.7109375" style="1" customWidth="1"/>
    <col min="30" max="30" width="10" style="1" customWidth="1"/>
    <col min="31" max="31" width="9.5703125" style="1" customWidth="1"/>
    <col min="32" max="32" width="6.140625" style="1" customWidth="1"/>
    <col min="33" max="34" width="5.7109375" style="1" customWidth="1"/>
    <col min="35" max="35" width="6.85546875" style="1" customWidth="1"/>
    <col min="36" max="36" width="6.42578125" style="1" customWidth="1"/>
    <col min="37" max="37" width="6.7109375" style="1" customWidth="1"/>
    <col min="38" max="38" width="7.28515625" style="1" customWidth="1"/>
    <col min="39" max="50" width="5.7109375" style="1" customWidth="1"/>
    <col min="51" max="16384" width="9.140625" style="1"/>
  </cols>
  <sheetData>
    <row r="1" spans="2:65">
      <c r="B1" s="58" t="s">
        <v>171</v>
      </c>
      <c r="C1" s="80" t="s" vm="1">
        <v>243</v>
      </c>
    </row>
    <row r="2" spans="2:65">
      <c r="B2" s="58" t="s">
        <v>170</v>
      </c>
      <c r="C2" s="80" t="s">
        <v>244</v>
      </c>
    </row>
    <row r="3" spans="2:65">
      <c r="B3" s="58" t="s">
        <v>172</v>
      </c>
      <c r="C3" s="80" t="s">
        <v>245</v>
      </c>
    </row>
    <row r="4" spans="2:65">
      <c r="B4" s="58" t="s">
        <v>173</v>
      </c>
      <c r="C4" s="80">
        <v>2112</v>
      </c>
    </row>
    <row r="6" spans="2:65" ht="26.25" customHeight="1">
      <c r="B6" s="140" t="s">
        <v>202</v>
      </c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2"/>
    </row>
    <row r="7" spans="2:65" ht="26.25" customHeight="1">
      <c r="B7" s="140" t="s">
        <v>77</v>
      </c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2"/>
    </row>
    <row r="8" spans="2:65" s="3" customFormat="1" ht="78.75">
      <c r="B8" s="23" t="s">
        <v>107</v>
      </c>
      <c r="C8" s="31" t="s">
        <v>37</v>
      </c>
      <c r="D8" s="31" t="s">
        <v>109</v>
      </c>
      <c r="E8" s="31" t="s">
        <v>108</v>
      </c>
      <c r="F8" s="31" t="s">
        <v>50</v>
      </c>
      <c r="G8" s="31" t="s">
        <v>15</v>
      </c>
      <c r="H8" s="31" t="s">
        <v>51</v>
      </c>
      <c r="I8" s="31" t="s">
        <v>92</v>
      </c>
      <c r="J8" s="31" t="s">
        <v>18</v>
      </c>
      <c r="K8" s="31" t="s">
        <v>91</v>
      </c>
      <c r="L8" s="31" t="s">
        <v>17</v>
      </c>
      <c r="M8" s="73" t="s">
        <v>19</v>
      </c>
      <c r="N8" s="31" t="s">
        <v>227</v>
      </c>
      <c r="O8" s="31" t="s">
        <v>226</v>
      </c>
      <c r="P8" s="31" t="s">
        <v>100</v>
      </c>
      <c r="Q8" s="31" t="s">
        <v>48</v>
      </c>
      <c r="R8" s="31" t="s">
        <v>174</v>
      </c>
      <c r="S8" s="32" t="s">
        <v>176</v>
      </c>
      <c r="U8" s="1"/>
      <c r="BJ8" s="1"/>
    </row>
    <row r="9" spans="2:65" s="3" customFormat="1" ht="17.25" customHeight="1">
      <c r="B9" s="16"/>
      <c r="C9" s="33"/>
      <c r="D9" s="17"/>
      <c r="E9" s="17"/>
      <c r="F9" s="33"/>
      <c r="G9" s="33"/>
      <c r="H9" s="33"/>
      <c r="I9" s="33" t="s">
        <v>22</v>
      </c>
      <c r="J9" s="33" t="s">
        <v>21</v>
      </c>
      <c r="K9" s="33"/>
      <c r="L9" s="33" t="s">
        <v>20</v>
      </c>
      <c r="M9" s="33" t="s">
        <v>20</v>
      </c>
      <c r="N9" s="33" t="s">
        <v>234</v>
      </c>
      <c r="O9" s="33"/>
      <c r="P9" s="33" t="s">
        <v>230</v>
      </c>
      <c r="Q9" s="33" t="s">
        <v>20</v>
      </c>
      <c r="R9" s="33" t="s">
        <v>20</v>
      </c>
      <c r="S9" s="34" t="s">
        <v>20</v>
      </c>
      <c r="BJ9" s="1"/>
    </row>
    <row r="10" spans="2:65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20" t="s">
        <v>14</v>
      </c>
      <c r="Q10" s="20" t="s">
        <v>104</v>
      </c>
      <c r="R10" s="21" t="s">
        <v>105</v>
      </c>
      <c r="S10" s="21" t="s">
        <v>177</v>
      </c>
      <c r="T10" s="5"/>
      <c r="BJ10" s="1"/>
    </row>
    <row r="11" spans="2:65" s="4" customFormat="1" ht="18" customHeight="1"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5"/>
      <c r="BJ11" s="1"/>
      <c r="BM11" s="1"/>
    </row>
    <row r="12" spans="2:65" ht="20.25" customHeight="1">
      <c r="B12" s="101" t="s">
        <v>242</v>
      </c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</row>
    <row r="13" spans="2:65">
      <c r="B13" s="101" t="s">
        <v>103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</row>
    <row r="14" spans="2:65">
      <c r="B14" s="101" t="s">
        <v>225</v>
      </c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</row>
    <row r="15" spans="2:65">
      <c r="B15" s="101" t="s">
        <v>233</v>
      </c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</row>
    <row r="16" spans="2:65"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</row>
    <row r="17" spans="2:19"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</row>
    <row r="18" spans="2:19"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</row>
    <row r="19" spans="2:19"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</row>
    <row r="20" spans="2:19"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</row>
    <row r="21" spans="2:19"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</row>
    <row r="22" spans="2:19"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</row>
    <row r="23" spans="2:19"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</row>
    <row r="24" spans="2:19"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</row>
    <row r="25" spans="2:19"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</row>
    <row r="26" spans="2:19"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</row>
    <row r="27" spans="2:19"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</row>
    <row r="28" spans="2:19"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</row>
    <row r="29" spans="2:19"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</row>
    <row r="30" spans="2:19"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</row>
    <row r="31" spans="2:19"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</row>
    <row r="32" spans="2:19"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</row>
    <row r="33" spans="2:19"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</row>
    <row r="34" spans="2:19"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</row>
    <row r="35" spans="2:19"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</row>
    <row r="36" spans="2:19"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</row>
    <row r="37" spans="2:19"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</row>
    <row r="38" spans="2:19"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</row>
    <row r="39" spans="2:19"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</row>
    <row r="40" spans="2:19"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</row>
    <row r="41" spans="2:19"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</row>
    <row r="42" spans="2:19"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</row>
    <row r="43" spans="2:19"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</row>
    <row r="44" spans="2:19"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</row>
    <row r="45" spans="2:19"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</row>
    <row r="46" spans="2:19"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</row>
    <row r="47" spans="2:19"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</row>
    <row r="48" spans="2:19"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</row>
    <row r="49" spans="2:19"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</row>
    <row r="50" spans="2:19"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</row>
    <row r="51" spans="2:19"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</row>
    <row r="52" spans="2:19"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</row>
    <row r="53" spans="2:19"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</row>
    <row r="54" spans="2:19"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</row>
    <row r="55" spans="2:19"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</row>
    <row r="56" spans="2:19"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</row>
    <row r="57" spans="2:19"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</row>
    <row r="58" spans="2:19"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</row>
    <row r="59" spans="2:19"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</row>
    <row r="60" spans="2:19"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</row>
    <row r="61" spans="2:19"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</row>
    <row r="62" spans="2:19"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</row>
    <row r="63" spans="2:19"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</row>
    <row r="64" spans="2:19"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</row>
    <row r="65" spans="2:19"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</row>
    <row r="66" spans="2:19"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</row>
    <row r="67" spans="2:19"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</row>
    <row r="68" spans="2:19"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</row>
    <row r="69" spans="2:19"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</row>
    <row r="70" spans="2:19"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</row>
    <row r="71" spans="2:19"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</row>
    <row r="72" spans="2:19"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</row>
    <row r="73" spans="2:19"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</row>
    <row r="74" spans="2:19"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</row>
    <row r="75" spans="2:19"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</row>
    <row r="76" spans="2:19"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</row>
    <row r="77" spans="2:19"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</row>
    <row r="78" spans="2:19"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</row>
    <row r="79" spans="2:19"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</row>
    <row r="80" spans="2:19"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</row>
    <row r="81" spans="2:19"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</row>
    <row r="82" spans="2:19"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</row>
    <row r="83" spans="2:19"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</row>
    <row r="84" spans="2:19"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</row>
    <row r="85" spans="2:19"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</row>
    <row r="86" spans="2:19"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</row>
    <row r="87" spans="2:19"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</row>
    <row r="88" spans="2:19"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</row>
    <row r="89" spans="2:19"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</row>
    <row r="90" spans="2:19"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</row>
    <row r="91" spans="2:19"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</row>
    <row r="92" spans="2:19"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</row>
    <row r="93" spans="2:19"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</row>
    <row r="94" spans="2:19"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</row>
    <row r="95" spans="2:19"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</row>
    <row r="96" spans="2:19"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</row>
    <row r="97" spans="2:19"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</row>
    <row r="98" spans="2:19"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</row>
    <row r="99" spans="2:19"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</row>
    <row r="100" spans="2:19"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</row>
    <row r="101" spans="2:19"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</row>
    <row r="102" spans="2:19"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</row>
    <row r="103" spans="2:19"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</row>
    <row r="104" spans="2:19"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</row>
    <row r="105" spans="2:19"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</row>
    <row r="106" spans="2:19"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</row>
    <row r="107" spans="2:19"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</row>
    <row r="108" spans="2:19"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</row>
    <row r="109" spans="2:19"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</row>
    <row r="110" spans="2:19"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</row>
    <row r="111" spans="2:19">
      <c r="D111" s="1"/>
      <c r="E111" s="1"/>
      <c r="F111" s="1"/>
    </row>
    <row r="112" spans="2:19">
      <c r="D112" s="1"/>
      <c r="E112" s="1"/>
      <c r="F112" s="1"/>
    </row>
    <row r="113" spans="4:6">
      <c r="D113" s="1"/>
      <c r="E113" s="1"/>
      <c r="F113" s="1"/>
    </row>
    <row r="114" spans="4:6">
      <c r="D114" s="1"/>
      <c r="E114" s="1"/>
      <c r="F114" s="1"/>
    </row>
    <row r="115" spans="4:6">
      <c r="D115" s="1"/>
      <c r="E115" s="1"/>
      <c r="F115" s="1"/>
    </row>
    <row r="116" spans="4:6">
      <c r="D116" s="1"/>
      <c r="E116" s="1"/>
      <c r="F116" s="1"/>
    </row>
    <row r="117" spans="4:6">
      <c r="D117" s="1"/>
      <c r="E117" s="1"/>
      <c r="F117" s="1"/>
    </row>
    <row r="118" spans="4:6">
      <c r="D118" s="1"/>
      <c r="E118" s="1"/>
      <c r="F118" s="1"/>
    </row>
    <row r="119" spans="4:6">
      <c r="D119" s="1"/>
      <c r="E119" s="1"/>
      <c r="F119" s="1"/>
    </row>
    <row r="120" spans="4:6">
      <c r="D120" s="1"/>
      <c r="E120" s="1"/>
      <c r="F120" s="1"/>
    </row>
    <row r="121" spans="4:6">
      <c r="D121" s="1"/>
      <c r="E121" s="1"/>
      <c r="F121" s="1"/>
    </row>
    <row r="122" spans="4:6">
      <c r="D122" s="1"/>
      <c r="E122" s="1"/>
      <c r="F122" s="1"/>
    </row>
    <row r="123" spans="4:6">
      <c r="D123" s="1"/>
      <c r="E123" s="1"/>
      <c r="F123" s="1"/>
    </row>
    <row r="124" spans="4:6">
      <c r="D124" s="1"/>
      <c r="E124" s="1"/>
      <c r="F124" s="1"/>
    </row>
    <row r="125" spans="4:6">
      <c r="D125" s="1"/>
      <c r="E125" s="1"/>
      <c r="F125" s="1"/>
    </row>
    <row r="126" spans="4:6">
      <c r="D126" s="1"/>
      <c r="E126" s="1"/>
      <c r="F126" s="1"/>
    </row>
    <row r="127" spans="4:6">
      <c r="D127" s="1"/>
      <c r="E127" s="1"/>
      <c r="F127" s="1"/>
    </row>
    <row r="128" spans="4:6">
      <c r="D128" s="1"/>
      <c r="E128" s="1"/>
      <c r="F128" s="1"/>
    </row>
    <row r="129" spans="4:6">
      <c r="D129" s="1"/>
      <c r="E129" s="1"/>
      <c r="F129" s="1"/>
    </row>
    <row r="130" spans="4:6">
      <c r="D130" s="1"/>
      <c r="E130" s="1"/>
      <c r="F130" s="1"/>
    </row>
    <row r="131" spans="4:6">
      <c r="D131" s="1"/>
      <c r="E131" s="1"/>
      <c r="F131" s="1"/>
    </row>
    <row r="132" spans="4:6">
      <c r="D132" s="1"/>
      <c r="E132" s="1"/>
      <c r="F132" s="1"/>
    </row>
    <row r="133" spans="4:6">
      <c r="D133" s="1"/>
      <c r="E133" s="1"/>
      <c r="F133" s="1"/>
    </row>
    <row r="134" spans="4:6">
      <c r="D134" s="1"/>
      <c r="E134" s="1"/>
      <c r="F134" s="1"/>
    </row>
    <row r="135" spans="4:6">
      <c r="D135" s="1"/>
      <c r="E135" s="1"/>
      <c r="F135" s="1"/>
    </row>
    <row r="136" spans="4:6">
      <c r="D136" s="1"/>
      <c r="E136" s="1"/>
      <c r="F136" s="1"/>
    </row>
    <row r="137" spans="4:6">
      <c r="D137" s="1"/>
      <c r="E137" s="1"/>
      <c r="F137" s="1"/>
    </row>
    <row r="138" spans="4:6">
      <c r="D138" s="1"/>
      <c r="E138" s="1"/>
      <c r="F138" s="1"/>
    </row>
    <row r="139" spans="4:6">
      <c r="D139" s="1"/>
      <c r="E139" s="1"/>
      <c r="F139" s="1"/>
    </row>
    <row r="140" spans="4:6">
      <c r="D140" s="1"/>
      <c r="E140" s="1"/>
      <c r="F140" s="1"/>
    </row>
    <row r="141" spans="4:6">
      <c r="D141" s="1"/>
      <c r="E141" s="1"/>
      <c r="F141" s="1"/>
    </row>
    <row r="142" spans="4:6">
      <c r="D142" s="1"/>
      <c r="E142" s="1"/>
      <c r="F142" s="1"/>
    </row>
    <row r="143" spans="4:6">
      <c r="D143" s="1"/>
      <c r="E143" s="1"/>
      <c r="F143" s="1"/>
    </row>
    <row r="144" spans="4:6">
      <c r="D144" s="1"/>
      <c r="E144" s="1"/>
      <c r="F144" s="1"/>
    </row>
    <row r="145" spans="4:6">
      <c r="D145" s="1"/>
      <c r="E145" s="1"/>
      <c r="F145" s="1"/>
    </row>
    <row r="146" spans="4:6">
      <c r="D146" s="1"/>
      <c r="E146" s="1"/>
      <c r="F146" s="1"/>
    </row>
    <row r="147" spans="4:6">
      <c r="D147" s="1"/>
      <c r="E147" s="1"/>
      <c r="F147" s="1"/>
    </row>
    <row r="148" spans="4:6">
      <c r="D148" s="1"/>
      <c r="E148" s="1"/>
      <c r="F148" s="1"/>
    </row>
    <row r="149" spans="4:6">
      <c r="D149" s="1"/>
      <c r="E149" s="1"/>
      <c r="F149" s="1"/>
    </row>
    <row r="150" spans="4:6">
      <c r="D150" s="1"/>
      <c r="E150" s="1"/>
      <c r="F150" s="1"/>
    </row>
    <row r="151" spans="4:6">
      <c r="D151" s="1"/>
      <c r="E151" s="1"/>
      <c r="F151" s="1"/>
    </row>
    <row r="152" spans="4:6">
      <c r="D152" s="1"/>
      <c r="E152" s="1"/>
      <c r="F152" s="1"/>
    </row>
    <row r="153" spans="4:6">
      <c r="D153" s="1"/>
      <c r="E153" s="1"/>
      <c r="F153" s="1"/>
    </row>
    <row r="154" spans="4:6">
      <c r="D154" s="1"/>
      <c r="E154" s="1"/>
      <c r="F154" s="1"/>
    </row>
    <row r="155" spans="4:6">
      <c r="D155" s="1"/>
      <c r="E155" s="1"/>
      <c r="F155" s="1"/>
    </row>
    <row r="156" spans="4:6">
      <c r="D156" s="1"/>
      <c r="E156" s="1"/>
      <c r="F156" s="1"/>
    </row>
    <row r="157" spans="4:6">
      <c r="D157" s="1"/>
      <c r="E157" s="1"/>
      <c r="F157" s="1"/>
    </row>
    <row r="158" spans="4:6">
      <c r="D158" s="1"/>
      <c r="E158" s="1"/>
      <c r="F158" s="1"/>
    </row>
    <row r="159" spans="4:6">
      <c r="D159" s="1"/>
      <c r="E159" s="1"/>
      <c r="F159" s="1"/>
    </row>
    <row r="160" spans="4:6">
      <c r="D160" s="1"/>
      <c r="E160" s="1"/>
      <c r="F160" s="1"/>
    </row>
    <row r="161" spans="4:6">
      <c r="D161" s="1"/>
      <c r="E161" s="1"/>
      <c r="F161" s="1"/>
    </row>
    <row r="162" spans="4:6">
      <c r="D162" s="1"/>
      <c r="E162" s="1"/>
      <c r="F162" s="1"/>
    </row>
    <row r="163" spans="4:6">
      <c r="D163" s="1"/>
      <c r="E163" s="1"/>
      <c r="F163" s="1"/>
    </row>
    <row r="164" spans="4:6">
      <c r="D164" s="1"/>
      <c r="E164" s="1"/>
      <c r="F164" s="1"/>
    </row>
    <row r="165" spans="4:6">
      <c r="D165" s="1"/>
      <c r="E165" s="1"/>
      <c r="F165" s="1"/>
    </row>
    <row r="166" spans="4:6">
      <c r="D166" s="1"/>
      <c r="E166" s="1"/>
      <c r="F166" s="1"/>
    </row>
    <row r="167" spans="4:6">
      <c r="D167" s="1"/>
      <c r="E167" s="1"/>
      <c r="F167" s="1"/>
    </row>
    <row r="168" spans="4:6">
      <c r="D168" s="1"/>
      <c r="E168" s="1"/>
      <c r="F168" s="1"/>
    </row>
    <row r="169" spans="4:6">
      <c r="D169" s="1"/>
      <c r="E169" s="1"/>
      <c r="F169" s="1"/>
    </row>
    <row r="170" spans="4:6">
      <c r="D170" s="1"/>
      <c r="E170" s="1"/>
      <c r="F170" s="1"/>
    </row>
    <row r="171" spans="4:6">
      <c r="D171" s="1"/>
      <c r="E171" s="1"/>
      <c r="F171" s="1"/>
    </row>
    <row r="172" spans="4:6">
      <c r="D172" s="1"/>
      <c r="E172" s="1"/>
      <c r="F172" s="1"/>
    </row>
    <row r="173" spans="4:6">
      <c r="D173" s="1"/>
      <c r="E173" s="1"/>
      <c r="F173" s="1"/>
    </row>
    <row r="174" spans="4:6">
      <c r="D174" s="1"/>
      <c r="E174" s="1"/>
      <c r="F174" s="1"/>
    </row>
    <row r="175" spans="4:6">
      <c r="D175" s="1"/>
      <c r="E175" s="1"/>
      <c r="F175" s="1"/>
    </row>
    <row r="176" spans="4:6">
      <c r="D176" s="1"/>
      <c r="E176" s="1"/>
      <c r="F176" s="1"/>
    </row>
    <row r="177" spans="4:6">
      <c r="D177" s="1"/>
      <c r="E177" s="1"/>
      <c r="F177" s="1"/>
    </row>
    <row r="178" spans="4:6">
      <c r="D178" s="1"/>
      <c r="E178" s="1"/>
      <c r="F178" s="1"/>
    </row>
    <row r="179" spans="4:6">
      <c r="D179" s="1"/>
      <c r="E179" s="1"/>
      <c r="F179" s="1"/>
    </row>
    <row r="180" spans="4:6">
      <c r="D180" s="1"/>
      <c r="E180" s="1"/>
      <c r="F180" s="1"/>
    </row>
    <row r="181" spans="4:6">
      <c r="D181" s="1"/>
      <c r="E181" s="1"/>
      <c r="F181" s="1"/>
    </row>
    <row r="182" spans="4:6">
      <c r="D182" s="1"/>
      <c r="E182" s="1"/>
      <c r="F182" s="1"/>
    </row>
    <row r="183" spans="4:6">
      <c r="D183" s="1"/>
      <c r="E183" s="1"/>
      <c r="F183" s="1"/>
    </row>
    <row r="184" spans="4:6">
      <c r="D184" s="1"/>
      <c r="E184" s="1"/>
      <c r="F184" s="1"/>
    </row>
    <row r="185" spans="4:6">
      <c r="D185" s="1"/>
      <c r="E185" s="1"/>
      <c r="F185" s="1"/>
    </row>
    <row r="186" spans="4:6">
      <c r="D186" s="1"/>
      <c r="E186" s="1"/>
      <c r="F186" s="1"/>
    </row>
    <row r="187" spans="4:6">
      <c r="D187" s="1"/>
      <c r="E187" s="1"/>
      <c r="F187" s="1"/>
    </row>
    <row r="188" spans="4:6">
      <c r="D188" s="1"/>
      <c r="E188" s="1"/>
      <c r="F188" s="1"/>
    </row>
    <row r="189" spans="4:6">
      <c r="D189" s="1"/>
      <c r="E189" s="1"/>
      <c r="F189" s="1"/>
    </row>
    <row r="190" spans="4:6">
      <c r="D190" s="1"/>
      <c r="E190" s="1"/>
      <c r="F190" s="1"/>
    </row>
    <row r="191" spans="4:6">
      <c r="D191" s="1"/>
      <c r="E191" s="1"/>
      <c r="F191" s="1"/>
    </row>
    <row r="192" spans="4:6">
      <c r="D192" s="1"/>
      <c r="E192" s="1"/>
      <c r="F192" s="1"/>
    </row>
    <row r="193" spans="4:6">
      <c r="D193" s="1"/>
      <c r="E193" s="1"/>
      <c r="F193" s="1"/>
    </row>
    <row r="194" spans="4:6">
      <c r="D194" s="1"/>
      <c r="E194" s="1"/>
      <c r="F194" s="1"/>
    </row>
    <row r="195" spans="4:6">
      <c r="D195" s="1"/>
      <c r="E195" s="1"/>
      <c r="F195" s="1"/>
    </row>
    <row r="196" spans="4:6">
      <c r="D196" s="1"/>
      <c r="E196" s="1"/>
      <c r="F196" s="1"/>
    </row>
    <row r="197" spans="4:6">
      <c r="D197" s="1"/>
      <c r="E197" s="1"/>
      <c r="F197" s="1"/>
    </row>
    <row r="198" spans="4:6">
      <c r="D198" s="1"/>
      <c r="E198" s="1"/>
      <c r="F198" s="1"/>
    </row>
    <row r="199" spans="4:6">
      <c r="D199" s="1"/>
      <c r="E199" s="1"/>
      <c r="F199" s="1"/>
    </row>
    <row r="200" spans="4:6">
      <c r="D200" s="1"/>
      <c r="E200" s="1"/>
      <c r="F200" s="1"/>
    </row>
    <row r="201" spans="4:6">
      <c r="D201" s="1"/>
      <c r="E201" s="1"/>
      <c r="F201" s="1"/>
    </row>
    <row r="202" spans="4:6">
      <c r="D202" s="1"/>
      <c r="E202" s="1"/>
      <c r="F202" s="1"/>
    </row>
    <row r="203" spans="4:6">
      <c r="D203" s="1"/>
      <c r="E203" s="1"/>
      <c r="F203" s="1"/>
    </row>
    <row r="204" spans="4:6">
      <c r="D204" s="1"/>
      <c r="E204" s="1"/>
      <c r="F204" s="1"/>
    </row>
    <row r="205" spans="4:6">
      <c r="D205" s="1"/>
      <c r="E205" s="1"/>
      <c r="F205" s="1"/>
    </row>
    <row r="206" spans="4:6">
      <c r="D206" s="1"/>
      <c r="E206" s="1"/>
      <c r="F206" s="1"/>
    </row>
    <row r="207" spans="4:6">
      <c r="D207" s="1"/>
      <c r="E207" s="1"/>
      <c r="F207" s="1"/>
    </row>
    <row r="208" spans="4:6">
      <c r="D208" s="1"/>
      <c r="E208" s="1"/>
      <c r="F208" s="1"/>
    </row>
    <row r="209" spans="4:6">
      <c r="D209" s="1"/>
      <c r="E209" s="1"/>
      <c r="F209" s="1"/>
    </row>
    <row r="210" spans="4:6">
      <c r="D210" s="1"/>
      <c r="E210" s="1"/>
      <c r="F210" s="1"/>
    </row>
    <row r="211" spans="4:6">
      <c r="D211" s="1"/>
      <c r="E211" s="1"/>
      <c r="F211" s="1"/>
    </row>
    <row r="212" spans="4:6">
      <c r="D212" s="1"/>
      <c r="E212" s="1"/>
      <c r="F212" s="1"/>
    </row>
    <row r="213" spans="4:6">
      <c r="D213" s="1"/>
      <c r="E213" s="1"/>
      <c r="F213" s="1"/>
    </row>
    <row r="214" spans="4:6">
      <c r="D214" s="1"/>
      <c r="E214" s="1"/>
      <c r="F214" s="1"/>
    </row>
    <row r="215" spans="4:6">
      <c r="D215" s="1"/>
      <c r="E215" s="1"/>
      <c r="F215" s="1"/>
    </row>
    <row r="216" spans="4:6">
      <c r="D216" s="1"/>
      <c r="E216" s="1"/>
      <c r="F216" s="1"/>
    </row>
    <row r="217" spans="4:6">
      <c r="D217" s="1"/>
      <c r="E217" s="1"/>
      <c r="F217" s="1"/>
    </row>
    <row r="218" spans="4:6">
      <c r="D218" s="1"/>
      <c r="E218" s="1"/>
      <c r="F218" s="1"/>
    </row>
    <row r="219" spans="4:6">
      <c r="D219" s="1"/>
      <c r="E219" s="1"/>
      <c r="F219" s="1"/>
    </row>
    <row r="220" spans="4:6">
      <c r="D220" s="1"/>
      <c r="E220" s="1"/>
      <c r="F220" s="1"/>
    </row>
    <row r="221" spans="4:6">
      <c r="D221" s="1"/>
      <c r="E221" s="1"/>
      <c r="F221" s="1"/>
    </row>
    <row r="222" spans="4:6">
      <c r="D222" s="1"/>
      <c r="E222" s="1"/>
      <c r="F222" s="1"/>
    </row>
    <row r="223" spans="4:6">
      <c r="D223" s="1"/>
      <c r="E223" s="1"/>
      <c r="F223" s="1"/>
    </row>
    <row r="224" spans="4:6">
      <c r="D224" s="1"/>
      <c r="E224" s="1"/>
      <c r="F224" s="1"/>
    </row>
    <row r="225" spans="4:6">
      <c r="D225" s="1"/>
      <c r="E225" s="1"/>
      <c r="F225" s="1"/>
    </row>
    <row r="226" spans="4:6">
      <c r="D226" s="1"/>
      <c r="E226" s="1"/>
      <c r="F226" s="1"/>
    </row>
    <row r="227" spans="4:6">
      <c r="D227" s="1"/>
      <c r="E227" s="1"/>
      <c r="F227" s="1"/>
    </row>
    <row r="228" spans="4:6">
      <c r="D228" s="1"/>
      <c r="E228" s="1"/>
      <c r="F228" s="1"/>
    </row>
    <row r="229" spans="4:6">
      <c r="D229" s="1"/>
      <c r="E229" s="1"/>
      <c r="F229" s="1"/>
    </row>
    <row r="230" spans="4:6">
      <c r="D230" s="1"/>
      <c r="E230" s="1"/>
      <c r="F230" s="1"/>
    </row>
    <row r="231" spans="4:6">
      <c r="D231" s="1"/>
      <c r="E231" s="1"/>
      <c r="F231" s="1"/>
    </row>
    <row r="232" spans="4:6">
      <c r="D232" s="1"/>
      <c r="E232" s="1"/>
      <c r="F232" s="1"/>
    </row>
    <row r="233" spans="4:6">
      <c r="D233" s="1"/>
      <c r="E233" s="1"/>
      <c r="F233" s="1"/>
    </row>
    <row r="234" spans="4:6">
      <c r="D234" s="1"/>
      <c r="E234" s="1"/>
      <c r="F234" s="1"/>
    </row>
    <row r="235" spans="4:6">
      <c r="D235" s="1"/>
      <c r="E235" s="1"/>
      <c r="F235" s="1"/>
    </row>
    <row r="236" spans="4:6">
      <c r="D236" s="1"/>
      <c r="E236" s="1"/>
      <c r="F236" s="1"/>
    </row>
    <row r="237" spans="4:6">
      <c r="D237" s="1"/>
      <c r="E237" s="1"/>
      <c r="F237" s="1"/>
    </row>
    <row r="238" spans="4:6">
      <c r="D238" s="1"/>
      <c r="E238" s="1"/>
      <c r="F238" s="1"/>
    </row>
    <row r="239" spans="4:6">
      <c r="D239" s="1"/>
      <c r="E239" s="1"/>
      <c r="F239" s="1"/>
    </row>
    <row r="240" spans="4:6">
      <c r="D240" s="1"/>
      <c r="E240" s="1"/>
      <c r="F240" s="1"/>
    </row>
    <row r="241" spans="4:6">
      <c r="D241" s="1"/>
      <c r="E241" s="1"/>
      <c r="F241" s="1"/>
    </row>
    <row r="242" spans="4:6">
      <c r="D242" s="1"/>
      <c r="E242" s="1"/>
      <c r="F242" s="1"/>
    </row>
    <row r="243" spans="4:6">
      <c r="D243" s="1"/>
      <c r="E243" s="1"/>
      <c r="F243" s="1"/>
    </row>
    <row r="244" spans="4:6">
      <c r="D244" s="1"/>
      <c r="E244" s="1"/>
      <c r="F244" s="1"/>
    </row>
    <row r="245" spans="4:6">
      <c r="D245" s="1"/>
      <c r="E245" s="1"/>
      <c r="F245" s="1"/>
    </row>
    <row r="246" spans="4:6">
      <c r="D246" s="1"/>
      <c r="E246" s="1"/>
      <c r="F246" s="1"/>
    </row>
    <row r="247" spans="4:6">
      <c r="D247" s="1"/>
      <c r="E247" s="1"/>
      <c r="F247" s="1"/>
    </row>
    <row r="248" spans="4:6">
      <c r="D248" s="1"/>
      <c r="E248" s="1"/>
      <c r="F248" s="1"/>
    </row>
    <row r="249" spans="4:6">
      <c r="D249" s="1"/>
      <c r="E249" s="1"/>
      <c r="F249" s="1"/>
    </row>
    <row r="250" spans="4:6">
      <c r="D250" s="1"/>
      <c r="E250" s="1"/>
      <c r="F250" s="1"/>
    </row>
    <row r="251" spans="4:6">
      <c r="D251" s="1"/>
      <c r="E251" s="1"/>
      <c r="F251" s="1"/>
    </row>
    <row r="252" spans="4:6">
      <c r="D252" s="1"/>
      <c r="E252" s="1"/>
      <c r="F252" s="1"/>
    </row>
    <row r="253" spans="4:6">
      <c r="D253" s="1"/>
      <c r="E253" s="1"/>
      <c r="F253" s="1"/>
    </row>
    <row r="254" spans="4:6">
      <c r="D254" s="1"/>
      <c r="E254" s="1"/>
      <c r="F254" s="1"/>
    </row>
    <row r="255" spans="4:6">
      <c r="D255" s="1"/>
      <c r="E255" s="1"/>
      <c r="F255" s="1"/>
    </row>
    <row r="256" spans="4:6">
      <c r="D256" s="1"/>
      <c r="E256" s="1"/>
      <c r="F256" s="1"/>
    </row>
    <row r="257" spans="4:6">
      <c r="D257" s="1"/>
      <c r="E257" s="1"/>
      <c r="F257" s="1"/>
    </row>
    <row r="258" spans="4:6">
      <c r="D258" s="1"/>
      <c r="E258" s="1"/>
      <c r="F258" s="1"/>
    </row>
    <row r="259" spans="4:6">
      <c r="D259" s="1"/>
      <c r="E259" s="1"/>
      <c r="F259" s="1"/>
    </row>
    <row r="260" spans="4:6">
      <c r="D260" s="1"/>
      <c r="E260" s="1"/>
      <c r="F260" s="1"/>
    </row>
    <row r="261" spans="4:6">
      <c r="D261" s="1"/>
      <c r="E261" s="1"/>
      <c r="F261" s="1"/>
    </row>
    <row r="262" spans="4:6">
      <c r="D262" s="1"/>
      <c r="E262" s="1"/>
      <c r="F262" s="1"/>
    </row>
    <row r="263" spans="4:6">
      <c r="D263" s="1"/>
      <c r="E263" s="1"/>
      <c r="F263" s="1"/>
    </row>
    <row r="264" spans="4:6">
      <c r="D264" s="1"/>
      <c r="E264" s="1"/>
      <c r="F264" s="1"/>
    </row>
    <row r="265" spans="4:6">
      <c r="D265" s="1"/>
      <c r="E265" s="1"/>
      <c r="F265" s="1"/>
    </row>
    <row r="266" spans="4:6">
      <c r="D266" s="1"/>
      <c r="E266" s="1"/>
      <c r="F266" s="1"/>
    </row>
    <row r="267" spans="4:6">
      <c r="D267" s="1"/>
      <c r="E267" s="1"/>
      <c r="F267" s="1"/>
    </row>
    <row r="268" spans="4:6">
      <c r="D268" s="1"/>
      <c r="E268" s="1"/>
      <c r="F268" s="1"/>
    </row>
    <row r="269" spans="4:6">
      <c r="D269" s="1"/>
      <c r="E269" s="1"/>
      <c r="F269" s="1"/>
    </row>
    <row r="270" spans="4:6">
      <c r="D270" s="1"/>
      <c r="E270" s="1"/>
      <c r="F270" s="1"/>
    </row>
    <row r="271" spans="4:6">
      <c r="D271" s="1"/>
      <c r="E271" s="1"/>
      <c r="F271" s="1"/>
    </row>
    <row r="272" spans="4:6">
      <c r="D272" s="1"/>
      <c r="E272" s="1"/>
      <c r="F272" s="1"/>
    </row>
    <row r="273" spans="4:6">
      <c r="D273" s="1"/>
      <c r="E273" s="1"/>
      <c r="F273" s="1"/>
    </row>
    <row r="274" spans="4:6">
      <c r="D274" s="1"/>
      <c r="E274" s="1"/>
      <c r="F274" s="1"/>
    </row>
    <row r="275" spans="4:6">
      <c r="D275" s="1"/>
      <c r="E275" s="1"/>
      <c r="F275" s="1"/>
    </row>
    <row r="276" spans="4:6">
      <c r="D276" s="1"/>
      <c r="E276" s="1"/>
      <c r="F276" s="1"/>
    </row>
    <row r="277" spans="4:6">
      <c r="D277" s="1"/>
      <c r="E277" s="1"/>
      <c r="F277" s="1"/>
    </row>
    <row r="278" spans="4:6">
      <c r="D278" s="1"/>
      <c r="E278" s="1"/>
      <c r="F278" s="1"/>
    </row>
    <row r="279" spans="4:6">
      <c r="D279" s="1"/>
      <c r="E279" s="1"/>
      <c r="F279" s="1"/>
    </row>
    <row r="280" spans="4:6">
      <c r="D280" s="1"/>
      <c r="E280" s="1"/>
      <c r="F280" s="1"/>
    </row>
    <row r="281" spans="4:6">
      <c r="D281" s="1"/>
      <c r="E281" s="1"/>
      <c r="F281" s="1"/>
    </row>
    <row r="282" spans="4:6">
      <c r="D282" s="1"/>
      <c r="E282" s="1"/>
      <c r="F282" s="1"/>
    </row>
    <row r="283" spans="4:6">
      <c r="D283" s="1"/>
      <c r="E283" s="1"/>
      <c r="F283" s="1"/>
    </row>
    <row r="284" spans="4:6">
      <c r="D284" s="1"/>
      <c r="E284" s="1"/>
      <c r="F284" s="1"/>
    </row>
    <row r="285" spans="4:6">
      <c r="D285" s="1"/>
      <c r="E285" s="1"/>
      <c r="F285" s="1"/>
    </row>
    <row r="286" spans="4:6">
      <c r="D286" s="1"/>
      <c r="E286" s="1"/>
      <c r="F286" s="1"/>
    </row>
    <row r="287" spans="4:6">
      <c r="D287" s="1"/>
      <c r="E287" s="1"/>
      <c r="F287" s="1"/>
    </row>
    <row r="288" spans="4:6">
      <c r="D288" s="1"/>
      <c r="E288" s="1"/>
      <c r="F288" s="1"/>
    </row>
    <row r="289" spans="4:6">
      <c r="D289" s="1"/>
      <c r="E289" s="1"/>
      <c r="F289" s="1"/>
    </row>
    <row r="290" spans="4:6">
      <c r="D290" s="1"/>
      <c r="E290" s="1"/>
      <c r="F290" s="1"/>
    </row>
    <row r="291" spans="4:6">
      <c r="D291" s="1"/>
      <c r="E291" s="1"/>
      <c r="F291" s="1"/>
    </row>
    <row r="292" spans="4:6">
      <c r="D292" s="1"/>
      <c r="E292" s="1"/>
      <c r="F292" s="1"/>
    </row>
    <row r="293" spans="4:6">
      <c r="D293" s="1"/>
      <c r="E293" s="1"/>
      <c r="F293" s="1"/>
    </row>
    <row r="294" spans="4:6">
      <c r="D294" s="1"/>
      <c r="E294" s="1"/>
      <c r="F294" s="1"/>
    </row>
    <row r="295" spans="4:6">
      <c r="D295" s="1"/>
      <c r="E295" s="1"/>
      <c r="F295" s="1"/>
    </row>
    <row r="296" spans="4:6">
      <c r="D296" s="1"/>
      <c r="E296" s="1"/>
      <c r="F296" s="1"/>
    </row>
    <row r="297" spans="4:6">
      <c r="D297" s="1"/>
      <c r="E297" s="1"/>
      <c r="F297" s="1"/>
    </row>
    <row r="298" spans="4:6">
      <c r="D298" s="1"/>
      <c r="E298" s="1"/>
      <c r="F298" s="1"/>
    </row>
    <row r="299" spans="4:6">
      <c r="D299" s="1"/>
      <c r="E299" s="1"/>
      <c r="F299" s="1"/>
    </row>
    <row r="300" spans="4:6">
      <c r="D300" s="1"/>
      <c r="E300" s="1"/>
      <c r="F300" s="1"/>
    </row>
    <row r="301" spans="4:6">
      <c r="D301" s="1"/>
      <c r="E301" s="1"/>
      <c r="F301" s="1"/>
    </row>
    <row r="302" spans="4:6">
      <c r="D302" s="1"/>
      <c r="E302" s="1"/>
      <c r="F302" s="1"/>
    </row>
    <row r="303" spans="4:6">
      <c r="D303" s="1"/>
      <c r="E303" s="1"/>
      <c r="F303" s="1"/>
    </row>
    <row r="304" spans="4:6">
      <c r="D304" s="1"/>
      <c r="E304" s="1"/>
      <c r="F304" s="1"/>
    </row>
    <row r="305" spans="4:6">
      <c r="D305" s="1"/>
      <c r="E305" s="1"/>
      <c r="F305" s="1"/>
    </row>
    <row r="306" spans="4:6">
      <c r="D306" s="1"/>
      <c r="E306" s="1"/>
      <c r="F306" s="1"/>
    </row>
    <row r="307" spans="4:6">
      <c r="D307" s="1"/>
      <c r="E307" s="1"/>
      <c r="F307" s="1"/>
    </row>
    <row r="308" spans="4:6">
      <c r="D308" s="1"/>
      <c r="E308" s="1"/>
      <c r="F308" s="1"/>
    </row>
    <row r="309" spans="4:6">
      <c r="D309" s="1"/>
      <c r="E309" s="1"/>
      <c r="F309" s="1"/>
    </row>
    <row r="310" spans="4:6">
      <c r="D310" s="1"/>
      <c r="E310" s="1"/>
      <c r="F310" s="1"/>
    </row>
    <row r="311" spans="4:6">
      <c r="D311" s="1"/>
      <c r="E311" s="1"/>
      <c r="F311" s="1"/>
    </row>
    <row r="312" spans="4:6">
      <c r="D312" s="1"/>
      <c r="E312" s="1"/>
      <c r="F312" s="1"/>
    </row>
    <row r="313" spans="4:6">
      <c r="D313" s="1"/>
      <c r="E313" s="1"/>
      <c r="F313" s="1"/>
    </row>
    <row r="314" spans="4:6">
      <c r="D314" s="1"/>
      <c r="E314" s="1"/>
      <c r="F314" s="1"/>
    </row>
    <row r="315" spans="4:6">
      <c r="D315" s="1"/>
      <c r="E315" s="1"/>
      <c r="F315" s="1"/>
    </row>
    <row r="316" spans="4:6">
      <c r="D316" s="1"/>
      <c r="E316" s="1"/>
      <c r="F316" s="1"/>
    </row>
    <row r="317" spans="4:6">
      <c r="D317" s="1"/>
      <c r="E317" s="1"/>
      <c r="F317" s="1"/>
    </row>
    <row r="318" spans="4:6">
      <c r="D318" s="1"/>
      <c r="E318" s="1"/>
      <c r="F318" s="1"/>
    </row>
    <row r="319" spans="4:6">
      <c r="D319" s="1"/>
      <c r="E319" s="1"/>
      <c r="F319" s="1"/>
    </row>
    <row r="320" spans="4:6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5"/>
      <c r="D398" s="1"/>
      <c r="E398" s="1"/>
      <c r="F398" s="1"/>
    </row>
    <row r="399" spans="2:6">
      <c r="B399" s="45"/>
      <c r="D399" s="1"/>
      <c r="E399" s="1"/>
      <c r="F399" s="1"/>
    </row>
    <row r="400" spans="2:6">
      <c r="B400" s="3"/>
      <c r="D400" s="1"/>
      <c r="E400" s="1"/>
      <c r="F400" s="1"/>
    </row>
  </sheetData>
  <sheetProtection sheet="1" objects="1" scenarios="1"/>
  <mergeCells count="2">
    <mergeCell ref="B6:S6"/>
    <mergeCell ref="B7:S7"/>
  </mergeCells>
  <phoneticPr fontId="3" type="noConversion"/>
  <dataValidations count="1">
    <dataValidation allowBlank="1" showInputMessage="1" showErrorMessage="1" sqref="C5:C1048576 A1:B1048576 D1:XFD31 D36:XFD1048576 D32:AF35 AH32:XFD35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CC54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9.28515625" style="2" bestFit="1" customWidth="1"/>
    <col min="5" max="5" width="6.5703125" style="2" bestFit="1" customWidth="1"/>
    <col min="6" max="6" width="5.28515625" style="1" bestFit="1" customWidth="1"/>
    <col min="7" max="7" width="4.5703125" style="1" bestFit="1" customWidth="1"/>
    <col min="8" max="8" width="7.85546875" style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20" width="7.5703125" style="1" customWidth="1"/>
    <col min="21" max="21" width="6.7109375" style="1" customWidth="1"/>
    <col min="22" max="22" width="7.7109375" style="1" customWidth="1"/>
    <col min="23" max="23" width="7.140625" style="1" customWidth="1"/>
    <col min="24" max="24" width="6" style="1" customWidth="1"/>
    <col min="25" max="25" width="7.85546875" style="1" customWidth="1"/>
    <col min="26" max="26" width="8.140625" style="1" customWidth="1"/>
    <col min="27" max="27" width="6.28515625" style="1" customWidth="1"/>
    <col min="28" max="28" width="8" style="1" customWidth="1"/>
    <col min="29" max="29" width="8.7109375" style="1" customWidth="1"/>
    <col min="30" max="30" width="10" style="1" customWidth="1"/>
    <col min="31" max="31" width="9.5703125" style="1" customWidth="1"/>
    <col min="32" max="32" width="6.140625" style="1" customWidth="1"/>
    <col min="33" max="34" width="5.7109375" style="1" customWidth="1"/>
    <col min="35" max="35" width="6.85546875" style="1" customWidth="1"/>
    <col min="36" max="36" width="6.42578125" style="1" customWidth="1"/>
    <col min="37" max="37" width="6.7109375" style="1" customWidth="1"/>
    <col min="38" max="38" width="7.28515625" style="1" customWidth="1"/>
    <col min="39" max="50" width="5.7109375" style="1" customWidth="1"/>
    <col min="51" max="16384" width="9.140625" style="1"/>
  </cols>
  <sheetData>
    <row r="1" spans="2:81">
      <c r="B1" s="58" t="s">
        <v>171</v>
      </c>
      <c r="C1" s="80" t="s" vm="1">
        <v>243</v>
      </c>
    </row>
    <row r="2" spans="2:81">
      <c r="B2" s="58" t="s">
        <v>170</v>
      </c>
      <c r="C2" s="80" t="s">
        <v>244</v>
      </c>
    </row>
    <row r="3" spans="2:81">
      <c r="B3" s="58" t="s">
        <v>172</v>
      </c>
      <c r="C3" s="80" t="s">
        <v>245</v>
      </c>
    </row>
    <row r="4" spans="2:81">
      <c r="B4" s="58" t="s">
        <v>173</v>
      </c>
      <c r="C4" s="80">
        <v>2112</v>
      </c>
    </row>
    <row r="6" spans="2:81" ht="26.25" customHeight="1">
      <c r="B6" s="140" t="s">
        <v>202</v>
      </c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2"/>
    </row>
    <row r="7" spans="2:81" ht="26.25" customHeight="1">
      <c r="B7" s="140" t="s">
        <v>78</v>
      </c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2"/>
    </row>
    <row r="8" spans="2:81" s="3" customFormat="1" ht="78.75">
      <c r="B8" s="23" t="s">
        <v>107</v>
      </c>
      <c r="C8" s="31" t="s">
        <v>37</v>
      </c>
      <c r="D8" s="31" t="s">
        <v>109</v>
      </c>
      <c r="E8" s="31" t="s">
        <v>108</v>
      </c>
      <c r="F8" s="31" t="s">
        <v>50</v>
      </c>
      <c r="G8" s="31" t="s">
        <v>15</v>
      </c>
      <c r="H8" s="31" t="s">
        <v>51</v>
      </c>
      <c r="I8" s="31" t="s">
        <v>92</v>
      </c>
      <c r="J8" s="31" t="s">
        <v>18</v>
      </c>
      <c r="K8" s="31" t="s">
        <v>91</v>
      </c>
      <c r="L8" s="31" t="s">
        <v>17</v>
      </c>
      <c r="M8" s="73" t="s">
        <v>19</v>
      </c>
      <c r="N8" s="73" t="s">
        <v>227</v>
      </c>
      <c r="O8" s="31" t="s">
        <v>226</v>
      </c>
      <c r="P8" s="31" t="s">
        <v>100</v>
      </c>
      <c r="Q8" s="31" t="s">
        <v>48</v>
      </c>
      <c r="R8" s="31" t="s">
        <v>174</v>
      </c>
      <c r="S8" s="32" t="s">
        <v>176</v>
      </c>
      <c r="U8" s="1"/>
      <c r="BZ8" s="1"/>
    </row>
    <row r="9" spans="2:81" s="3" customFormat="1" ht="27.75" customHeight="1">
      <c r="B9" s="16"/>
      <c r="C9" s="33"/>
      <c r="D9" s="17"/>
      <c r="E9" s="17"/>
      <c r="F9" s="33"/>
      <c r="G9" s="33"/>
      <c r="H9" s="33"/>
      <c r="I9" s="33" t="s">
        <v>22</v>
      </c>
      <c r="J9" s="33" t="s">
        <v>21</v>
      </c>
      <c r="K9" s="33"/>
      <c r="L9" s="33" t="s">
        <v>20</v>
      </c>
      <c r="M9" s="33" t="s">
        <v>20</v>
      </c>
      <c r="N9" s="33" t="s">
        <v>234</v>
      </c>
      <c r="O9" s="33"/>
      <c r="P9" s="33" t="s">
        <v>230</v>
      </c>
      <c r="Q9" s="33" t="s">
        <v>20</v>
      </c>
      <c r="R9" s="33" t="s">
        <v>20</v>
      </c>
      <c r="S9" s="34" t="s">
        <v>20</v>
      </c>
      <c r="BZ9" s="1"/>
    </row>
    <row r="10" spans="2:81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20" t="s">
        <v>14</v>
      </c>
      <c r="Q10" s="21" t="s">
        <v>104</v>
      </c>
      <c r="R10" s="21" t="s">
        <v>105</v>
      </c>
      <c r="S10" s="21" t="s">
        <v>177</v>
      </c>
      <c r="T10" s="5"/>
      <c r="BZ10" s="1"/>
    </row>
    <row r="11" spans="2:81" s="4" customFormat="1" ht="18" customHeight="1"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5"/>
      <c r="BZ11" s="1"/>
      <c r="CC11" s="1"/>
    </row>
    <row r="12" spans="2:81" ht="17.25" customHeight="1">
      <c r="B12" s="101" t="s">
        <v>242</v>
      </c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</row>
    <row r="13" spans="2:81">
      <c r="B13" s="101" t="s">
        <v>103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</row>
    <row r="14" spans="2:81">
      <c r="B14" s="101" t="s">
        <v>225</v>
      </c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</row>
    <row r="15" spans="2:81">
      <c r="B15" s="101" t="s">
        <v>233</v>
      </c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</row>
    <row r="16" spans="2:81"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</row>
    <row r="17" spans="2:19"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</row>
    <row r="18" spans="2:19"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</row>
    <row r="19" spans="2:19"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</row>
    <row r="20" spans="2:19"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</row>
    <row r="21" spans="2:19"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</row>
    <row r="22" spans="2:19"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</row>
    <row r="23" spans="2:19"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</row>
    <row r="24" spans="2:19"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</row>
    <row r="25" spans="2:19"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</row>
    <row r="26" spans="2:19"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</row>
    <row r="27" spans="2:19"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</row>
    <row r="28" spans="2:19"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</row>
    <row r="29" spans="2:19"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</row>
    <row r="30" spans="2:19"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</row>
    <row r="31" spans="2:19"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</row>
    <row r="32" spans="2:19"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</row>
    <row r="33" spans="2:19"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</row>
    <row r="34" spans="2:19"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</row>
    <row r="35" spans="2:19"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</row>
    <row r="36" spans="2:19"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</row>
    <row r="37" spans="2:19"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</row>
    <row r="38" spans="2:19"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</row>
    <row r="39" spans="2:19"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</row>
    <row r="40" spans="2:19"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</row>
    <row r="41" spans="2:19"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</row>
    <row r="42" spans="2:19"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</row>
    <row r="43" spans="2:19"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</row>
    <row r="44" spans="2:19"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</row>
    <row r="45" spans="2:19"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</row>
    <row r="46" spans="2:19"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</row>
    <row r="47" spans="2:19"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</row>
    <row r="48" spans="2:19"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</row>
    <row r="49" spans="2:19"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</row>
    <row r="50" spans="2:19"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</row>
    <row r="51" spans="2:19"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</row>
    <row r="52" spans="2:19"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</row>
    <row r="53" spans="2:19"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</row>
    <row r="54" spans="2:19"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</row>
    <row r="55" spans="2:19"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</row>
    <row r="56" spans="2:19"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</row>
    <row r="57" spans="2:19"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</row>
    <row r="58" spans="2:19"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</row>
    <row r="59" spans="2:19"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</row>
    <row r="60" spans="2:19"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</row>
    <row r="61" spans="2:19"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</row>
    <row r="62" spans="2:19"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</row>
    <row r="63" spans="2:19"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</row>
    <row r="64" spans="2:19"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</row>
    <row r="65" spans="2:19"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</row>
    <row r="66" spans="2:19"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</row>
    <row r="67" spans="2:19"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</row>
    <row r="68" spans="2:19"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</row>
    <row r="69" spans="2:19"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</row>
    <row r="70" spans="2:19"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</row>
    <row r="71" spans="2:19"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</row>
    <row r="72" spans="2:19"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</row>
    <row r="73" spans="2:19"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</row>
    <row r="74" spans="2:19"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</row>
    <row r="75" spans="2:19"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</row>
    <row r="76" spans="2:19"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</row>
    <row r="77" spans="2:19"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</row>
    <row r="78" spans="2:19"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</row>
    <row r="79" spans="2:19"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</row>
    <row r="80" spans="2:19"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</row>
    <row r="81" spans="2:19"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</row>
    <row r="82" spans="2:19"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</row>
    <row r="83" spans="2:19"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</row>
    <row r="84" spans="2:19"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</row>
    <row r="85" spans="2:19"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</row>
    <row r="86" spans="2:19"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</row>
    <row r="87" spans="2:19"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</row>
    <row r="88" spans="2:19"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</row>
    <row r="89" spans="2:19"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</row>
    <row r="90" spans="2:19"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</row>
    <row r="91" spans="2:19"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</row>
    <row r="92" spans="2:19"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</row>
    <row r="93" spans="2:19"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</row>
    <row r="94" spans="2:19"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</row>
    <row r="95" spans="2:19"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</row>
    <row r="96" spans="2:19"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</row>
    <row r="97" spans="2:19"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</row>
    <row r="98" spans="2:19"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</row>
    <row r="99" spans="2:19"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</row>
    <row r="100" spans="2:19"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</row>
    <row r="101" spans="2:19"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</row>
    <row r="102" spans="2:19"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</row>
    <row r="103" spans="2:19"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</row>
    <row r="104" spans="2:19"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</row>
    <row r="105" spans="2:19"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</row>
    <row r="106" spans="2:19"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</row>
    <row r="107" spans="2:19"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</row>
    <row r="108" spans="2:19"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</row>
    <row r="109" spans="2:19"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</row>
    <row r="110" spans="2:19"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</row>
    <row r="111" spans="2:19">
      <c r="C111" s="1"/>
      <c r="D111" s="1"/>
      <c r="E111" s="1"/>
    </row>
    <row r="112" spans="2:19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1" spans="3:5">
      <c r="C121" s="1"/>
      <c r="D121" s="1"/>
      <c r="E121" s="1"/>
    </row>
    <row r="122" spans="3:5">
      <c r="C122" s="1"/>
      <c r="D122" s="1"/>
      <c r="E122" s="1"/>
    </row>
    <row r="123" spans="3:5">
      <c r="C123" s="1"/>
      <c r="D123" s="1"/>
      <c r="E123" s="1"/>
    </row>
    <row r="124" spans="3:5">
      <c r="C124" s="1"/>
      <c r="D124" s="1"/>
      <c r="E124" s="1"/>
    </row>
    <row r="125" spans="3:5">
      <c r="C125" s="1"/>
      <c r="D125" s="1"/>
      <c r="E125" s="1"/>
    </row>
    <row r="126" spans="3:5">
      <c r="C126" s="1"/>
      <c r="D126" s="1"/>
      <c r="E126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2:5">
      <c r="C529" s="1"/>
      <c r="D529" s="1"/>
      <c r="E529" s="1"/>
    </row>
    <row r="530" spans="2:5">
      <c r="C530" s="1"/>
      <c r="D530" s="1"/>
      <c r="E530" s="1"/>
    </row>
    <row r="531" spans="2:5">
      <c r="C531" s="1"/>
      <c r="D531" s="1"/>
      <c r="E531" s="1"/>
    </row>
    <row r="532" spans="2:5">
      <c r="C532" s="1"/>
      <c r="D532" s="1"/>
      <c r="E532" s="1"/>
    </row>
    <row r="533" spans="2:5">
      <c r="C533" s="1"/>
      <c r="D533" s="1"/>
      <c r="E533" s="1"/>
    </row>
    <row r="534" spans="2:5">
      <c r="C534" s="1"/>
      <c r="D534" s="1"/>
      <c r="E534" s="1"/>
    </row>
    <row r="538" spans="2:5">
      <c r="B538" s="45"/>
    </row>
    <row r="539" spans="2:5">
      <c r="B539" s="45"/>
    </row>
    <row r="540" spans="2:5">
      <c r="B540" s="3"/>
    </row>
  </sheetData>
  <sheetProtection sheet="1" objects="1" scenarios="1"/>
  <mergeCells count="2">
    <mergeCell ref="B6:S6"/>
    <mergeCell ref="B7:S7"/>
  </mergeCells>
  <phoneticPr fontId="3" type="noConversion"/>
  <conditionalFormatting sqref="B16:B110">
    <cfRule type="cellIs" dxfId="6" priority="1" operator="equal">
      <formula>"NR3"</formula>
    </cfRule>
  </conditionalFormatting>
  <dataValidations count="1">
    <dataValidation allowBlank="1" showInputMessage="1" showErrorMessage="1" sqref="C5:C1048576 A1:B1048576 D1:XFD31 D36:XFD1048576 D32:AF35 AH32:XFD35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CT40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7109375" style="2" bestFit="1" customWidth="1"/>
    <col min="5" max="5" width="6.5703125" style="2" bestFit="1" customWidth="1"/>
    <col min="6" max="6" width="8.5703125" style="1" customWidth="1"/>
    <col min="7" max="7" width="8" style="1" bestFit="1" customWidth="1"/>
    <col min="8" max="8" width="7" style="1" bestFit="1" customWidth="1"/>
    <col min="9" max="9" width="6.42578125" style="1" bestFit="1" customWidth="1"/>
    <col min="10" max="10" width="8" style="1" bestFit="1" customWidth="1"/>
    <col min="11" max="11" width="6.28515625" style="1" bestFit="1" customWidth="1"/>
    <col min="12" max="12" width="7.7109375" style="1" bestFit="1" customWidth="1"/>
    <col min="13" max="13" width="10.42578125" style="1" bestFit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98">
      <c r="B1" s="58" t="s">
        <v>171</v>
      </c>
      <c r="C1" s="80" t="s" vm="1">
        <v>243</v>
      </c>
    </row>
    <row r="2" spans="2:98">
      <c r="B2" s="58" t="s">
        <v>170</v>
      </c>
      <c r="C2" s="80" t="s">
        <v>244</v>
      </c>
    </row>
    <row r="3" spans="2:98">
      <c r="B3" s="58" t="s">
        <v>172</v>
      </c>
      <c r="C3" s="80" t="s">
        <v>245</v>
      </c>
    </row>
    <row r="4" spans="2:98">
      <c r="B4" s="58" t="s">
        <v>173</v>
      </c>
      <c r="C4" s="80">
        <v>2112</v>
      </c>
    </row>
    <row r="6" spans="2:98" ht="26.25" customHeight="1">
      <c r="B6" s="140" t="s">
        <v>202</v>
      </c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2"/>
    </row>
    <row r="7" spans="2:98" ht="26.25" customHeight="1">
      <c r="B7" s="140" t="s">
        <v>79</v>
      </c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2"/>
    </row>
    <row r="8" spans="2:98" s="3" customFormat="1" ht="78.75">
      <c r="B8" s="23" t="s">
        <v>107</v>
      </c>
      <c r="C8" s="31" t="s">
        <v>37</v>
      </c>
      <c r="D8" s="31" t="s">
        <v>109</v>
      </c>
      <c r="E8" s="31" t="s">
        <v>108</v>
      </c>
      <c r="F8" s="31" t="s">
        <v>50</v>
      </c>
      <c r="G8" s="31" t="s">
        <v>91</v>
      </c>
      <c r="H8" s="31" t="s">
        <v>227</v>
      </c>
      <c r="I8" s="31" t="s">
        <v>226</v>
      </c>
      <c r="J8" s="31" t="s">
        <v>100</v>
      </c>
      <c r="K8" s="31" t="s">
        <v>48</v>
      </c>
      <c r="L8" s="31" t="s">
        <v>174</v>
      </c>
      <c r="M8" s="32" t="s">
        <v>176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CT8" s="1"/>
    </row>
    <row r="9" spans="2:98" s="3" customFormat="1" ht="14.25" customHeight="1">
      <c r="B9" s="16"/>
      <c r="C9" s="33"/>
      <c r="D9" s="17"/>
      <c r="E9" s="17"/>
      <c r="F9" s="33"/>
      <c r="G9" s="33"/>
      <c r="H9" s="33" t="s">
        <v>234</v>
      </c>
      <c r="I9" s="33"/>
      <c r="J9" s="33" t="s">
        <v>230</v>
      </c>
      <c r="K9" s="33" t="s">
        <v>20</v>
      </c>
      <c r="L9" s="33" t="s">
        <v>20</v>
      </c>
      <c r="M9" s="34" t="s">
        <v>20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CT9" s="1"/>
    </row>
    <row r="10" spans="2:98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1" t="s">
        <v>10</v>
      </c>
      <c r="M10" s="21" t="s">
        <v>11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CT10" s="1"/>
    </row>
    <row r="11" spans="2:98" s="4" customFormat="1" ht="18" customHeight="1"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CT11" s="1"/>
    </row>
    <row r="12" spans="2:98" ht="17.25" customHeight="1">
      <c r="B12" s="101" t="s">
        <v>242</v>
      </c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</row>
    <row r="13" spans="2:98">
      <c r="B13" s="101" t="s">
        <v>103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</row>
    <row r="14" spans="2:98">
      <c r="B14" s="101" t="s">
        <v>225</v>
      </c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</row>
    <row r="15" spans="2:98">
      <c r="B15" s="101" t="s">
        <v>233</v>
      </c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</row>
    <row r="16" spans="2:98"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</row>
    <row r="17" spans="2:13"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</row>
    <row r="18" spans="2:13"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</row>
    <row r="19" spans="2:13"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</row>
    <row r="20" spans="2:13"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</row>
    <row r="21" spans="2:13"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</row>
    <row r="22" spans="2:13"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</row>
    <row r="23" spans="2:13"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</row>
    <row r="24" spans="2:13"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</row>
    <row r="25" spans="2:13"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</row>
    <row r="26" spans="2:13"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</row>
    <row r="27" spans="2:13"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</row>
    <row r="28" spans="2:13"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</row>
    <row r="29" spans="2:13"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</row>
    <row r="30" spans="2:13"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</row>
    <row r="31" spans="2:13"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</row>
    <row r="32" spans="2:13"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</row>
    <row r="33" spans="2:13"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</row>
    <row r="34" spans="2:13"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</row>
    <row r="35" spans="2:13"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</row>
    <row r="36" spans="2:13"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</row>
    <row r="37" spans="2:13"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</row>
    <row r="38" spans="2:13"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</row>
    <row r="39" spans="2:13"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</row>
    <row r="40" spans="2:13"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</row>
    <row r="41" spans="2:13"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</row>
    <row r="42" spans="2:13"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</row>
    <row r="43" spans="2:13"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</row>
    <row r="44" spans="2:13"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</row>
    <row r="45" spans="2:13"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</row>
    <row r="46" spans="2:13"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</row>
    <row r="47" spans="2:13"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</row>
    <row r="48" spans="2:13"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</row>
    <row r="49" spans="2:13"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</row>
    <row r="50" spans="2:13"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</row>
    <row r="51" spans="2:13"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</row>
    <row r="52" spans="2:13"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</row>
    <row r="53" spans="2:13"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</row>
    <row r="54" spans="2:13"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</row>
    <row r="55" spans="2:13"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</row>
    <row r="56" spans="2:13"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</row>
    <row r="57" spans="2:13"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</row>
    <row r="58" spans="2:13"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</row>
    <row r="59" spans="2:13"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</row>
    <row r="60" spans="2:13"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</row>
    <row r="61" spans="2:13"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</row>
    <row r="62" spans="2:13"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</row>
    <row r="63" spans="2:13"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</row>
    <row r="64" spans="2:13"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</row>
    <row r="65" spans="2:13"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</row>
    <row r="66" spans="2:13"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</row>
    <row r="67" spans="2:13"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</row>
    <row r="68" spans="2:13"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</row>
    <row r="69" spans="2:13"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</row>
    <row r="70" spans="2:13"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</row>
    <row r="71" spans="2:13"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</row>
    <row r="72" spans="2:13"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</row>
    <row r="73" spans="2:13"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</row>
    <row r="74" spans="2:13"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</row>
    <row r="75" spans="2:13"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</row>
    <row r="76" spans="2:13"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</row>
    <row r="77" spans="2:13"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</row>
    <row r="78" spans="2:13"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</row>
    <row r="79" spans="2:13"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</row>
    <row r="80" spans="2:13"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</row>
    <row r="81" spans="2:13"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</row>
    <row r="82" spans="2:13"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</row>
    <row r="83" spans="2:13"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</row>
    <row r="84" spans="2:13"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</row>
    <row r="85" spans="2:13"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</row>
    <row r="86" spans="2:13"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</row>
    <row r="87" spans="2:13"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</row>
    <row r="88" spans="2:13"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</row>
    <row r="89" spans="2:13"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</row>
    <row r="90" spans="2:13"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</row>
    <row r="91" spans="2:13"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</row>
    <row r="92" spans="2:13"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</row>
    <row r="93" spans="2:13"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</row>
    <row r="94" spans="2:13"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</row>
    <row r="95" spans="2:13"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</row>
    <row r="96" spans="2:13"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</row>
    <row r="97" spans="2:13"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</row>
    <row r="98" spans="2:13"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</row>
    <row r="99" spans="2:13"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</row>
    <row r="100" spans="2:13"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</row>
    <row r="101" spans="2:13"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</row>
    <row r="102" spans="2:13"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</row>
    <row r="103" spans="2:13"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</row>
    <row r="104" spans="2:13"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</row>
    <row r="105" spans="2:13"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</row>
    <row r="106" spans="2:13"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</row>
    <row r="107" spans="2:13"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</row>
    <row r="108" spans="2:13"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</row>
    <row r="109" spans="2:13"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</row>
    <row r="110" spans="2:13"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</row>
    <row r="111" spans="2:13">
      <c r="C111" s="1"/>
      <c r="D111" s="1"/>
      <c r="E111" s="1"/>
    </row>
    <row r="112" spans="2:13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1" spans="3:5">
      <c r="C121" s="1"/>
      <c r="D121" s="1"/>
      <c r="E121" s="1"/>
    </row>
    <row r="122" spans="3:5">
      <c r="C122" s="1"/>
      <c r="D122" s="1"/>
      <c r="E122" s="1"/>
    </row>
    <row r="123" spans="3:5">
      <c r="C123" s="1"/>
      <c r="D123" s="1"/>
      <c r="E123" s="1"/>
    </row>
    <row r="124" spans="3:5">
      <c r="C124" s="1"/>
      <c r="D124" s="1"/>
      <c r="E124" s="1"/>
    </row>
    <row r="125" spans="3:5">
      <c r="C125" s="1"/>
      <c r="D125" s="1"/>
      <c r="E125" s="1"/>
    </row>
    <row r="126" spans="3:5">
      <c r="C126" s="1"/>
      <c r="D126" s="1"/>
      <c r="E126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C401" s="1"/>
      <c r="D401" s="1"/>
      <c r="E401" s="1"/>
    </row>
    <row r="402" spans="2:5">
      <c r="C402" s="1"/>
      <c r="D402" s="1"/>
      <c r="E402" s="1"/>
    </row>
    <row r="403" spans="2:5">
      <c r="C403" s="1"/>
      <c r="D403" s="1"/>
      <c r="E403" s="1"/>
    </row>
    <row r="404" spans="2:5">
      <c r="B404" s="45"/>
      <c r="C404" s="1"/>
      <c r="D404" s="1"/>
      <c r="E404" s="1"/>
    </row>
    <row r="405" spans="2:5">
      <c r="B405" s="45"/>
      <c r="C405" s="1"/>
      <c r="D405" s="1"/>
      <c r="E405" s="1"/>
    </row>
    <row r="406" spans="2:5">
      <c r="B406" s="3"/>
      <c r="C406" s="1"/>
      <c r="D406" s="1"/>
      <c r="E406" s="1"/>
    </row>
  </sheetData>
  <sheetProtection sheet="1" objects="1" scenarios="1"/>
  <mergeCells count="2">
    <mergeCell ref="B6:M6"/>
    <mergeCell ref="B7:M7"/>
  </mergeCells>
  <phoneticPr fontId="3" type="noConversion"/>
  <dataValidations count="1">
    <dataValidation allowBlank="1" showInputMessage="1" showErrorMessage="1" sqref="C5:C1048576 A1:B1048576 D1:XFD21 D26:XFD1048576 D22:AF25 AH22:XFD25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BC637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8" style="1" bestFit="1" customWidth="1"/>
    <col min="5" max="5" width="7.140625" style="1" bestFit="1" customWidth="1"/>
    <col min="6" max="6" width="7" style="1" bestFit="1" customWidth="1"/>
    <col min="7" max="7" width="6.42578125" style="1" bestFit="1" customWidth="1"/>
    <col min="8" max="8" width="8" style="1" bestFit="1" customWidth="1"/>
    <col min="9" max="9" width="9" style="1" bestFit="1" customWidth="1"/>
    <col min="10" max="10" width="7.7109375" style="1" bestFit="1" customWidth="1"/>
    <col min="11" max="11" width="9" style="1" bestFit="1" customWidth="1"/>
    <col min="12" max="12" width="7.5703125" style="3" customWidth="1"/>
    <col min="13" max="13" width="6.7109375" style="3" customWidth="1"/>
    <col min="14" max="14" width="7.7109375" style="3" customWidth="1"/>
    <col min="15" max="15" width="7.140625" style="3" customWidth="1"/>
    <col min="16" max="16" width="6" style="3" customWidth="1"/>
    <col min="17" max="17" width="7.85546875" style="3" customWidth="1"/>
    <col min="18" max="18" width="8.140625" style="3" customWidth="1"/>
    <col min="19" max="19" width="6.28515625" style="3" customWidth="1"/>
    <col min="20" max="20" width="8" style="3" customWidth="1"/>
    <col min="21" max="21" width="8.7109375" style="3" customWidth="1"/>
    <col min="22" max="22" width="10" style="3" customWidth="1"/>
    <col min="23" max="23" width="9.5703125" style="1" customWidth="1"/>
    <col min="24" max="24" width="6.140625" style="1" customWidth="1"/>
    <col min="25" max="26" width="5.7109375" style="1" customWidth="1"/>
    <col min="27" max="27" width="6.85546875" style="1" customWidth="1"/>
    <col min="28" max="28" width="6.42578125" style="1" customWidth="1"/>
    <col min="29" max="29" width="6.7109375" style="1" customWidth="1"/>
    <col min="30" max="30" width="7.28515625" style="1" customWidth="1"/>
    <col min="31" max="42" width="5.7109375" style="1" customWidth="1"/>
    <col min="43" max="16384" width="9.140625" style="1"/>
  </cols>
  <sheetData>
    <row r="1" spans="2:55">
      <c r="B1" s="58" t="s">
        <v>171</v>
      </c>
      <c r="C1" s="80" t="s" vm="1">
        <v>243</v>
      </c>
    </row>
    <row r="2" spans="2:55">
      <c r="B2" s="58" t="s">
        <v>170</v>
      </c>
      <c r="C2" s="80" t="s">
        <v>244</v>
      </c>
    </row>
    <row r="3" spans="2:55">
      <c r="B3" s="58" t="s">
        <v>172</v>
      </c>
      <c r="C3" s="80" t="s">
        <v>245</v>
      </c>
    </row>
    <row r="4" spans="2:55">
      <c r="B4" s="58" t="s">
        <v>173</v>
      </c>
      <c r="C4" s="80">
        <v>2112</v>
      </c>
    </row>
    <row r="6" spans="2:55" ht="26.25" customHeight="1">
      <c r="B6" s="140" t="s">
        <v>202</v>
      </c>
      <c r="C6" s="141"/>
      <c r="D6" s="141"/>
      <c r="E6" s="141"/>
      <c r="F6" s="141"/>
      <c r="G6" s="141"/>
      <c r="H6" s="141"/>
      <c r="I6" s="141"/>
      <c r="J6" s="141"/>
      <c r="K6" s="142"/>
    </row>
    <row r="7" spans="2:55" ht="26.25" customHeight="1">
      <c r="B7" s="140" t="s">
        <v>86</v>
      </c>
      <c r="C7" s="141"/>
      <c r="D7" s="141"/>
      <c r="E7" s="141"/>
      <c r="F7" s="141"/>
      <c r="G7" s="141"/>
      <c r="H7" s="141"/>
      <c r="I7" s="141"/>
      <c r="J7" s="141"/>
      <c r="K7" s="142"/>
    </row>
    <row r="8" spans="2:55" s="3" customFormat="1" ht="78.75">
      <c r="B8" s="23" t="s">
        <v>107</v>
      </c>
      <c r="C8" s="31" t="s">
        <v>37</v>
      </c>
      <c r="D8" s="31" t="s">
        <v>91</v>
      </c>
      <c r="E8" s="31" t="s">
        <v>92</v>
      </c>
      <c r="F8" s="31" t="s">
        <v>227</v>
      </c>
      <c r="G8" s="31" t="s">
        <v>226</v>
      </c>
      <c r="H8" s="31" t="s">
        <v>100</v>
      </c>
      <c r="I8" s="31" t="s">
        <v>48</v>
      </c>
      <c r="J8" s="31" t="s">
        <v>174</v>
      </c>
      <c r="K8" s="32" t="s">
        <v>176</v>
      </c>
      <c r="BC8" s="1"/>
    </row>
    <row r="9" spans="2:55" s="3" customFormat="1" ht="21" customHeight="1">
      <c r="B9" s="16"/>
      <c r="C9" s="17"/>
      <c r="D9" s="17"/>
      <c r="E9" s="33" t="s">
        <v>22</v>
      </c>
      <c r="F9" s="33" t="s">
        <v>234</v>
      </c>
      <c r="G9" s="33"/>
      <c r="H9" s="33" t="s">
        <v>230</v>
      </c>
      <c r="I9" s="33" t="s">
        <v>20</v>
      </c>
      <c r="J9" s="33" t="s">
        <v>20</v>
      </c>
      <c r="K9" s="34" t="s">
        <v>20</v>
      </c>
      <c r="BC9" s="1"/>
    </row>
    <row r="10" spans="2:55" s="4" customFormat="1" ht="18" customHeight="1">
      <c r="B10" s="19"/>
      <c r="C10" s="20" t="s">
        <v>1</v>
      </c>
      <c r="D10" s="20" t="s">
        <v>3</v>
      </c>
      <c r="E10" s="20" t="s">
        <v>4</v>
      </c>
      <c r="F10" s="20" t="s">
        <v>5</v>
      </c>
      <c r="G10" s="20" t="s">
        <v>6</v>
      </c>
      <c r="H10" s="20" t="s">
        <v>7</v>
      </c>
      <c r="I10" s="20" t="s">
        <v>8</v>
      </c>
      <c r="J10" s="20" t="s">
        <v>9</v>
      </c>
      <c r="K10" s="21" t="s">
        <v>10</v>
      </c>
      <c r="L10" s="3"/>
      <c r="M10" s="3"/>
      <c r="N10" s="3"/>
      <c r="O10" s="3"/>
      <c r="P10" s="3"/>
      <c r="Q10" s="3"/>
      <c r="R10" s="3"/>
      <c r="S10" s="3"/>
      <c r="T10" s="3"/>
      <c r="U10" s="3"/>
      <c r="BC10" s="1"/>
    </row>
    <row r="11" spans="2:55" s="4" customFormat="1" ht="18" customHeight="1"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3"/>
      <c r="M11" s="3"/>
      <c r="N11" s="3"/>
      <c r="O11" s="3"/>
      <c r="P11" s="3"/>
      <c r="Q11" s="3"/>
      <c r="R11" s="3"/>
      <c r="S11" s="3"/>
      <c r="T11" s="3"/>
      <c r="U11" s="3"/>
      <c r="BC11" s="1"/>
    </row>
    <row r="12" spans="2:55" ht="21" customHeight="1">
      <c r="B12" s="101" t="s">
        <v>103</v>
      </c>
      <c r="C12" s="103"/>
      <c r="D12" s="103"/>
      <c r="E12" s="103"/>
      <c r="F12" s="103"/>
      <c r="G12" s="103"/>
      <c r="H12" s="103"/>
      <c r="I12" s="103"/>
      <c r="J12" s="103"/>
      <c r="K12" s="103"/>
      <c r="V12" s="1"/>
    </row>
    <row r="13" spans="2:55">
      <c r="B13" s="101" t="s">
        <v>225</v>
      </c>
      <c r="C13" s="103"/>
      <c r="D13" s="103"/>
      <c r="E13" s="103"/>
      <c r="F13" s="103"/>
      <c r="G13" s="103"/>
      <c r="H13" s="103"/>
      <c r="I13" s="103"/>
      <c r="J13" s="103"/>
      <c r="K13" s="103"/>
      <c r="V13" s="1"/>
    </row>
    <row r="14" spans="2:55">
      <c r="B14" s="101" t="s">
        <v>233</v>
      </c>
      <c r="C14" s="103"/>
      <c r="D14" s="103"/>
      <c r="E14" s="103"/>
      <c r="F14" s="103"/>
      <c r="G14" s="103"/>
      <c r="H14" s="103"/>
      <c r="I14" s="103"/>
      <c r="J14" s="103"/>
      <c r="K14" s="103"/>
      <c r="V14" s="1"/>
    </row>
    <row r="15" spans="2:55"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V15" s="1"/>
    </row>
    <row r="16" spans="2:55"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V16" s="1"/>
    </row>
    <row r="17" spans="2:22"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V17" s="1"/>
    </row>
    <row r="18" spans="2:22"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V18" s="1"/>
    </row>
    <row r="19" spans="2:22"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V19" s="1"/>
    </row>
    <row r="20" spans="2:22"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V20" s="1"/>
    </row>
    <row r="21" spans="2:22"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V21" s="1"/>
    </row>
    <row r="22" spans="2:22" ht="16.5" customHeight="1"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V22" s="1"/>
    </row>
    <row r="23" spans="2:22" ht="16.5" customHeight="1"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V23" s="1"/>
    </row>
    <row r="24" spans="2:22" ht="16.5" customHeight="1"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V24" s="1"/>
    </row>
    <row r="25" spans="2:22"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V25" s="1"/>
    </row>
    <row r="26" spans="2:22"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V26" s="1"/>
    </row>
    <row r="27" spans="2:22"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V27" s="1"/>
    </row>
    <row r="28" spans="2:22"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V28" s="1"/>
    </row>
    <row r="29" spans="2:22"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V29" s="1"/>
    </row>
    <row r="30" spans="2:22"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V30" s="1"/>
    </row>
    <row r="31" spans="2:22"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V31" s="1"/>
    </row>
    <row r="32" spans="2:22"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V32" s="1"/>
    </row>
    <row r="33" spans="2:22"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V33" s="1"/>
    </row>
    <row r="34" spans="2:22"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V34" s="1"/>
    </row>
    <row r="35" spans="2:22"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V35" s="1"/>
    </row>
    <row r="36" spans="2:22"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V36" s="1"/>
    </row>
    <row r="37" spans="2:22"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V37" s="1"/>
    </row>
    <row r="38" spans="2:22">
      <c r="B38" s="103"/>
      <c r="C38" s="103"/>
      <c r="D38" s="103"/>
      <c r="E38" s="103"/>
      <c r="F38" s="103"/>
      <c r="G38" s="103"/>
      <c r="H38" s="103"/>
      <c r="I38" s="103"/>
      <c r="J38" s="103"/>
      <c r="K38" s="103"/>
    </row>
    <row r="39" spans="2:22">
      <c r="B39" s="103"/>
      <c r="C39" s="103"/>
      <c r="D39" s="103"/>
      <c r="E39" s="103"/>
      <c r="F39" s="103"/>
      <c r="G39" s="103"/>
      <c r="H39" s="103"/>
      <c r="I39" s="103"/>
      <c r="J39" s="103"/>
      <c r="K39" s="103"/>
    </row>
    <row r="40" spans="2:22">
      <c r="B40" s="103"/>
      <c r="C40" s="103"/>
      <c r="D40" s="103"/>
      <c r="E40" s="103"/>
      <c r="F40" s="103"/>
      <c r="G40" s="103"/>
      <c r="H40" s="103"/>
      <c r="I40" s="103"/>
      <c r="J40" s="103"/>
      <c r="K40" s="103"/>
    </row>
    <row r="41" spans="2:22">
      <c r="B41" s="103"/>
      <c r="C41" s="103"/>
      <c r="D41" s="103"/>
      <c r="E41" s="103"/>
      <c r="F41" s="103"/>
      <c r="G41" s="103"/>
      <c r="H41" s="103"/>
      <c r="I41" s="103"/>
      <c r="J41" s="103"/>
      <c r="K41" s="103"/>
    </row>
    <row r="42" spans="2:22">
      <c r="B42" s="103"/>
      <c r="C42" s="103"/>
      <c r="D42" s="103"/>
      <c r="E42" s="103"/>
      <c r="F42" s="103"/>
      <c r="G42" s="103"/>
      <c r="H42" s="103"/>
      <c r="I42" s="103"/>
      <c r="J42" s="103"/>
      <c r="K42" s="103"/>
    </row>
    <row r="43" spans="2:22">
      <c r="B43" s="103"/>
      <c r="C43" s="103"/>
      <c r="D43" s="103"/>
      <c r="E43" s="103"/>
      <c r="F43" s="103"/>
      <c r="G43" s="103"/>
      <c r="H43" s="103"/>
      <c r="I43" s="103"/>
      <c r="J43" s="103"/>
      <c r="K43" s="103"/>
    </row>
    <row r="44" spans="2:22">
      <c r="B44" s="103"/>
      <c r="C44" s="103"/>
      <c r="D44" s="103"/>
      <c r="E44" s="103"/>
      <c r="F44" s="103"/>
      <c r="G44" s="103"/>
      <c r="H44" s="103"/>
      <c r="I44" s="103"/>
      <c r="J44" s="103"/>
      <c r="K44" s="103"/>
    </row>
    <row r="45" spans="2:22">
      <c r="B45" s="103"/>
      <c r="C45" s="103"/>
      <c r="D45" s="103"/>
      <c r="E45" s="103"/>
      <c r="F45" s="103"/>
      <c r="G45" s="103"/>
      <c r="H45" s="103"/>
      <c r="I45" s="103"/>
      <c r="J45" s="103"/>
      <c r="K45" s="103"/>
    </row>
    <row r="46" spans="2:22">
      <c r="B46" s="103"/>
      <c r="C46" s="103"/>
      <c r="D46" s="103"/>
      <c r="E46" s="103"/>
      <c r="F46" s="103"/>
      <c r="G46" s="103"/>
      <c r="H46" s="103"/>
      <c r="I46" s="103"/>
      <c r="J46" s="103"/>
      <c r="K46" s="103"/>
    </row>
    <row r="47" spans="2:22">
      <c r="B47" s="103"/>
      <c r="C47" s="103"/>
      <c r="D47" s="103"/>
      <c r="E47" s="103"/>
      <c r="F47" s="103"/>
      <c r="G47" s="103"/>
      <c r="H47" s="103"/>
      <c r="I47" s="103"/>
      <c r="J47" s="103"/>
      <c r="K47" s="103"/>
    </row>
    <row r="48" spans="2:22">
      <c r="B48" s="103"/>
      <c r="C48" s="103"/>
      <c r="D48" s="103"/>
      <c r="E48" s="103"/>
      <c r="F48" s="103"/>
      <c r="G48" s="103"/>
      <c r="H48" s="103"/>
      <c r="I48" s="103"/>
      <c r="J48" s="103"/>
      <c r="K48" s="103"/>
    </row>
    <row r="49" spans="2:11">
      <c r="B49" s="103"/>
      <c r="C49" s="103"/>
      <c r="D49" s="103"/>
      <c r="E49" s="103"/>
      <c r="F49" s="103"/>
      <c r="G49" s="103"/>
      <c r="H49" s="103"/>
      <c r="I49" s="103"/>
      <c r="J49" s="103"/>
      <c r="K49" s="103"/>
    </row>
    <row r="50" spans="2:11">
      <c r="B50" s="103"/>
      <c r="C50" s="103"/>
      <c r="D50" s="103"/>
      <c r="E50" s="103"/>
      <c r="F50" s="103"/>
      <c r="G50" s="103"/>
      <c r="H50" s="103"/>
      <c r="I50" s="103"/>
      <c r="J50" s="103"/>
      <c r="K50" s="103"/>
    </row>
    <row r="51" spans="2:11">
      <c r="B51" s="103"/>
      <c r="C51" s="103"/>
      <c r="D51" s="103"/>
      <c r="E51" s="103"/>
      <c r="F51" s="103"/>
      <c r="G51" s="103"/>
      <c r="H51" s="103"/>
      <c r="I51" s="103"/>
      <c r="J51" s="103"/>
      <c r="K51" s="103"/>
    </row>
    <row r="52" spans="2:11">
      <c r="B52" s="103"/>
      <c r="C52" s="103"/>
      <c r="D52" s="103"/>
      <c r="E52" s="103"/>
      <c r="F52" s="103"/>
      <c r="G52" s="103"/>
      <c r="H52" s="103"/>
      <c r="I52" s="103"/>
      <c r="J52" s="103"/>
      <c r="K52" s="103"/>
    </row>
    <row r="53" spans="2:11">
      <c r="B53" s="103"/>
      <c r="C53" s="103"/>
      <c r="D53" s="103"/>
      <c r="E53" s="103"/>
      <c r="F53" s="103"/>
      <c r="G53" s="103"/>
      <c r="H53" s="103"/>
      <c r="I53" s="103"/>
      <c r="J53" s="103"/>
      <c r="K53" s="103"/>
    </row>
    <row r="54" spans="2:11">
      <c r="B54" s="103"/>
      <c r="C54" s="103"/>
      <c r="D54" s="103"/>
      <c r="E54" s="103"/>
      <c r="F54" s="103"/>
      <c r="G54" s="103"/>
      <c r="H54" s="103"/>
      <c r="I54" s="103"/>
      <c r="J54" s="103"/>
      <c r="K54" s="103"/>
    </row>
    <row r="55" spans="2:11">
      <c r="B55" s="103"/>
      <c r="C55" s="103"/>
      <c r="D55" s="103"/>
      <c r="E55" s="103"/>
      <c r="F55" s="103"/>
      <c r="G55" s="103"/>
      <c r="H55" s="103"/>
      <c r="I55" s="103"/>
      <c r="J55" s="103"/>
      <c r="K55" s="103"/>
    </row>
    <row r="56" spans="2:11">
      <c r="B56" s="103"/>
      <c r="C56" s="103"/>
      <c r="D56" s="103"/>
      <c r="E56" s="103"/>
      <c r="F56" s="103"/>
      <c r="G56" s="103"/>
      <c r="H56" s="103"/>
      <c r="I56" s="103"/>
      <c r="J56" s="103"/>
      <c r="K56" s="103"/>
    </row>
    <row r="57" spans="2:11">
      <c r="B57" s="103"/>
      <c r="C57" s="103"/>
      <c r="D57" s="103"/>
      <c r="E57" s="103"/>
      <c r="F57" s="103"/>
      <c r="G57" s="103"/>
      <c r="H57" s="103"/>
      <c r="I57" s="103"/>
      <c r="J57" s="103"/>
      <c r="K57" s="103"/>
    </row>
    <row r="58" spans="2:11">
      <c r="B58" s="103"/>
      <c r="C58" s="103"/>
      <c r="D58" s="103"/>
      <c r="E58" s="103"/>
      <c r="F58" s="103"/>
      <c r="G58" s="103"/>
      <c r="H58" s="103"/>
      <c r="I58" s="103"/>
      <c r="J58" s="103"/>
      <c r="K58" s="103"/>
    </row>
    <row r="59" spans="2:11">
      <c r="B59" s="103"/>
      <c r="C59" s="103"/>
      <c r="D59" s="103"/>
      <c r="E59" s="103"/>
      <c r="F59" s="103"/>
      <c r="G59" s="103"/>
      <c r="H59" s="103"/>
      <c r="I59" s="103"/>
      <c r="J59" s="103"/>
      <c r="K59" s="103"/>
    </row>
    <row r="60" spans="2:11">
      <c r="B60" s="103"/>
      <c r="C60" s="103"/>
      <c r="D60" s="103"/>
      <c r="E60" s="103"/>
      <c r="F60" s="103"/>
      <c r="G60" s="103"/>
      <c r="H60" s="103"/>
      <c r="I60" s="103"/>
      <c r="J60" s="103"/>
      <c r="K60" s="103"/>
    </row>
    <row r="61" spans="2:11">
      <c r="B61" s="103"/>
      <c r="C61" s="103"/>
      <c r="D61" s="103"/>
      <c r="E61" s="103"/>
      <c r="F61" s="103"/>
      <c r="G61" s="103"/>
      <c r="H61" s="103"/>
      <c r="I61" s="103"/>
      <c r="J61" s="103"/>
      <c r="K61" s="103"/>
    </row>
    <row r="62" spans="2:11">
      <c r="B62" s="103"/>
      <c r="C62" s="103"/>
      <c r="D62" s="103"/>
      <c r="E62" s="103"/>
      <c r="F62" s="103"/>
      <c r="G62" s="103"/>
      <c r="H62" s="103"/>
      <c r="I62" s="103"/>
      <c r="J62" s="103"/>
      <c r="K62" s="103"/>
    </row>
    <row r="63" spans="2:11">
      <c r="B63" s="103"/>
      <c r="C63" s="103"/>
      <c r="D63" s="103"/>
      <c r="E63" s="103"/>
      <c r="F63" s="103"/>
      <c r="G63" s="103"/>
      <c r="H63" s="103"/>
      <c r="I63" s="103"/>
      <c r="J63" s="103"/>
      <c r="K63" s="103"/>
    </row>
    <row r="64" spans="2:11">
      <c r="B64" s="103"/>
      <c r="C64" s="103"/>
      <c r="D64" s="103"/>
      <c r="E64" s="103"/>
      <c r="F64" s="103"/>
      <c r="G64" s="103"/>
      <c r="H64" s="103"/>
      <c r="I64" s="103"/>
      <c r="J64" s="103"/>
      <c r="K64" s="103"/>
    </row>
    <row r="65" spans="2:11">
      <c r="B65" s="103"/>
      <c r="C65" s="103"/>
      <c r="D65" s="103"/>
      <c r="E65" s="103"/>
      <c r="F65" s="103"/>
      <c r="G65" s="103"/>
      <c r="H65" s="103"/>
      <c r="I65" s="103"/>
      <c r="J65" s="103"/>
      <c r="K65" s="103"/>
    </row>
    <row r="66" spans="2:11">
      <c r="B66" s="103"/>
      <c r="C66" s="103"/>
      <c r="D66" s="103"/>
      <c r="E66" s="103"/>
      <c r="F66" s="103"/>
      <c r="G66" s="103"/>
      <c r="H66" s="103"/>
      <c r="I66" s="103"/>
      <c r="J66" s="103"/>
      <c r="K66" s="103"/>
    </row>
    <row r="67" spans="2:11">
      <c r="B67" s="103"/>
      <c r="C67" s="103"/>
      <c r="D67" s="103"/>
      <c r="E67" s="103"/>
      <c r="F67" s="103"/>
      <c r="G67" s="103"/>
      <c r="H67" s="103"/>
      <c r="I67" s="103"/>
      <c r="J67" s="103"/>
      <c r="K67" s="103"/>
    </row>
    <row r="68" spans="2:11">
      <c r="B68" s="103"/>
      <c r="C68" s="103"/>
      <c r="D68" s="103"/>
      <c r="E68" s="103"/>
      <c r="F68" s="103"/>
      <c r="G68" s="103"/>
      <c r="H68" s="103"/>
      <c r="I68" s="103"/>
      <c r="J68" s="103"/>
      <c r="K68" s="103"/>
    </row>
    <row r="69" spans="2:11">
      <c r="B69" s="103"/>
      <c r="C69" s="103"/>
      <c r="D69" s="103"/>
      <c r="E69" s="103"/>
      <c r="F69" s="103"/>
      <c r="G69" s="103"/>
      <c r="H69" s="103"/>
      <c r="I69" s="103"/>
      <c r="J69" s="103"/>
      <c r="K69" s="103"/>
    </row>
    <row r="70" spans="2:11">
      <c r="B70" s="103"/>
      <c r="C70" s="103"/>
      <c r="D70" s="103"/>
      <c r="E70" s="103"/>
      <c r="F70" s="103"/>
      <c r="G70" s="103"/>
      <c r="H70" s="103"/>
      <c r="I70" s="103"/>
      <c r="J70" s="103"/>
      <c r="K70" s="103"/>
    </row>
    <row r="71" spans="2:11">
      <c r="B71" s="103"/>
      <c r="C71" s="103"/>
      <c r="D71" s="103"/>
      <c r="E71" s="103"/>
      <c r="F71" s="103"/>
      <c r="G71" s="103"/>
      <c r="H71" s="103"/>
      <c r="I71" s="103"/>
      <c r="J71" s="103"/>
      <c r="K71" s="103"/>
    </row>
    <row r="72" spans="2:11">
      <c r="B72" s="103"/>
      <c r="C72" s="103"/>
      <c r="D72" s="103"/>
      <c r="E72" s="103"/>
      <c r="F72" s="103"/>
      <c r="G72" s="103"/>
      <c r="H72" s="103"/>
      <c r="I72" s="103"/>
      <c r="J72" s="103"/>
      <c r="K72" s="103"/>
    </row>
    <row r="73" spans="2:11">
      <c r="B73" s="103"/>
      <c r="C73" s="103"/>
      <c r="D73" s="103"/>
      <c r="E73" s="103"/>
      <c r="F73" s="103"/>
      <c r="G73" s="103"/>
      <c r="H73" s="103"/>
      <c r="I73" s="103"/>
      <c r="J73" s="103"/>
      <c r="K73" s="103"/>
    </row>
    <row r="74" spans="2:11">
      <c r="B74" s="103"/>
      <c r="C74" s="103"/>
      <c r="D74" s="103"/>
      <c r="E74" s="103"/>
      <c r="F74" s="103"/>
      <c r="G74" s="103"/>
      <c r="H74" s="103"/>
      <c r="I74" s="103"/>
      <c r="J74" s="103"/>
      <c r="K74" s="103"/>
    </row>
    <row r="75" spans="2:11">
      <c r="B75" s="103"/>
      <c r="C75" s="103"/>
      <c r="D75" s="103"/>
      <c r="E75" s="103"/>
      <c r="F75" s="103"/>
      <c r="G75" s="103"/>
      <c r="H75" s="103"/>
      <c r="I75" s="103"/>
      <c r="J75" s="103"/>
      <c r="K75" s="103"/>
    </row>
    <row r="76" spans="2:11">
      <c r="B76" s="103"/>
      <c r="C76" s="103"/>
      <c r="D76" s="103"/>
      <c r="E76" s="103"/>
      <c r="F76" s="103"/>
      <c r="G76" s="103"/>
      <c r="H76" s="103"/>
      <c r="I76" s="103"/>
      <c r="J76" s="103"/>
      <c r="K76" s="103"/>
    </row>
    <row r="77" spans="2:11">
      <c r="B77" s="103"/>
      <c r="C77" s="103"/>
      <c r="D77" s="103"/>
      <c r="E77" s="103"/>
      <c r="F77" s="103"/>
      <c r="G77" s="103"/>
      <c r="H77" s="103"/>
      <c r="I77" s="103"/>
      <c r="J77" s="103"/>
      <c r="K77" s="103"/>
    </row>
    <row r="78" spans="2:11">
      <c r="B78" s="103"/>
      <c r="C78" s="103"/>
      <c r="D78" s="103"/>
      <c r="E78" s="103"/>
      <c r="F78" s="103"/>
      <c r="G78" s="103"/>
      <c r="H78" s="103"/>
      <c r="I78" s="103"/>
      <c r="J78" s="103"/>
      <c r="K78" s="103"/>
    </row>
    <row r="79" spans="2:11">
      <c r="B79" s="103"/>
      <c r="C79" s="103"/>
      <c r="D79" s="103"/>
      <c r="E79" s="103"/>
      <c r="F79" s="103"/>
      <c r="G79" s="103"/>
      <c r="H79" s="103"/>
      <c r="I79" s="103"/>
      <c r="J79" s="103"/>
      <c r="K79" s="103"/>
    </row>
    <row r="80" spans="2:11">
      <c r="B80" s="103"/>
      <c r="C80" s="103"/>
      <c r="D80" s="103"/>
      <c r="E80" s="103"/>
      <c r="F80" s="103"/>
      <c r="G80" s="103"/>
      <c r="H80" s="103"/>
      <c r="I80" s="103"/>
      <c r="J80" s="103"/>
      <c r="K80" s="103"/>
    </row>
    <row r="81" spans="2:11">
      <c r="B81" s="103"/>
      <c r="C81" s="103"/>
      <c r="D81" s="103"/>
      <c r="E81" s="103"/>
      <c r="F81" s="103"/>
      <c r="G81" s="103"/>
      <c r="H81" s="103"/>
      <c r="I81" s="103"/>
      <c r="J81" s="103"/>
      <c r="K81" s="103"/>
    </row>
    <row r="82" spans="2:11">
      <c r="B82" s="103"/>
      <c r="C82" s="103"/>
      <c r="D82" s="103"/>
      <c r="E82" s="103"/>
      <c r="F82" s="103"/>
      <c r="G82" s="103"/>
      <c r="H82" s="103"/>
      <c r="I82" s="103"/>
      <c r="J82" s="103"/>
      <c r="K82" s="103"/>
    </row>
    <row r="83" spans="2:11">
      <c r="B83" s="103"/>
      <c r="C83" s="103"/>
      <c r="D83" s="103"/>
      <c r="E83" s="103"/>
      <c r="F83" s="103"/>
      <c r="G83" s="103"/>
      <c r="H83" s="103"/>
      <c r="I83" s="103"/>
      <c r="J83" s="103"/>
      <c r="K83" s="103"/>
    </row>
    <row r="84" spans="2:11">
      <c r="B84" s="103"/>
      <c r="C84" s="103"/>
      <c r="D84" s="103"/>
      <c r="E84" s="103"/>
      <c r="F84" s="103"/>
      <c r="G84" s="103"/>
      <c r="H84" s="103"/>
      <c r="I84" s="103"/>
      <c r="J84" s="103"/>
      <c r="K84" s="103"/>
    </row>
    <row r="85" spans="2:11">
      <c r="B85" s="103"/>
      <c r="C85" s="103"/>
      <c r="D85" s="103"/>
      <c r="E85" s="103"/>
      <c r="F85" s="103"/>
      <c r="G85" s="103"/>
      <c r="H85" s="103"/>
      <c r="I85" s="103"/>
      <c r="J85" s="103"/>
      <c r="K85" s="103"/>
    </row>
    <row r="86" spans="2:11">
      <c r="B86" s="103"/>
      <c r="C86" s="103"/>
      <c r="D86" s="103"/>
      <c r="E86" s="103"/>
      <c r="F86" s="103"/>
      <c r="G86" s="103"/>
      <c r="H86" s="103"/>
      <c r="I86" s="103"/>
      <c r="J86" s="103"/>
      <c r="K86" s="103"/>
    </row>
    <row r="87" spans="2:11">
      <c r="B87" s="103"/>
      <c r="C87" s="103"/>
      <c r="D87" s="103"/>
      <c r="E87" s="103"/>
      <c r="F87" s="103"/>
      <c r="G87" s="103"/>
      <c r="H87" s="103"/>
      <c r="I87" s="103"/>
      <c r="J87" s="103"/>
      <c r="K87" s="103"/>
    </row>
    <row r="88" spans="2:11">
      <c r="B88" s="103"/>
      <c r="C88" s="103"/>
      <c r="D88" s="103"/>
      <c r="E88" s="103"/>
      <c r="F88" s="103"/>
      <c r="G88" s="103"/>
      <c r="H88" s="103"/>
      <c r="I88" s="103"/>
      <c r="J88" s="103"/>
      <c r="K88" s="103"/>
    </row>
    <row r="89" spans="2:11">
      <c r="B89" s="103"/>
      <c r="C89" s="103"/>
      <c r="D89" s="103"/>
      <c r="E89" s="103"/>
      <c r="F89" s="103"/>
      <c r="G89" s="103"/>
      <c r="H89" s="103"/>
      <c r="I89" s="103"/>
      <c r="J89" s="103"/>
      <c r="K89" s="103"/>
    </row>
    <row r="90" spans="2:11">
      <c r="B90" s="103"/>
      <c r="C90" s="103"/>
      <c r="D90" s="103"/>
      <c r="E90" s="103"/>
      <c r="F90" s="103"/>
      <c r="G90" s="103"/>
      <c r="H90" s="103"/>
      <c r="I90" s="103"/>
      <c r="J90" s="103"/>
      <c r="K90" s="103"/>
    </row>
    <row r="91" spans="2:11">
      <c r="B91" s="103"/>
      <c r="C91" s="103"/>
      <c r="D91" s="103"/>
      <c r="E91" s="103"/>
      <c r="F91" s="103"/>
      <c r="G91" s="103"/>
      <c r="H91" s="103"/>
      <c r="I91" s="103"/>
      <c r="J91" s="103"/>
      <c r="K91" s="103"/>
    </row>
    <row r="92" spans="2:11">
      <c r="B92" s="103"/>
      <c r="C92" s="103"/>
      <c r="D92" s="103"/>
      <c r="E92" s="103"/>
      <c r="F92" s="103"/>
      <c r="G92" s="103"/>
      <c r="H92" s="103"/>
      <c r="I92" s="103"/>
      <c r="J92" s="103"/>
      <c r="K92" s="103"/>
    </row>
    <row r="93" spans="2:11">
      <c r="B93" s="103"/>
      <c r="C93" s="103"/>
      <c r="D93" s="103"/>
      <c r="E93" s="103"/>
      <c r="F93" s="103"/>
      <c r="G93" s="103"/>
      <c r="H93" s="103"/>
      <c r="I93" s="103"/>
      <c r="J93" s="103"/>
      <c r="K93" s="103"/>
    </row>
    <row r="94" spans="2:11">
      <c r="B94" s="103"/>
      <c r="C94" s="103"/>
      <c r="D94" s="103"/>
      <c r="E94" s="103"/>
      <c r="F94" s="103"/>
      <c r="G94" s="103"/>
      <c r="H94" s="103"/>
      <c r="I94" s="103"/>
      <c r="J94" s="103"/>
      <c r="K94" s="103"/>
    </row>
    <row r="95" spans="2:11">
      <c r="B95" s="103"/>
      <c r="C95" s="103"/>
      <c r="D95" s="103"/>
      <c r="E95" s="103"/>
      <c r="F95" s="103"/>
      <c r="G95" s="103"/>
      <c r="H95" s="103"/>
      <c r="I95" s="103"/>
      <c r="J95" s="103"/>
      <c r="K95" s="103"/>
    </row>
    <row r="96" spans="2:11">
      <c r="B96" s="103"/>
      <c r="C96" s="103"/>
      <c r="D96" s="103"/>
      <c r="E96" s="103"/>
      <c r="F96" s="103"/>
      <c r="G96" s="103"/>
      <c r="H96" s="103"/>
      <c r="I96" s="103"/>
      <c r="J96" s="103"/>
      <c r="K96" s="103"/>
    </row>
    <row r="97" spans="2:11">
      <c r="B97" s="103"/>
      <c r="C97" s="103"/>
      <c r="D97" s="103"/>
      <c r="E97" s="103"/>
      <c r="F97" s="103"/>
      <c r="G97" s="103"/>
      <c r="H97" s="103"/>
      <c r="I97" s="103"/>
      <c r="J97" s="103"/>
      <c r="K97" s="103"/>
    </row>
    <row r="98" spans="2:11">
      <c r="B98" s="103"/>
      <c r="C98" s="103"/>
      <c r="D98" s="103"/>
      <c r="E98" s="103"/>
      <c r="F98" s="103"/>
      <c r="G98" s="103"/>
      <c r="H98" s="103"/>
      <c r="I98" s="103"/>
      <c r="J98" s="103"/>
      <c r="K98" s="103"/>
    </row>
    <row r="99" spans="2:11">
      <c r="B99" s="103"/>
      <c r="C99" s="103"/>
      <c r="D99" s="103"/>
      <c r="E99" s="103"/>
      <c r="F99" s="103"/>
      <c r="G99" s="103"/>
      <c r="H99" s="103"/>
      <c r="I99" s="103"/>
      <c r="J99" s="103"/>
      <c r="K99" s="103"/>
    </row>
    <row r="100" spans="2:11"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</row>
    <row r="101" spans="2:11"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</row>
    <row r="102" spans="2:11"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</row>
    <row r="103" spans="2:11"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</row>
    <row r="104" spans="2:11"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</row>
    <row r="105" spans="2:11"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</row>
    <row r="106" spans="2:11"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</row>
    <row r="107" spans="2:11"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</row>
    <row r="108" spans="2:11"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</row>
    <row r="109" spans="2:11"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</row>
    <row r="110" spans="2:11"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</row>
    <row r="111" spans="2:11">
      <c r="C111" s="1"/>
    </row>
    <row r="112" spans="2:11">
      <c r="C112" s="1"/>
    </row>
    <row r="113" spans="3:3">
      <c r="C113" s="1"/>
    </row>
    <row r="114" spans="3:3">
      <c r="C114" s="1"/>
    </row>
    <row r="115" spans="3:3">
      <c r="C115" s="1"/>
    </row>
    <row r="116" spans="3:3">
      <c r="C116" s="1"/>
    </row>
    <row r="117" spans="3:3">
      <c r="C117" s="1"/>
    </row>
    <row r="118" spans="3:3">
      <c r="C118" s="1"/>
    </row>
    <row r="119" spans="3:3">
      <c r="C119" s="1"/>
    </row>
    <row r="120" spans="3:3">
      <c r="C120" s="1"/>
    </row>
    <row r="121" spans="3:3">
      <c r="C121" s="1"/>
    </row>
    <row r="122" spans="3:3">
      <c r="C122" s="1"/>
    </row>
    <row r="123" spans="3:3">
      <c r="C123" s="1"/>
    </row>
    <row r="124" spans="3:3">
      <c r="C124" s="1"/>
    </row>
    <row r="125" spans="3:3">
      <c r="C125" s="1"/>
    </row>
    <row r="126" spans="3:3">
      <c r="C126" s="1"/>
    </row>
    <row r="127" spans="3:3">
      <c r="C127" s="1"/>
    </row>
    <row r="128" spans="3:3">
      <c r="C128" s="1"/>
    </row>
    <row r="129" spans="3:3">
      <c r="C129" s="1"/>
    </row>
    <row r="130" spans="3:3">
      <c r="C130" s="1"/>
    </row>
    <row r="131" spans="3:3">
      <c r="C131" s="1"/>
    </row>
    <row r="132" spans="3:3">
      <c r="C132" s="1"/>
    </row>
    <row r="133" spans="3:3">
      <c r="C133" s="1"/>
    </row>
    <row r="134" spans="3:3">
      <c r="C134" s="1"/>
    </row>
    <row r="135" spans="3:3">
      <c r="C135" s="1"/>
    </row>
    <row r="136" spans="3:3">
      <c r="C136" s="1"/>
    </row>
    <row r="137" spans="3:3">
      <c r="C137" s="1"/>
    </row>
    <row r="138" spans="3:3">
      <c r="C138" s="1"/>
    </row>
    <row r="139" spans="3:3">
      <c r="C139" s="1"/>
    </row>
    <row r="140" spans="3:3">
      <c r="C140" s="1"/>
    </row>
    <row r="141" spans="3:3">
      <c r="C141" s="1"/>
    </row>
    <row r="142" spans="3:3">
      <c r="C142" s="1"/>
    </row>
    <row r="143" spans="3:3">
      <c r="C143" s="1"/>
    </row>
    <row r="144" spans="3:3">
      <c r="C144" s="1"/>
    </row>
    <row r="145" spans="3:3">
      <c r="C145" s="1"/>
    </row>
    <row r="146" spans="3:3">
      <c r="C146" s="1"/>
    </row>
    <row r="147" spans="3:3">
      <c r="C147" s="1"/>
    </row>
    <row r="148" spans="3:3">
      <c r="C148" s="1"/>
    </row>
    <row r="149" spans="3:3">
      <c r="C149" s="1"/>
    </row>
    <row r="150" spans="3:3">
      <c r="C150" s="1"/>
    </row>
    <row r="151" spans="3:3">
      <c r="C151" s="1"/>
    </row>
    <row r="152" spans="3:3">
      <c r="C152" s="1"/>
    </row>
    <row r="153" spans="3:3">
      <c r="C153" s="1"/>
    </row>
    <row r="154" spans="3:3">
      <c r="C154" s="1"/>
    </row>
    <row r="155" spans="3:3">
      <c r="C155" s="1"/>
    </row>
    <row r="156" spans="3:3">
      <c r="C156" s="1"/>
    </row>
    <row r="157" spans="3:3">
      <c r="C157" s="1"/>
    </row>
    <row r="158" spans="3:3">
      <c r="C158" s="1"/>
    </row>
    <row r="159" spans="3:3">
      <c r="C159" s="1"/>
    </row>
    <row r="160" spans="3:3">
      <c r="C160" s="1"/>
    </row>
    <row r="161" spans="3:3">
      <c r="C161" s="1"/>
    </row>
    <row r="162" spans="3:3">
      <c r="C162" s="1"/>
    </row>
    <row r="163" spans="3:3">
      <c r="C163" s="1"/>
    </row>
    <row r="164" spans="3:3">
      <c r="C164" s="1"/>
    </row>
    <row r="165" spans="3:3">
      <c r="C165" s="1"/>
    </row>
    <row r="166" spans="3:3">
      <c r="C166" s="1"/>
    </row>
    <row r="167" spans="3:3">
      <c r="C167" s="1"/>
    </row>
    <row r="168" spans="3:3">
      <c r="C168" s="1"/>
    </row>
    <row r="169" spans="3:3">
      <c r="C169" s="1"/>
    </row>
    <row r="170" spans="3:3">
      <c r="C170" s="1"/>
    </row>
    <row r="171" spans="3:3">
      <c r="C171" s="1"/>
    </row>
    <row r="172" spans="3:3">
      <c r="C172" s="1"/>
    </row>
    <row r="173" spans="3:3">
      <c r="C173" s="1"/>
    </row>
    <row r="174" spans="3:3">
      <c r="C174" s="1"/>
    </row>
    <row r="175" spans="3:3">
      <c r="C175" s="1"/>
    </row>
    <row r="176" spans="3:3">
      <c r="C176" s="1"/>
    </row>
    <row r="177" spans="3:3">
      <c r="C177" s="1"/>
    </row>
    <row r="178" spans="3:3">
      <c r="C178" s="1"/>
    </row>
    <row r="179" spans="3:3">
      <c r="C179" s="1"/>
    </row>
    <row r="180" spans="3:3">
      <c r="C180" s="1"/>
    </row>
    <row r="181" spans="3:3">
      <c r="C181" s="1"/>
    </row>
    <row r="182" spans="3:3">
      <c r="C182" s="1"/>
    </row>
    <row r="183" spans="3:3">
      <c r="C183" s="1"/>
    </row>
    <row r="184" spans="3:3">
      <c r="C184" s="1"/>
    </row>
    <row r="185" spans="3:3">
      <c r="C185" s="1"/>
    </row>
    <row r="186" spans="3:3">
      <c r="C186" s="1"/>
    </row>
    <row r="187" spans="3:3">
      <c r="C187" s="1"/>
    </row>
    <row r="188" spans="3:3">
      <c r="C188" s="1"/>
    </row>
    <row r="189" spans="3:3">
      <c r="C189" s="1"/>
    </row>
    <row r="190" spans="3:3">
      <c r="C190" s="1"/>
    </row>
    <row r="191" spans="3:3">
      <c r="C191" s="1"/>
    </row>
    <row r="192" spans="3:3">
      <c r="C192" s="1"/>
    </row>
    <row r="193" spans="3:3">
      <c r="C193" s="1"/>
    </row>
    <row r="194" spans="3:3">
      <c r="C194" s="1"/>
    </row>
    <row r="195" spans="3:3">
      <c r="C195" s="1"/>
    </row>
    <row r="196" spans="3:3">
      <c r="C196" s="1"/>
    </row>
    <row r="197" spans="3:3">
      <c r="C197" s="1"/>
    </row>
    <row r="198" spans="3:3">
      <c r="C198" s="1"/>
    </row>
    <row r="199" spans="3:3">
      <c r="C199" s="1"/>
    </row>
    <row r="200" spans="3:3">
      <c r="C200" s="1"/>
    </row>
    <row r="201" spans="3:3">
      <c r="C201" s="1"/>
    </row>
    <row r="202" spans="3:3">
      <c r="C202" s="1"/>
    </row>
    <row r="203" spans="3:3">
      <c r="C203" s="1"/>
    </row>
    <row r="204" spans="3:3">
      <c r="C204" s="1"/>
    </row>
    <row r="205" spans="3:3">
      <c r="C205" s="1"/>
    </row>
    <row r="206" spans="3:3">
      <c r="C206" s="1"/>
    </row>
    <row r="207" spans="3:3">
      <c r="C207" s="1"/>
    </row>
    <row r="208" spans="3:3">
      <c r="C208" s="1"/>
    </row>
    <row r="209" spans="3:3">
      <c r="C209" s="1"/>
    </row>
    <row r="210" spans="3:3">
      <c r="C210" s="1"/>
    </row>
    <row r="211" spans="3:3">
      <c r="C211" s="1"/>
    </row>
    <row r="212" spans="3:3">
      <c r="C212" s="1"/>
    </row>
    <row r="213" spans="3:3">
      <c r="C213" s="1"/>
    </row>
    <row r="214" spans="3:3">
      <c r="C214" s="1"/>
    </row>
    <row r="215" spans="3:3">
      <c r="C215" s="1"/>
    </row>
    <row r="216" spans="3:3">
      <c r="C216" s="1"/>
    </row>
    <row r="217" spans="3:3">
      <c r="C217" s="1"/>
    </row>
    <row r="218" spans="3:3">
      <c r="C218" s="1"/>
    </row>
    <row r="219" spans="3:3">
      <c r="C219" s="1"/>
    </row>
    <row r="220" spans="3:3">
      <c r="C220" s="1"/>
    </row>
    <row r="221" spans="3:3">
      <c r="C221" s="1"/>
    </row>
    <row r="222" spans="3:3">
      <c r="C222" s="1"/>
    </row>
    <row r="223" spans="3:3">
      <c r="C223" s="1"/>
    </row>
    <row r="224" spans="3:3">
      <c r="C224" s="1"/>
    </row>
    <row r="225" spans="3:3">
      <c r="C225" s="1"/>
    </row>
    <row r="226" spans="3:3">
      <c r="C226" s="1"/>
    </row>
    <row r="227" spans="3:3">
      <c r="C227" s="1"/>
    </row>
    <row r="228" spans="3:3">
      <c r="C228" s="1"/>
    </row>
    <row r="229" spans="3:3">
      <c r="C229" s="1"/>
    </row>
    <row r="230" spans="3:3">
      <c r="C230" s="1"/>
    </row>
    <row r="231" spans="3:3">
      <c r="C231" s="1"/>
    </row>
    <row r="232" spans="3:3">
      <c r="C232" s="1"/>
    </row>
    <row r="233" spans="3:3">
      <c r="C233" s="1"/>
    </row>
    <row r="234" spans="3:3">
      <c r="C234" s="1"/>
    </row>
    <row r="235" spans="3:3">
      <c r="C235" s="1"/>
    </row>
    <row r="236" spans="3:3">
      <c r="C236" s="1"/>
    </row>
    <row r="237" spans="3:3">
      <c r="C237" s="1"/>
    </row>
    <row r="238" spans="3:3">
      <c r="C238" s="1"/>
    </row>
    <row r="239" spans="3:3">
      <c r="C239" s="1"/>
    </row>
    <row r="240" spans="3:3">
      <c r="C240" s="1"/>
    </row>
    <row r="241" spans="3:3">
      <c r="C241" s="1"/>
    </row>
    <row r="242" spans="3:3">
      <c r="C242" s="1"/>
    </row>
    <row r="243" spans="3:3">
      <c r="C243" s="1"/>
    </row>
    <row r="244" spans="3:3">
      <c r="C244" s="1"/>
    </row>
    <row r="245" spans="3:3">
      <c r="C245" s="1"/>
    </row>
    <row r="246" spans="3:3">
      <c r="C246" s="1"/>
    </row>
    <row r="247" spans="3:3">
      <c r="C247" s="1"/>
    </row>
    <row r="248" spans="3:3">
      <c r="C248" s="1"/>
    </row>
    <row r="249" spans="3:3">
      <c r="C249" s="1"/>
    </row>
    <row r="250" spans="3:3">
      <c r="C250" s="1"/>
    </row>
    <row r="251" spans="3:3">
      <c r="C251" s="1"/>
    </row>
    <row r="252" spans="3:3">
      <c r="C252" s="1"/>
    </row>
    <row r="253" spans="3:3">
      <c r="C253" s="1"/>
    </row>
    <row r="254" spans="3:3">
      <c r="C254" s="1"/>
    </row>
    <row r="255" spans="3:3">
      <c r="C255" s="1"/>
    </row>
    <row r="256" spans="3:3">
      <c r="C256" s="1"/>
    </row>
    <row r="257" spans="3:3">
      <c r="C257" s="1"/>
    </row>
    <row r="258" spans="3:3">
      <c r="C258" s="1"/>
    </row>
    <row r="259" spans="3:3">
      <c r="C259" s="1"/>
    </row>
    <row r="260" spans="3:3">
      <c r="C260" s="1"/>
    </row>
    <row r="261" spans="3:3">
      <c r="C261" s="1"/>
    </row>
    <row r="262" spans="3:3">
      <c r="C262" s="1"/>
    </row>
    <row r="263" spans="3:3">
      <c r="C263" s="1"/>
    </row>
    <row r="264" spans="3:3">
      <c r="C264" s="1"/>
    </row>
    <row r="265" spans="3:3">
      <c r="C265" s="1"/>
    </row>
    <row r="266" spans="3:3">
      <c r="C266" s="1"/>
    </row>
    <row r="267" spans="3:3">
      <c r="C267" s="1"/>
    </row>
    <row r="268" spans="3:3">
      <c r="C268" s="1"/>
    </row>
    <row r="269" spans="3:3">
      <c r="C269" s="1"/>
    </row>
    <row r="270" spans="3:3">
      <c r="C270" s="1"/>
    </row>
    <row r="271" spans="3:3">
      <c r="C271" s="1"/>
    </row>
    <row r="272" spans="3:3">
      <c r="C272" s="1"/>
    </row>
    <row r="273" spans="3:3">
      <c r="C273" s="1"/>
    </row>
    <row r="274" spans="3:3">
      <c r="C274" s="1"/>
    </row>
    <row r="275" spans="3:3">
      <c r="C275" s="1"/>
    </row>
    <row r="276" spans="3:3">
      <c r="C276" s="1"/>
    </row>
    <row r="277" spans="3:3">
      <c r="C277" s="1"/>
    </row>
    <row r="278" spans="3:3">
      <c r="C278" s="1"/>
    </row>
    <row r="279" spans="3:3">
      <c r="C279" s="1"/>
    </row>
    <row r="280" spans="3:3">
      <c r="C280" s="1"/>
    </row>
    <row r="281" spans="3:3">
      <c r="C281" s="1"/>
    </row>
    <row r="282" spans="3:3">
      <c r="C282" s="1"/>
    </row>
    <row r="283" spans="3:3">
      <c r="C283" s="1"/>
    </row>
    <row r="284" spans="3:3">
      <c r="C284" s="1"/>
    </row>
    <row r="285" spans="3:3">
      <c r="C285" s="1"/>
    </row>
    <row r="286" spans="3:3">
      <c r="C286" s="1"/>
    </row>
    <row r="287" spans="3:3">
      <c r="C287" s="1"/>
    </row>
    <row r="288" spans="3:3">
      <c r="C288" s="1"/>
    </row>
    <row r="289" spans="3:3">
      <c r="C289" s="1"/>
    </row>
    <row r="290" spans="3:3">
      <c r="C290" s="1"/>
    </row>
    <row r="291" spans="3:3">
      <c r="C291" s="1"/>
    </row>
    <row r="292" spans="3:3">
      <c r="C292" s="1"/>
    </row>
    <row r="293" spans="3:3">
      <c r="C293" s="1"/>
    </row>
    <row r="294" spans="3:3">
      <c r="C294" s="1"/>
    </row>
    <row r="295" spans="3:3">
      <c r="C295" s="1"/>
    </row>
    <row r="296" spans="3:3">
      <c r="C296" s="1"/>
    </row>
    <row r="297" spans="3:3">
      <c r="C297" s="1"/>
    </row>
    <row r="298" spans="3:3">
      <c r="C298" s="1"/>
    </row>
    <row r="299" spans="3:3">
      <c r="C299" s="1"/>
    </row>
    <row r="300" spans="3:3">
      <c r="C300" s="1"/>
    </row>
    <row r="301" spans="3:3">
      <c r="C301" s="1"/>
    </row>
    <row r="302" spans="3:3">
      <c r="C302" s="1"/>
    </row>
    <row r="303" spans="3:3">
      <c r="C303" s="1"/>
    </row>
    <row r="304" spans="3:3">
      <c r="C304" s="1"/>
    </row>
    <row r="305" spans="3:3">
      <c r="C305" s="1"/>
    </row>
    <row r="306" spans="3:3">
      <c r="C306" s="1"/>
    </row>
    <row r="307" spans="3:3">
      <c r="C307" s="1"/>
    </row>
    <row r="308" spans="3:3">
      <c r="C308" s="1"/>
    </row>
    <row r="309" spans="3:3">
      <c r="C309" s="1"/>
    </row>
    <row r="310" spans="3:3">
      <c r="C310" s="1"/>
    </row>
    <row r="311" spans="3:3">
      <c r="C311" s="1"/>
    </row>
    <row r="312" spans="3:3">
      <c r="C312" s="1"/>
    </row>
    <row r="313" spans="3:3">
      <c r="C313" s="1"/>
    </row>
    <row r="314" spans="3:3">
      <c r="C314" s="1"/>
    </row>
    <row r="315" spans="3:3">
      <c r="C315" s="1"/>
    </row>
    <row r="316" spans="3:3">
      <c r="C316" s="1"/>
    </row>
    <row r="317" spans="3:3">
      <c r="C317" s="1"/>
    </row>
    <row r="318" spans="3:3">
      <c r="C318" s="1"/>
    </row>
    <row r="319" spans="3:3">
      <c r="C319" s="1"/>
    </row>
    <row r="320" spans="3:3">
      <c r="C320" s="1"/>
    </row>
    <row r="321" spans="3:3">
      <c r="C321" s="1"/>
    </row>
    <row r="322" spans="3:3">
      <c r="C322" s="1"/>
    </row>
    <row r="323" spans="3:3">
      <c r="C323" s="1"/>
    </row>
    <row r="324" spans="3:3">
      <c r="C324" s="1"/>
    </row>
    <row r="325" spans="3:3">
      <c r="C325" s="1"/>
    </row>
    <row r="326" spans="3:3">
      <c r="C326" s="1"/>
    </row>
    <row r="327" spans="3:3">
      <c r="C327" s="1"/>
    </row>
    <row r="328" spans="3:3">
      <c r="C328" s="1"/>
    </row>
    <row r="329" spans="3:3">
      <c r="C329" s="1"/>
    </row>
    <row r="330" spans="3:3">
      <c r="C330" s="1"/>
    </row>
    <row r="331" spans="3:3">
      <c r="C331" s="1"/>
    </row>
    <row r="332" spans="3:3">
      <c r="C332" s="1"/>
    </row>
    <row r="333" spans="3:3">
      <c r="C333" s="1"/>
    </row>
    <row r="334" spans="3:3">
      <c r="C334" s="1"/>
    </row>
    <row r="335" spans="3:3">
      <c r="C335" s="1"/>
    </row>
    <row r="336" spans="3:3">
      <c r="C336" s="1"/>
    </row>
    <row r="337" spans="3:3">
      <c r="C337" s="1"/>
    </row>
    <row r="338" spans="3:3">
      <c r="C338" s="1"/>
    </row>
    <row r="339" spans="3:3">
      <c r="C339" s="1"/>
    </row>
    <row r="340" spans="3:3">
      <c r="C340" s="1"/>
    </row>
    <row r="341" spans="3:3">
      <c r="C341" s="1"/>
    </row>
    <row r="342" spans="3:3">
      <c r="C342" s="1"/>
    </row>
    <row r="343" spans="3:3">
      <c r="C343" s="1"/>
    </row>
    <row r="344" spans="3:3">
      <c r="C344" s="1"/>
    </row>
    <row r="345" spans="3:3">
      <c r="C345" s="1"/>
    </row>
    <row r="346" spans="3:3">
      <c r="C346" s="1"/>
    </row>
    <row r="347" spans="3:3">
      <c r="C347" s="1"/>
    </row>
    <row r="348" spans="3:3">
      <c r="C348" s="1"/>
    </row>
    <row r="349" spans="3:3">
      <c r="C349" s="1"/>
    </row>
    <row r="350" spans="3:3">
      <c r="C350" s="1"/>
    </row>
    <row r="351" spans="3:3">
      <c r="C351" s="1"/>
    </row>
    <row r="352" spans="3:3">
      <c r="C352" s="1"/>
    </row>
    <row r="353" spans="3:3">
      <c r="C353" s="1"/>
    </row>
    <row r="354" spans="3:3">
      <c r="C354" s="1"/>
    </row>
    <row r="355" spans="3:3">
      <c r="C355" s="1"/>
    </row>
    <row r="356" spans="3:3">
      <c r="C356" s="1"/>
    </row>
    <row r="357" spans="3:3">
      <c r="C357" s="1"/>
    </row>
    <row r="358" spans="3:3">
      <c r="C358" s="1"/>
    </row>
    <row r="359" spans="3:3">
      <c r="C359" s="1"/>
    </row>
    <row r="360" spans="3:3">
      <c r="C360" s="1"/>
    </row>
    <row r="361" spans="3:3">
      <c r="C361" s="1"/>
    </row>
    <row r="362" spans="3:3">
      <c r="C362" s="1"/>
    </row>
    <row r="363" spans="3:3">
      <c r="C363" s="1"/>
    </row>
    <row r="364" spans="3:3">
      <c r="C364" s="1"/>
    </row>
    <row r="365" spans="3:3">
      <c r="C365" s="1"/>
    </row>
    <row r="366" spans="3:3">
      <c r="C366" s="1"/>
    </row>
    <row r="367" spans="3:3">
      <c r="C367" s="1"/>
    </row>
    <row r="368" spans="3:3">
      <c r="C368" s="1"/>
    </row>
    <row r="369" spans="3:3">
      <c r="C369" s="1"/>
    </row>
    <row r="370" spans="3:3">
      <c r="C370" s="1"/>
    </row>
    <row r="371" spans="3:3">
      <c r="C371" s="1"/>
    </row>
    <row r="372" spans="3:3">
      <c r="C372" s="1"/>
    </row>
    <row r="373" spans="3:3">
      <c r="C373" s="1"/>
    </row>
    <row r="374" spans="3:3">
      <c r="C374" s="1"/>
    </row>
    <row r="375" spans="3:3">
      <c r="C375" s="1"/>
    </row>
    <row r="376" spans="3:3">
      <c r="C376" s="1"/>
    </row>
    <row r="377" spans="3:3">
      <c r="C377" s="1"/>
    </row>
    <row r="378" spans="3:3">
      <c r="C378" s="1"/>
    </row>
    <row r="379" spans="3:3">
      <c r="C379" s="1"/>
    </row>
    <row r="380" spans="3:3">
      <c r="C380" s="1"/>
    </row>
    <row r="381" spans="3:3">
      <c r="C381" s="1"/>
    </row>
    <row r="382" spans="3:3">
      <c r="C382" s="1"/>
    </row>
    <row r="383" spans="3:3">
      <c r="C383" s="1"/>
    </row>
    <row r="384" spans="3:3">
      <c r="C384" s="1"/>
    </row>
    <row r="385" spans="3:3">
      <c r="C385" s="1"/>
    </row>
    <row r="386" spans="3:3">
      <c r="C386" s="1"/>
    </row>
    <row r="387" spans="3:3">
      <c r="C387" s="1"/>
    </row>
    <row r="388" spans="3:3">
      <c r="C388" s="1"/>
    </row>
    <row r="389" spans="3:3">
      <c r="C389" s="1"/>
    </row>
    <row r="390" spans="3:3">
      <c r="C390" s="1"/>
    </row>
    <row r="391" spans="3:3">
      <c r="C391" s="1"/>
    </row>
    <row r="392" spans="3:3">
      <c r="C392" s="1"/>
    </row>
    <row r="393" spans="3:3">
      <c r="C393" s="1"/>
    </row>
    <row r="394" spans="3:3">
      <c r="C394" s="1"/>
    </row>
    <row r="395" spans="3:3">
      <c r="C395" s="1"/>
    </row>
    <row r="396" spans="3:3">
      <c r="C396" s="1"/>
    </row>
    <row r="397" spans="3:3">
      <c r="C397" s="1"/>
    </row>
    <row r="398" spans="3:3">
      <c r="C398" s="1"/>
    </row>
    <row r="399" spans="3:3">
      <c r="C399" s="1"/>
    </row>
    <row r="400" spans="3:3">
      <c r="C400" s="1"/>
    </row>
    <row r="401" spans="3:3">
      <c r="C401" s="1"/>
    </row>
    <row r="402" spans="3:3">
      <c r="C402" s="1"/>
    </row>
    <row r="403" spans="3:3">
      <c r="C403" s="1"/>
    </row>
    <row r="404" spans="3:3">
      <c r="C404" s="1"/>
    </row>
    <row r="405" spans="3:3">
      <c r="C405" s="1"/>
    </row>
    <row r="406" spans="3:3">
      <c r="C406" s="1"/>
    </row>
    <row r="407" spans="3:3">
      <c r="C407" s="1"/>
    </row>
    <row r="408" spans="3:3">
      <c r="C408" s="1"/>
    </row>
    <row r="409" spans="3:3">
      <c r="C409" s="1"/>
    </row>
    <row r="410" spans="3:3">
      <c r="C410" s="1"/>
    </row>
    <row r="411" spans="3:3">
      <c r="C411" s="1"/>
    </row>
    <row r="412" spans="3:3">
      <c r="C412" s="1"/>
    </row>
    <row r="413" spans="3:3">
      <c r="C413" s="1"/>
    </row>
    <row r="414" spans="3:3">
      <c r="C414" s="1"/>
    </row>
    <row r="415" spans="3:3">
      <c r="C415" s="1"/>
    </row>
    <row r="416" spans="3:3">
      <c r="C416" s="1"/>
    </row>
    <row r="417" spans="3:3">
      <c r="C417" s="1"/>
    </row>
    <row r="418" spans="3:3">
      <c r="C418" s="1"/>
    </row>
    <row r="419" spans="3:3">
      <c r="C419" s="1"/>
    </row>
    <row r="420" spans="3:3">
      <c r="C420" s="1"/>
    </row>
    <row r="421" spans="3:3">
      <c r="C421" s="1"/>
    </row>
    <row r="422" spans="3:3">
      <c r="C422" s="1"/>
    </row>
    <row r="423" spans="3:3">
      <c r="C423" s="1"/>
    </row>
    <row r="424" spans="3:3">
      <c r="C424" s="1"/>
    </row>
    <row r="425" spans="3:3">
      <c r="C425" s="1"/>
    </row>
    <row r="426" spans="3:3">
      <c r="C426" s="1"/>
    </row>
    <row r="427" spans="3:3">
      <c r="C427" s="1"/>
    </row>
    <row r="428" spans="3:3">
      <c r="C428" s="1"/>
    </row>
    <row r="429" spans="3:3">
      <c r="C429" s="1"/>
    </row>
    <row r="430" spans="3:3">
      <c r="C430" s="1"/>
    </row>
    <row r="431" spans="3:3">
      <c r="C431" s="1"/>
    </row>
    <row r="432" spans="3:3">
      <c r="C432" s="1"/>
    </row>
    <row r="433" spans="3:3">
      <c r="C433" s="1"/>
    </row>
    <row r="434" spans="3:3">
      <c r="C434" s="1"/>
    </row>
    <row r="435" spans="3:3">
      <c r="C435" s="1"/>
    </row>
    <row r="436" spans="3:3">
      <c r="C436" s="1"/>
    </row>
    <row r="437" spans="3:3">
      <c r="C437" s="1"/>
    </row>
    <row r="438" spans="3:3">
      <c r="C438" s="1"/>
    </row>
    <row r="439" spans="3:3">
      <c r="C439" s="1"/>
    </row>
    <row r="440" spans="3:3">
      <c r="C440" s="1"/>
    </row>
    <row r="441" spans="3:3">
      <c r="C441" s="1"/>
    </row>
    <row r="442" spans="3:3">
      <c r="C442" s="1"/>
    </row>
    <row r="443" spans="3:3">
      <c r="C443" s="1"/>
    </row>
    <row r="444" spans="3:3">
      <c r="C444" s="1"/>
    </row>
    <row r="445" spans="3:3">
      <c r="C445" s="1"/>
    </row>
    <row r="446" spans="3:3">
      <c r="C446" s="1"/>
    </row>
    <row r="447" spans="3:3">
      <c r="C447" s="1"/>
    </row>
    <row r="448" spans="3:3">
      <c r="C448" s="1"/>
    </row>
    <row r="449" spans="3:3">
      <c r="C449" s="1"/>
    </row>
    <row r="450" spans="3:3">
      <c r="C450" s="1"/>
    </row>
    <row r="451" spans="3:3">
      <c r="C451" s="1"/>
    </row>
    <row r="452" spans="3:3">
      <c r="C452" s="1"/>
    </row>
    <row r="453" spans="3:3">
      <c r="C453" s="1"/>
    </row>
    <row r="454" spans="3:3">
      <c r="C454" s="1"/>
    </row>
    <row r="455" spans="3:3">
      <c r="C455" s="1"/>
    </row>
    <row r="456" spans="3:3">
      <c r="C456" s="1"/>
    </row>
    <row r="457" spans="3:3">
      <c r="C457" s="1"/>
    </row>
    <row r="458" spans="3:3">
      <c r="C458" s="1"/>
    </row>
    <row r="459" spans="3:3">
      <c r="C459" s="1"/>
    </row>
    <row r="460" spans="3:3">
      <c r="C460" s="1"/>
    </row>
    <row r="461" spans="3:3">
      <c r="C461" s="1"/>
    </row>
    <row r="462" spans="3:3">
      <c r="C462" s="1"/>
    </row>
    <row r="463" spans="3:3">
      <c r="C463" s="1"/>
    </row>
    <row r="464" spans="3:3">
      <c r="C464" s="1"/>
    </row>
    <row r="465" spans="3:3">
      <c r="C465" s="1"/>
    </row>
    <row r="466" spans="3:3">
      <c r="C466" s="1"/>
    </row>
    <row r="467" spans="3:3">
      <c r="C467" s="1"/>
    </row>
    <row r="468" spans="3:3">
      <c r="C468" s="1"/>
    </row>
    <row r="469" spans="3:3">
      <c r="C469" s="1"/>
    </row>
    <row r="470" spans="3:3">
      <c r="C470" s="1"/>
    </row>
    <row r="471" spans="3:3">
      <c r="C471" s="1"/>
    </row>
    <row r="472" spans="3:3">
      <c r="C472" s="1"/>
    </row>
    <row r="473" spans="3:3">
      <c r="C473" s="1"/>
    </row>
    <row r="474" spans="3:3">
      <c r="C474" s="1"/>
    </row>
    <row r="475" spans="3:3">
      <c r="C475" s="1"/>
    </row>
    <row r="476" spans="3:3">
      <c r="C476" s="1"/>
    </row>
    <row r="477" spans="3:3">
      <c r="C477" s="1"/>
    </row>
    <row r="478" spans="3:3">
      <c r="C478" s="1"/>
    </row>
    <row r="479" spans="3:3">
      <c r="C479" s="1"/>
    </row>
    <row r="480" spans="3:3">
      <c r="C480" s="1"/>
    </row>
    <row r="481" spans="3:3">
      <c r="C481" s="1"/>
    </row>
    <row r="482" spans="3:3">
      <c r="C482" s="1"/>
    </row>
    <row r="483" spans="3:3">
      <c r="C483" s="1"/>
    </row>
    <row r="484" spans="3:3">
      <c r="C484" s="1"/>
    </row>
    <row r="485" spans="3:3">
      <c r="C485" s="1"/>
    </row>
    <row r="486" spans="3:3">
      <c r="C486" s="1"/>
    </row>
    <row r="487" spans="3:3">
      <c r="C487" s="1"/>
    </row>
    <row r="488" spans="3:3">
      <c r="C488" s="1"/>
    </row>
    <row r="489" spans="3:3">
      <c r="C489" s="1"/>
    </row>
    <row r="490" spans="3:3">
      <c r="C490" s="1"/>
    </row>
    <row r="491" spans="3:3">
      <c r="C491" s="1"/>
    </row>
    <row r="492" spans="3:3">
      <c r="C492" s="1"/>
    </row>
    <row r="493" spans="3:3">
      <c r="C493" s="1"/>
    </row>
    <row r="494" spans="3:3">
      <c r="C494" s="1"/>
    </row>
    <row r="495" spans="3:3">
      <c r="C495" s="1"/>
    </row>
    <row r="496" spans="3:3">
      <c r="C496" s="1"/>
    </row>
    <row r="497" spans="3:3">
      <c r="C497" s="1"/>
    </row>
    <row r="498" spans="3:3">
      <c r="C498" s="1"/>
    </row>
    <row r="499" spans="3:3">
      <c r="C499" s="1"/>
    </row>
    <row r="500" spans="3:3">
      <c r="C500" s="1"/>
    </row>
    <row r="501" spans="3:3">
      <c r="C501" s="1"/>
    </row>
    <row r="502" spans="3:3">
      <c r="C502" s="1"/>
    </row>
    <row r="503" spans="3:3">
      <c r="C503" s="1"/>
    </row>
    <row r="504" spans="3:3">
      <c r="C504" s="1"/>
    </row>
    <row r="505" spans="3:3">
      <c r="C505" s="1"/>
    </row>
    <row r="506" spans="3:3">
      <c r="C506" s="1"/>
    </row>
    <row r="507" spans="3:3">
      <c r="C507" s="1"/>
    </row>
    <row r="508" spans="3:3">
      <c r="C508" s="1"/>
    </row>
    <row r="509" spans="3:3">
      <c r="C509" s="1"/>
    </row>
    <row r="510" spans="3:3">
      <c r="C510" s="1"/>
    </row>
    <row r="511" spans="3:3">
      <c r="C511" s="1"/>
    </row>
    <row r="512" spans="3:3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  <row r="635" spans="3:3">
      <c r="C635" s="1"/>
    </row>
    <row r="636" spans="3:3">
      <c r="C636" s="1"/>
    </row>
    <row r="637" spans="3:3">
      <c r="C637" s="1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38 D42:XFD1048576 D39:AF41 AH39:XFD41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BG574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8.5703125" style="2" bestFit="1" customWidth="1"/>
    <col min="5" max="5" width="5.28515625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10" style="1" customWidth="1"/>
    <col min="11" max="11" width="7.7109375" style="1" bestFit="1" customWidth="1"/>
    <col min="12" max="12" width="9" style="1" bestFit="1" customWidth="1"/>
    <col min="13" max="13" width="7.5703125" style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59">
      <c r="B1" s="58" t="s">
        <v>171</v>
      </c>
      <c r="C1" s="80" t="s" vm="1">
        <v>243</v>
      </c>
    </row>
    <row r="2" spans="2:59">
      <c r="B2" s="58" t="s">
        <v>170</v>
      </c>
      <c r="C2" s="80" t="s">
        <v>244</v>
      </c>
    </row>
    <row r="3" spans="2:59">
      <c r="B3" s="58" t="s">
        <v>172</v>
      </c>
      <c r="C3" s="80" t="s">
        <v>245</v>
      </c>
    </row>
    <row r="4" spans="2:59">
      <c r="B4" s="58" t="s">
        <v>173</v>
      </c>
      <c r="C4" s="80">
        <v>2112</v>
      </c>
    </row>
    <row r="6" spans="2:59" ht="26.25" customHeight="1">
      <c r="B6" s="140" t="s">
        <v>202</v>
      </c>
      <c r="C6" s="141"/>
      <c r="D6" s="141"/>
      <c r="E6" s="141"/>
      <c r="F6" s="141"/>
      <c r="G6" s="141"/>
      <c r="H6" s="141"/>
      <c r="I6" s="141"/>
      <c r="J6" s="141"/>
      <c r="K6" s="141"/>
      <c r="L6" s="142"/>
    </row>
    <row r="7" spans="2:59" ht="26.25" customHeight="1">
      <c r="B7" s="140" t="s">
        <v>87</v>
      </c>
      <c r="C7" s="141"/>
      <c r="D7" s="141"/>
      <c r="E7" s="141"/>
      <c r="F7" s="141"/>
      <c r="G7" s="141"/>
      <c r="H7" s="141"/>
      <c r="I7" s="141"/>
      <c r="J7" s="141"/>
      <c r="K7" s="141"/>
      <c r="L7" s="142"/>
    </row>
    <row r="8" spans="2:59" s="3" customFormat="1" ht="78.75">
      <c r="B8" s="23" t="s">
        <v>107</v>
      </c>
      <c r="C8" s="31" t="s">
        <v>37</v>
      </c>
      <c r="D8" s="31" t="s">
        <v>50</v>
      </c>
      <c r="E8" s="31" t="s">
        <v>91</v>
      </c>
      <c r="F8" s="31" t="s">
        <v>92</v>
      </c>
      <c r="G8" s="31" t="s">
        <v>227</v>
      </c>
      <c r="H8" s="31" t="s">
        <v>226</v>
      </c>
      <c r="I8" s="31" t="s">
        <v>100</v>
      </c>
      <c r="J8" s="31" t="s">
        <v>48</v>
      </c>
      <c r="K8" s="31" t="s">
        <v>174</v>
      </c>
      <c r="L8" s="32" t="s">
        <v>176</v>
      </c>
      <c r="M8" s="1"/>
      <c r="N8" s="1"/>
      <c r="O8" s="1"/>
      <c r="P8" s="1"/>
      <c r="BG8" s="1"/>
    </row>
    <row r="9" spans="2:59" s="3" customFormat="1" ht="24" customHeight="1">
      <c r="B9" s="16"/>
      <c r="C9" s="17"/>
      <c r="D9" s="17"/>
      <c r="E9" s="17"/>
      <c r="F9" s="17" t="s">
        <v>22</v>
      </c>
      <c r="G9" s="17" t="s">
        <v>234</v>
      </c>
      <c r="H9" s="17"/>
      <c r="I9" s="17" t="s">
        <v>230</v>
      </c>
      <c r="J9" s="33" t="s">
        <v>20</v>
      </c>
      <c r="K9" s="33" t="s">
        <v>20</v>
      </c>
      <c r="L9" s="34" t="s">
        <v>20</v>
      </c>
      <c r="M9" s="1"/>
      <c r="N9" s="1"/>
      <c r="O9" s="1"/>
      <c r="P9" s="1"/>
      <c r="BG9" s="1"/>
    </row>
    <row r="10" spans="2:59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1" t="s">
        <v>9</v>
      </c>
      <c r="L10" s="21" t="s">
        <v>10</v>
      </c>
      <c r="M10" s="1"/>
      <c r="N10" s="1"/>
      <c r="O10" s="1"/>
      <c r="P10" s="1"/>
      <c r="BG10" s="1"/>
    </row>
    <row r="11" spans="2:59" s="4" customFormat="1" ht="18" customHeight="1"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"/>
      <c r="N11" s="1"/>
      <c r="O11" s="1"/>
      <c r="P11" s="1"/>
      <c r="BG11" s="1"/>
    </row>
    <row r="12" spans="2:59" ht="21" customHeight="1">
      <c r="B12" s="111"/>
      <c r="C12" s="103"/>
      <c r="D12" s="103"/>
      <c r="E12" s="103"/>
      <c r="F12" s="103"/>
      <c r="G12" s="103"/>
      <c r="H12" s="103"/>
      <c r="I12" s="103"/>
      <c r="J12" s="103"/>
      <c r="K12" s="103"/>
      <c r="L12" s="103"/>
    </row>
    <row r="13" spans="2:59">
      <c r="B13" s="111"/>
      <c r="C13" s="103"/>
      <c r="D13" s="103"/>
      <c r="E13" s="103"/>
      <c r="F13" s="103"/>
      <c r="G13" s="103"/>
      <c r="H13" s="103"/>
      <c r="I13" s="103"/>
      <c r="J13" s="103"/>
      <c r="K13" s="103"/>
      <c r="L13" s="103"/>
    </row>
    <row r="14" spans="2:59">
      <c r="B14" s="111"/>
      <c r="C14" s="103"/>
      <c r="D14" s="103"/>
      <c r="E14" s="103"/>
      <c r="F14" s="103"/>
      <c r="G14" s="103"/>
      <c r="H14" s="103"/>
      <c r="I14" s="103"/>
      <c r="J14" s="103"/>
      <c r="K14" s="103"/>
      <c r="L14" s="103"/>
    </row>
    <row r="15" spans="2:59"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</row>
    <row r="16" spans="2:59"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</row>
    <row r="17" spans="2:12"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</row>
    <row r="18" spans="2:12"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</row>
    <row r="19" spans="2:12"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</row>
    <row r="20" spans="2:12"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</row>
    <row r="21" spans="2:12"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</row>
    <row r="22" spans="2:12"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</row>
    <row r="23" spans="2:12"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</row>
    <row r="24" spans="2:12"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</row>
    <row r="25" spans="2:12"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</row>
    <row r="26" spans="2:12"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</row>
    <row r="27" spans="2:12"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</row>
    <row r="28" spans="2:12"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</row>
    <row r="29" spans="2:12"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</row>
    <row r="30" spans="2:12"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</row>
    <row r="31" spans="2:12"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</row>
    <row r="32" spans="2:12"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</row>
    <row r="33" spans="2:12"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</row>
    <row r="34" spans="2:12"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</row>
    <row r="35" spans="2:12"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</row>
    <row r="36" spans="2:12"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</row>
    <row r="37" spans="2:12"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</row>
    <row r="38" spans="2:12"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</row>
    <row r="39" spans="2:12"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</row>
    <row r="40" spans="2:12"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</row>
    <row r="41" spans="2:12"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</row>
    <row r="42" spans="2:12"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</row>
    <row r="43" spans="2:12"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</row>
    <row r="44" spans="2:12"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</row>
    <row r="45" spans="2:12"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</row>
    <row r="46" spans="2:12"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</row>
    <row r="47" spans="2:12"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</row>
    <row r="48" spans="2:12"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</row>
    <row r="49" spans="2:12"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</row>
    <row r="50" spans="2:12"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</row>
    <row r="51" spans="2:12"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</row>
    <row r="52" spans="2:12"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</row>
    <row r="53" spans="2:12"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</row>
    <row r="54" spans="2:12"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</row>
    <row r="55" spans="2:12"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</row>
    <row r="56" spans="2:12"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</row>
    <row r="57" spans="2:12"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</row>
    <row r="58" spans="2:12"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</row>
    <row r="59" spans="2:12"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</row>
    <row r="60" spans="2:12"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</row>
    <row r="61" spans="2:12"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</row>
    <row r="62" spans="2:12"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</row>
    <row r="63" spans="2:12"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</row>
    <row r="64" spans="2:12"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</row>
    <row r="65" spans="2:12"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</row>
    <row r="66" spans="2:12"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</row>
    <row r="67" spans="2:12"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</row>
    <row r="68" spans="2:12"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</row>
    <row r="69" spans="2:12"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</row>
    <row r="70" spans="2:12"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</row>
    <row r="71" spans="2:12"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</row>
    <row r="72" spans="2:12"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</row>
    <row r="73" spans="2:12"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</row>
    <row r="74" spans="2:12"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</row>
    <row r="75" spans="2:12"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</row>
    <row r="76" spans="2:12"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</row>
    <row r="77" spans="2:12"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</row>
    <row r="78" spans="2:12"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</row>
    <row r="79" spans="2:12"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</row>
    <row r="80" spans="2:12"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</row>
    <row r="81" spans="2:12"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</row>
    <row r="82" spans="2:12"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</row>
    <row r="83" spans="2:12"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</row>
    <row r="84" spans="2:12"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</row>
    <row r="85" spans="2:12"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</row>
    <row r="86" spans="2:12"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</row>
    <row r="87" spans="2:12"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</row>
    <row r="88" spans="2:12"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</row>
    <row r="89" spans="2:12"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</row>
    <row r="90" spans="2:12"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</row>
    <row r="91" spans="2:12"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</row>
    <row r="92" spans="2:12"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</row>
    <row r="93" spans="2:12"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</row>
    <row r="94" spans="2:12"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</row>
    <row r="95" spans="2:12"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</row>
    <row r="96" spans="2:12"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</row>
    <row r="97" spans="2:12"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</row>
    <row r="98" spans="2:12"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</row>
    <row r="99" spans="2:12"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</row>
    <row r="100" spans="2:12"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</row>
    <row r="101" spans="2:12"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</row>
    <row r="102" spans="2:12"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</row>
    <row r="103" spans="2:12"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</row>
    <row r="104" spans="2:12"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</row>
    <row r="105" spans="2:12"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</row>
    <row r="106" spans="2:12"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</row>
    <row r="107" spans="2:12"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</row>
    <row r="108" spans="2:12"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</row>
    <row r="109" spans="2:12"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</row>
    <row r="110" spans="2:12"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</row>
    <row r="111" spans="2:12">
      <c r="C111" s="1"/>
      <c r="D111" s="1"/>
    </row>
    <row r="112" spans="2:12">
      <c r="C112" s="1"/>
      <c r="D112" s="1"/>
    </row>
    <row r="113" spans="3:4">
      <c r="C113" s="1"/>
      <c r="D113" s="1"/>
    </row>
    <row r="114" spans="3:4">
      <c r="C114" s="1"/>
      <c r="D114" s="1"/>
    </row>
    <row r="115" spans="3:4">
      <c r="C115" s="1"/>
      <c r="D115" s="1"/>
    </row>
    <row r="116" spans="3:4">
      <c r="C116" s="1"/>
      <c r="D116" s="1"/>
    </row>
    <row r="117" spans="3:4">
      <c r="C117" s="1"/>
      <c r="D117" s="1"/>
    </row>
    <row r="118" spans="3:4">
      <c r="C118" s="1"/>
      <c r="D118" s="1"/>
    </row>
    <row r="119" spans="3:4">
      <c r="C119" s="1"/>
      <c r="D119" s="1"/>
    </row>
    <row r="120" spans="3:4">
      <c r="C120" s="1"/>
      <c r="D120" s="1"/>
    </row>
    <row r="121" spans="3:4">
      <c r="C121" s="1"/>
      <c r="D121" s="1"/>
    </row>
    <row r="122" spans="3:4">
      <c r="C122" s="1"/>
      <c r="D122" s="1"/>
    </row>
    <row r="123" spans="3:4">
      <c r="C123" s="1"/>
      <c r="D123" s="1"/>
    </row>
    <row r="124" spans="3:4">
      <c r="C124" s="1"/>
      <c r="D124" s="1"/>
    </row>
    <row r="125" spans="3:4">
      <c r="C125" s="1"/>
      <c r="D125" s="1"/>
    </row>
    <row r="126" spans="3:4">
      <c r="C126" s="1"/>
      <c r="D126" s="1"/>
    </row>
    <row r="127" spans="3:4">
      <c r="C127" s="1"/>
      <c r="D127" s="1"/>
    </row>
    <row r="128" spans="3:4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38 D42:XFD1048576 D39:AF41 AH39:XFD41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>
    <pageSetUpPr fitToPage="1"/>
  </sheetPr>
  <dimension ref="B5:Y32"/>
  <sheetViews>
    <sheetView rightToLeft="1" workbookViewId="0"/>
  </sheetViews>
  <sheetFormatPr defaultRowHeight="12.75"/>
  <cols>
    <col min="1" max="1" width="2" customWidth="1"/>
    <col min="2" max="2" width="31" customWidth="1"/>
    <col min="4" max="4" width="10.7109375" customWidth="1"/>
    <col min="5" max="5" width="9.28515625" customWidth="1"/>
    <col min="9" max="9" width="10.28515625" customWidth="1"/>
    <col min="11" max="11" width="12.140625" customWidth="1"/>
    <col min="17" max="17" width="12.42578125" customWidth="1"/>
    <col min="18" max="18" width="14.7109375" customWidth="1"/>
    <col min="21" max="21" width="11.140625" customWidth="1"/>
    <col min="22" max="22" width="22.28515625" customWidth="1"/>
    <col min="23" max="23" width="19.7109375" customWidth="1"/>
    <col min="24" max="24" width="11.7109375" customWidth="1"/>
    <col min="25" max="25" width="10.7109375" customWidth="1"/>
  </cols>
  <sheetData>
    <row r="5" spans="2:25" s="55" customFormat="1">
      <c r="C5" s="55">
        <v>1</v>
      </c>
      <c r="D5" s="55">
        <f>C5+1</f>
        <v>2</v>
      </c>
      <c r="E5" s="55">
        <f t="shared" ref="E5:Y5" si="0">D5+1</f>
        <v>3</v>
      </c>
      <c r="F5" s="55">
        <f t="shared" si="0"/>
        <v>4</v>
      </c>
      <c r="G5" s="55">
        <f t="shared" si="0"/>
        <v>5</v>
      </c>
      <c r="H5" s="55">
        <f t="shared" si="0"/>
        <v>6</v>
      </c>
      <c r="I5" s="55">
        <f t="shared" si="0"/>
        <v>7</v>
      </c>
      <c r="J5" s="55">
        <f t="shared" si="0"/>
        <v>8</v>
      </c>
      <c r="K5" s="55">
        <f t="shared" si="0"/>
        <v>9</v>
      </c>
      <c r="L5" s="55">
        <f t="shared" si="0"/>
        <v>10</v>
      </c>
      <c r="M5" s="55">
        <f t="shared" si="0"/>
        <v>11</v>
      </c>
      <c r="N5" s="55">
        <f t="shared" si="0"/>
        <v>12</v>
      </c>
      <c r="O5" s="55">
        <f t="shared" si="0"/>
        <v>13</v>
      </c>
      <c r="P5" s="55">
        <f t="shared" si="0"/>
        <v>14</v>
      </c>
      <c r="Q5" s="55">
        <f t="shared" si="0"/>
        <v>15</v>
      </c>
      <c r="R5" s="55">
        <f t="shared" si="0"/>
        <v>16</v>
      </c>
      <c r="S5" s="55">
        <f t="shared" si="0"/>
        <v>17</v>
      </c>
      <c r="T5" s="55">
        <f t="shared" si="0"/>
        <v>18</v>
      </c>
      <c r="U5" s="55">
        <f t="shared" si="0"/>
        <v>19</v>
      </c>
      <c r="V5" s="55">
        <f t="shared" si="0"/>
        <v>20</v>
      </c>
      <c r="W5" s="55">
        <f t="shared" si="0"/>
        <v>21</v>
      </c>
      <c r="X5" s="55">
        <f t="shared" si="0"/>
        <v>22</v>
      </c>
      <c r="Y5" s="55">
        <f t="shared" si="0"/>
        <v>23</v>
      </c>
    </row>
    <row r="6" spans="2:25" ht="31.5">
      <c r="B6" s="54" t="s">
        <v>74</v>
      </c>
      <c r="C6" s="14" t="s">
        <v>37</v>
      </c>
      <c r="E6" s="14" t="s">
        <v>108</v>
      </c>
      <c r="I6" s="14" t="s">
        <v>15</v>
      </c>
      <c r="J6" s="14" t="s">
        <v>51</v>
      </c>
      <c r="M6" s="14" t="s">
        <v>91</v>
      </c>
      <c r="Q6" s="14" t="s">
        <v>17</v>
      </c>
      <c r="R6" s="14" t="s">
        <v>19</v>
      </c>
      <c r="U6" s="14" t="s">
        <v>49</v>
      </c>
      <c r="W6" s="15" t="s">
        <v>47</v>
      </c>
    </row>
    <row r="7" spans="2:25" ht="18">
      <c r="B7" s="54" t="str">
        <f>'תעודות התחייבות ממשלתיות'!B6:R6</f>
        <v>1.ב. ניירות ערך סחירים</v>
      </c>
      <c r="C7" s="14"/>
      <c r="E7" s="48"/>
      <c r="I7" s="14"/>
      <c r="J7" s="14"/>
      <c r="K7" s="14"/>
      <c r="L7" s="14"/>
      <c r="M7" s="14"/>
      <c r="Q7" s="14"/>
      <c r="R7" s="53"/>
    </row>
    <row r="8" spans="2:25" ht="37.5">
      <c r="B8" s="49" t="s">
        <v>76</v>
      </c>
      <c r="C8" s="31" t="s">
        <v>37</v>
      </c>
      <c r="D8" s="31" t="s">
        <v>111</v>
      </c>
      <c r="I8" s="31" t="s">
        <v>15</v>
      </c>
      <c r="J8" s="31" t="s">
        <v>51</v>
      </c>
      <c r="K8" s="31" t="s">
        <v>92</v>
      </c>
      <c r="L8" s="31" t="s">
        <v>18</v>
      </c>
      <c r="M8" s="31" t="s">
        <v>91</v>
      </c>
      <c r="Q8" s="31" t="s">
        <v>17</v>
      </c>
      <c r="R8" s="31" t="s">
        <v>19</v>
      </c>
      <c r="S8" s="31" t="s">
        <v>0</v>
      </c>
      <c r="T8" s="31" t="s">
        <v>95</v>
      </c>
      <c r="U8" s="31" t="s">
        <v>49</v>
      </c>
      <c r="V8" s="31" t="s">
        <v>48</v>
      </c>
      <c r="W8" s="32" t="s">
        <v>102</v>
      </c>
    </row>
    <row r="9" spans="2:25" ht="31.5">
      <c r="B9" s="50" t="str">
        <f>'תעודות חוב מסחריות '!B7:T7</f>
        <v>2. תעודות חוב מסחריות</v>
      </c>
      <c r="C9" s="14" t="s">
        <v>37</v>
      </c>
      <c r="D9" s="14" t="s">
        <v>111</v>
      </c>
      <c r="E9" s="43" t="s">
        <v>108</v>
      </c>
      <c r="G9" s="14" t="s">
        <v>50</v>
      </c>
      <c r="I9" s="14" t="s">
        <v>15</v>
      </c>
      <c r="J9" s="14" t="s">
        <v>51</v>
      </c>
      <c r="K9" s="14" t="s">
        <v>92</v>
      </c>
      <c r="L9" s="14" t="s">
        <v>18</v>
      </c>
      <c r="M9" s="14" t="s">
        <v>91</v>
      </c>
      <c r="Q9" s="14" t="s">
        <v>17</v>
      </c>
      <c r="R9" s="14" t="s">
        <v>19</v>
      </c>
      <c r="S9" s="14" t="s">
        <v>0</v>
      </c>
      <c r="T9" s="14" t="s">
        <v>95</v>
      </c>
      <c r="U9" s="14" t="s">
        <v>49</v>
      </c>
      <c r="V9" s="14" t="s">
        <v>48</v>
      </c>
      <c r="W9" s="40" t="s">
        <v>102</v>
      </c>
    </row>
    <row r="10" spans="2:25" ht="31.5">
      <c r="B10" s="50" t="str">
        <f>'אג"ח קונצרני'!B7:U7</f>
        <v>3. אג"ח קונצרני</v>
      </c>
      <c r="C10" s="31" t="s">
        <v>37</v>
      </c>
      <c r="D10" s="14" t="s">
        <v>111</v>
      </c>
      <c r="E10" s="43" t="s">
        <v>108</v>
      </c>
      <c r="G10" s="31" t="s">
        <v>50</v>
      </c>
      <c r="I10" s="31" t="s">
        <v>15</v>
      </c>
      <c r="J10" s="31" t="s">
        <v>51</v>
      </c>
      <c r="K10" s="31" t="s">
        <v>92</v>
      </c>
      <c r="L10" s="31" t="s">
        <v>18</v>
      </c>
      <c r="M10" s="31" t="s">
        <v>91</v>
      </c>
      <c r="Q10" s="31" t="s">
        <v>17</v>
      </c>
      <c r="R10" s="31" t="s">
        <v>19</v>
      </c>
      <c r="S10" s="31" t="s">
        <v>0</v>
      </c>
      <c r="T10" s="31" t="s">
        <v>95</v>
      </c>
      <c r="U10" s="31" t="s">
        <v>49</v>
      </c>
      <c r="V10" s="14" t="s">
        <v>48</v>
      </c>
      <c r="W10" s="32" t="s">
        <v>102</v>
      </c>
    </row>
    <row r="11" spans="2:25" ht="31.5">
      <c r="B11" s="50" t="str">
        <f>מניות!B7</f>
        <v>4. מניות</v>
      </c>
      <c r="C11" s="31" t="s">
        <v>37</v>
      </c>
      <c r="D11" s="14" t="s">
        <v>111</v>
      </c>
      <c r="E11" s="43" t="s">
        <v>108</v>
      </c>
      <c r="H11" s="31" t="s">
        <v>91</v>
      </c>
      <c r="S11" s="31" t="s">
        <v>0</v>
      </c>
      <c r="T11" s="14" t="s">
        <v>95</v>
      </c>
      <c r="U11" s="14" t="s">
        <v>49</v>
      </c>
      <c r="V11" s="14" t="s">
        <v>48</v>
      </c>
      <c r="W11" s="15" t="s">
        <v>102</v>
      </c>
    </row>
    <row r="12" spans="2:25" ht="31.5">
      <c r="B12" s="50" t="str">
        <f>'תעודות סל'!B7:N7</f>
        <v>5. תעודות סל</v>
      </c>
      <c r="C12" s="31" t="s">
        <v>37</v>
      </c>
      <c r="D12" s="14" t="s">
        <v>111</v>
      </c>
      <c r="E12" s="43" t="s">
        <v>108</v>
      </c>
      <c r="H12" s="31" t="s">
        <v>91</v>
      </c>
      <c r="S12" s="31" t="s">
        <v>0</v>
      </c>
      <c r="T12" s="31" t="s">
        <v>95</v>
      </c>
      <c r="U12" s="31" t="s">
        <v>49</v>
      </c>
      <c r="V12" s="31" t="s">
        <v>48</v>
      </c>
      <c r="W12" s="32" t="s">
        <v>102</v>
      </c>
    </row>
    <row r="13" spans="2:25" ht="31.5">
      <c r="B13" s="50" t="str">
        <f>'קרנות נאמנות'!B7:O7</f>
        <v>6. קרנות נאמנות</v>
      </c>
      <c r="C13" s="31" t="s">
        <v>37</v>
      </c>
      <c r="D13" s="31" t="s">
        <v>111</v>
      </c>
      <c r="G13" s="31" t="s">
        <v>50</v>
      </c>
      <c r="H13" s="31" t="s">
        <v>91</v>
      </c>
      <c r="S13" s="31" t="s">
        <v>0</v>
      </c>
      <c r="T13" s="31" t="s">
        <v>95</v>
      </c>
      <c r="U13" s="31" t="s">
        <v>49</v>
      </c>
      <c r="V13" s="31" t="s">
        <v>48</v>
      </c>
      <c r="W13" s="32" t="s">
        <v>102</v>
      </c>
    </row>
    <row r="14" spans="2:25" ht="31.5">
      <c r="B14" s="50" t="str">
        <f>'כתבי אופציה'!B7:L7</f>
        <v>7. כתבי אופציה</v>
      </c>
      <c r="C14" s="31" t="s">
        <v>37</v>
      </c>
      <c r="D14" s="31" t="s">
        <v>111</v>
      </c>
      <c r="G14" s="31" t="s">
        <v>50</v>
      </c>
      <c r="H14" s="31" t="s">
        <v>91</v>
      </c>
      <c r="S14" s="31" t="s">
        <v>0</v>
      </c>
      <c r="T14" s="31" t="s">
        <v>95</v>
      </c>
      <c r="U14" s="31" t="s">
        <v>49</v>
      </c>
      <c r="V14" s="31" t="s">
        <v>48</v>
      </c>
      <c r="W14" s="32" t="s">
        <v>102</v>
      </c>
    </row>
    <row r="15" spans="2:25" ht="31.5">
      <c r="B15" s="50" t="str">
        <f>אופציות!B7</f>
        <v>8. אופציות</v>
      </c>
      <c r="C15" s="31" t="s">
        <v>37</v>
      </c>
      <c r="D15" s="31" t="s">
        <v>111</v>
      </c>
      <c r="G15" s="31" t="s">
        <v>50</v>
      </c>
      <c r="H15" s="31" t="s">
        <v>91</v>
      </c>
      <c r="S15" s="31" t="s">
        <v>0</v>
      </c>
      <c r="T15" s="31" t="s">
        <v>95</v>
      </c>
      <c r="U15" s="31" t="s">
        <v>49</v>
      </c>
      <c r="V15" s="31" t="s">
        <v>48</v>
      </c>
      <c r="W15" s="32" t="s">
        <v>102</v>
      </c>
    </row>
    <row r="16" spans="2:25" ht="31.5">
      <c r="B16" s="50" t="str">
        <f>'חוזים עתידיים'!B7:I7</f>
        <v>9. חוזים עתידיים</v>
      </c>
      <c r="C16" s="31" t="s">
        <v>37</v>
      </c>
      <c r="D16" s="31" t="s">
        <v>111</v>
      </c>
      <c r="G16" s="31" t="s">
        <v>50</v>
      </c>
      <c r="H16" s="31" t="s">
        <v>91</v>
      </c>
      <c r="S16" s="31" t="s">
        <v>0</v>
      </c>
      <c r="T16" s="32" t="s">
        <v>95</v>
      </c>
    </row>
    <row r="17" spans="2:25" ht="31.5">
      <c r="B17" s="50" t="str">
        <f>'מוצרים מובנים'!B7:Q7</f>
        <v>10. מוצרים מובנים</v>
      </c>
      <c r="C17" s="31" t="s">
        <v>37</v>
      </c>
      <c r="F17" s="14" t="s">
        <v>41</v>
      </c>
      <c r="I17" s="31" t="s">
        <v>15</v>
      </c>
      <c r="J17" s="31" t="s">
        <v>51</v>
      </c>
      <c r="K17" s="31" t="s">
        <v>92</v>
      </c>
      <c r="L17" s="31" t="s">
        <v>18</v>
      </c>
      <c r="M17" s="31" t="s">
        <v>91</v>
      </c>
      <c r="Q17" s="31" t="s">
        <v>17</v>
      </c>
      <c r="R17" s="31" t="s">
        <v>19</v>
      </c>
      <c r="S17" s="31" t="s">
        <v>0</v>
      </c>
      <c r="T17" s="31" t="s">
        <v>95</v>
      </c>
      <c r="U17" s="31" t="s">
        <v>49</v>
      </c>
      <c r="V17" s="31" t="s">
        <v>48</v>
      </c>
      <c r="W17" s="32" t="s">
        <v>102</v>
      </c>
    </row>
    <row r="18" spans="2:25" ht="18">
      <c r="B18" s="54" t="str">
        <f>'לא סחיר- תעודות התחייבות ממשלתי'!B6:P6</f>
        <v>1.ג. ניירות ערך לא סחירים</v>
      </c>
    </row>
    <row r="19" spans="2:25" ht="31.5">
      <c r="B19" s="50" t="str">
        <f>'לא סחיר- תעודות התחייבות ממשלתי'!B7:P7</f>
        <v>1. תעודות התחייבות ממשלתיות</v>
      </c>
      <c r="C19" s="31" t="s">
        <v>37</v>
      </c>
      <c r="I19" s="31" t="s">
        <v>15</v>
      </c>
      <c r="J19" s="31" t="s">
        <v>51</v>
      </c>
      <c r="K19" s="31" t="s">
        <v>92</v>
      </c>
      <c r="L19" s="31" t="s">
        <v>18</v>
      </c>
      <c r="M19" s="31" t="s">
        <v>91</v>
      </c>
      <c r="Q19" s="31" t="s">
        <v>17</v>
      </c>
      <c r="R19" s="31" t="s">
        <v>19</v>
      </c>
      <c r="S19" s="31" t="s">
        <v>0</v>
      </c>
      <c r="T19" s="31" t="s">
        <v>95</v>
      </c>
      <c r="U19" s="31" t="s">
        <v>100</v>
      </c>
      <c r="V19" s="31" t="s">
        <v>48</v>
      </c>
      <c r="W19" s="32" t="s">
        <v>102</v>
      </c>
    </row>
    <row r="20" spans="2:25" ht="31.5">
      <c r="B20" s="50" t="str">
        <f>'לא סחיר - תעודות חוב מסחריות'!B7:S7</f>
        <v>2. תעודות חוב מסחריות</v>
      </c>
      <c r="C20" s="31" t="s">
        <v>37</v>
      </c>
      <c r="D20" s="43" t="s">
        <v>109</v>
      </c>
      <c r="E20" s="43" t="s">
        <v>108</v>
      </c>
      <c r="G20" s="31" t="s">
        <v>50</v>
      </c>
      <c r="I20" s="31" t="s">
        <v>15</v>
      </c>
      <c r="J20" s="31" t="s">
        <v>51</v>
      </c>
      <c r="K20" s="31" t="s">
        <v>92</v>
      </c>
      <c r="L20" s="31" t="s">
        <v>18</v>
      </c>
      <c r="M20" s="31" t="s">
        <v>91</v>
      </c>
      <c r="Q20" s="31" t="s">
        <v>17</v>
      </c>
      <c r="R20" s="31" t="s">
        <v>19</v>
      </c>
      <c r="S20" s="31" t="s">
        <v>0</v>
      </c>
      <c r="T20" s="31" t="s">
        <v>95</v>
      </c>
      <c r="U20" s="31" t="s">
        <v>100</v>
      </c>
      <c r="V20" s="31" t="s">
        <v>48</v>
      </c>
      <c r="W20" s="32" t="s">
        <v>102</v>
      </c>
    </row>
    <row r="21" spans="2:25" ht="31.5">
      <c r="B21" s="50" t="str">
        <f>'לא סחיר - אג"ח קונצרני'!B7:S7</f>
        <v>3. אג"ח קונצרני</v>
      </c>
      <c r="C21" s="31" t="s">
        <v>37</v>
      </c>
      <c r="D21" s="43" t="s">
        <v>109</v>
      </c>
      <c r="E21" s="43" t="s">
        <v>108</v>
      </c>
      <c r="G21" s="31" t="s">
        <v>50</v>
      </c>
      <c r="I21" s="31" t="s">
        <v>15</v>
      </c>
      <c r="J21" s="31" t="s">
        <v>51</v>
      </c>
      <c r="K21" s="31" t="s">
        <v>92</v>
      </c>
      <c r="L21" s="31" t="s">
        <v>18</v>
      </c>
      <c r="M21" s="31" t="s">
        <v>91</v>
      </c>
      <c r="Q21" s="31" t="s">
        <v>17</v>
      </c>
      <c r="R21" s="31" t="s">
        <v>19</v>
      </c>
      <c r="S21" s="31" t="s">
        <v>0</v>
      </c>
      <c r="T21" s="31" t="s">
        <v>95</v>
      </c>
      <c r="U21" s="31" t="s">
        <v>100</v>
      </c>
      <c r="V21" s="31" t="s">
        <v>48</v>
      </c>
      <c r="W21" s="32" t="s">
        <v>102</v>
      </c>
    </row>
    <row r="22" spans="2:25" ht="31.5">
      <c r="B22" s="50" t="str">
        <f>'לא סחיר - מניות'!B7:M7</f>
        <v>4. מניות</v>
      </c>
      <c r="C22" s="31" t="s">
        <v>37</v>
      </c>
      <c r="D22" s="43" t="s">
        <v>109</v>
      </c>
      <c r="E22" s="43" t="s">
        <v>108</v>
      </c>
      <c r="G22" s="31" t="s">
        <v>50</v>
      </c>
      <c r="H22" s="31" t="s">
        <v>91</v>
      </c>
      <c r="S22" s="31" t="s">
        <v>0</v>
      </c>
      <c r="T22" s="31" t="s">
        <v>95</v>
      </c>
      <c r="U22" s="31" t="s">
        <v>100</v>
      </c>
      <c r="V22" s="31" t="s">
        <v>48</v>
      </c>
      <c r="W22" s="32" t="s">
        <v>102</v>
      </c>
    </row>
    <row r="23" spans="2:25" ht="31.5">
      <c r="B23" s="50" t="str">
        <f>'לא סחיר - קרנות השקעה'!B7:K7</f>
        <v>5. קרנות השקעה</v>
      </c>
      <c r="C23" s="31" t="s">
        <v>37</v>
      </c>
      <c r="G23" s="31" t="s">
        <v>50</v>
      </c>
      <c r="H23" s="31" t="s">
        <v>91</v>
      </c>
      <c r="K23" s="31" t="s">
        <v>92</v>
      </c>
      <c r="S23" s="31" t="s">
        <v>0</v>
      </c>
      <c r="T23" s="31" t="s">
        <v>95</v>
      </c>
      <c r="U23" s="31" t="s">
        <v>100</v>
      </c>
      <c r="V23" s="31" t="s">
        <v>48</v>
      </c>
      <c r="W23" s="32" t="s">
        <v>102</v>
      </c>
    </row>
    <row r="24" spans="2:25" ht="31.5">
      <c r="B24" s="50" t="str">
        <f>'לא סחיר - כתבי אופציה'!B7:L7</f>
        <v>6. כתבי אופציה</v>
      </c>
      <c r="C24" s="31" t="s">
        <v>37</v>
      </c>
      <c r="G24" s="31" t="s">
        <v>50</v>
      </c>
      <c r="H24" s="31" t="s">
        <v>91</v>
      </c>
      <c r="K24" s="31" t="s">
        <v>92</v>
      </c>
      <c r="S24" s="31" t="s">
        <v>0</v>
      </c>
      <c r="T24" s="31" t="s">
        <v>95</v>
      </c>
      <c r="U24" s="31" t="s">
        <v>100</v>
      </c>
      <c r="V24" s="31" t="s">
        <v>48</v>
      </c>
      <c r="W24" s="32" t="s">
        <v>102</v>
      </c>
    </row>
    <row r="25" spans="2:25" ht="31.5">
      <c r="B25" s="50" t="str">
        <f>'לא סחיר - אופציות'!B7:L7</f>
        <v>7. אופציות</v>
      </c>
      <c r="C25" s="31" t="s">
        <v>37</v>
      </c>
      <c r="G25" s="31" t="s">
        <v>50</v>
      </c>
      <c r="H25" s="31" t="s">
        <v>91</v>
      </c>
      <c r="K25" s="31" t="s">
        <v>92</v>
      </c>
      <c r="S25" s="31" t="s">
        <v>0</v>
      </c>
      <c r="T25" s="31" t="s">
        <v>95</v>
      </c>
      <c r="U25" s="31" t="s">
        <v>100</v>
      </c>
      <c r="V25" s="31" t="s">
        <v>48</v>
      </c>
      <c r="W25" s="32" t="s">
        <v>102</v>
      </c>
    </row>
    <row r="26" spans="2:25" ht="31.5">
      <c r="B26" s="50" t="str">
        <f>'לא סחיר - חוזים עתידיים'!B7:K7</f>
        <v>8. חוזים עתידיים</v>
      </c>
      <c r="C26" s="31" t="s">
        <v>37</v>
      </c>
      <c r="G26" s="31" t="s">
        <v>50</v>
      </c>
      <c r="H26" s="31" t="s">
        <v>91</v>
      </c>
      <c r="K26" s="31" t="s">
        <v>92</v>
      </c>
      <c r="S26" s="31" t="s">
        <v>0</v>
      </c>
      <c r="T26" s="31" t="s">
        <v>95</v>
      </c>
      <c r="U26" s="31" t="s">
        <v>100</v>
      </c>
      <c r="V26" s="32" t="s">
        <v>102</v>
      </c>
    </row>
    <row r="27" spans="2:25" ht="31.5">
      <c r="B27" s="50" t="str">
        <f>'לא סחיר - מוצרים מובנים'!B7:Q7</f>
        <v>9. מוצרים מובנים</v>
      </c>
      <c r="C27" s="31" t="s">
        <v>37</v>
      </c>
      <c r="F27" s="31" t="s">
        <v>41</v>
      </c>
      <c r="I27" s="31" t="s">
        <v>15</v>
      </c>
      <c r="J27" s="31" t="s">
        <v>51</v>
      </c>
      <c r="K27" s="31" t="s">
        <v>92</v>
      </c>
      <c r="L27" s="31" t="s">
        <v>18</v>
      </c>
      <c r="M27" s="31" t="s">
        <v>91</v>
      </c>
      <c r="Q27" s="31" t="s">
        <v>17</v>
      </c>
      <c r="R27" s="31" t="s">
        <v>19</v>
      </c>
      <c r="S27" s="31" t="s">
        <v>0</v>
      </c>
      <c r="T27" s="31" t="s">
        <v>95</v>
      </c>
      <c r="U27" s="31" t="s">
        <v>100</v>
      </c>
      <c r="V27" s="31" t="s">
        <v>48</v>
      </c>
      <c r="W27" s="32" t="s">
        <v>102</v>
      </c>
    </row>
    <row r="28" spans="2:25" ht="31.5">
      <c r="B28" s="54" t="str">
        <f>הלוואות!B6</f>
        <v>1.ד. הלוואות:</v>
      </c>
      <c r="C28" s="31" t="s">
        <v>37</v>
      </c>
      <c r="I28" s="31" t="s">
        <v>15</v>
      </c>
      <c r="J28" s="31" t="s">
        <v>51</v>
      </c>
      <c r="L28" s="31" t="s">
        <v>18</v>
      </c>
      <c r="M28" s="31" t="s">
        <v>91</v>
      </c>
      <c r="Q28" s="14" t="s">
        <v>32</v>
      </c>
      <c r="R28" s="31" t="s">
        <v>19</v>
      </c>
      <c r="S28" s="31" t="s">
        <v>0</v>
      </c>
      <c r="T28" s="31" t="s">
        <v>95</v>
      </c>
      <c r="U28" s="31" t="s">
        <v>100</v>
      </c>
      <c r="V28" s="32" t="s">
        <v>102</v>
      </c>
    </row>
    <row r="29" spans="2:25" ht="47.25">
      <c r="B29" s="54" t="str">
        <f>'פקדונות מעל 3 חודשים'!B6:O6</f>
        <v>1.ה. פקדונות מעל 3 חודשים:</v>
      </c>
      <c r="C29" s="31" t="s">
        <v>37</v>
      </c>
      <c r="E29" s="31" t="s">
        <v>108</v>
      </c>
      <c r="I29" s="31" t="s">
        <v>15</v>
      </c>
      <c r="J29" s="31" t="s">
        <v>51</v>
      </c>
      <c r="L29" s="31" t="s">
        <v>18</v>
      </c>
      <c r="M29" s="31" t="s">
        <v>91</v>
      </c>
      <c r="O29" s="51" t="s">
        <v>42</v>
      </c>
      <c r="P29" s="52"/>
      <c r="R29" s="31" t="s">
        <v>19</v>
      </c>
      <c r="S29" s="31" t="s">
        <v>0</v>
      </c>
      <c r="T29" s="31" t="s">
        <v>95</v>
      </c>
      <c r="U29" s="31" t="s">
        <v>100</v>
      </c>
      <c r="V29" s="32" t="s">
        <v>102</v>
      </c>
    </row>
    <row r="30" spans="2:25" ht="63">
      <c r="B30" s="54" t="str">
        <f>'זכויות מקרקעין'!B6</f>
        <v>1. ו. זכויות במקרקעין:</v>
      </c>
      <c r="C30" s="14" t="s">
        <v>44</v>
      </c>
      <c r="N30" s="51" t="s">
        <v>75</v>
      </c>
      <c r="P30" s="52" t="s">
        <v>45</v>
      </c>
      <c r="U30" s="31" t="s">
        <v>100</v>
      </c>
      <c r="V30" s="15" t="s">
        <v>47</v>
      </c>
    </row>
    <row r="31" spans="2:25" ht="31.5">
      <c r="B31" s="54" t="str">
        <f>'השקעות אחרות '!B6:K6</f>
        <v xml:space="preserve">1. ח. השקעות אחרות </v>
      </c>
      <c r="C31" s="14" t="s">
        <v>15</v>
      </c>
      <c r="J31" s="14" t="s">
        <v>16</v>
      </c>
      <c r="Q31" s="14" t="s">
        <v>46</v>
      </c>
      <c r="R31" s="14" t="s">
        <v>43</v>
      </c>
      <c r="U31" s="31" t="s">
        <v>100</v>
      </c>
      <c r="V31" s="15" t="s">
        <v>47</v>
      </c>
    </row>
    <row r="32" spans="2:25" ht="47.25">
      <c r="B32" s="54" t="str">
        <f>'יתרת התחייבות להשקעה'!B6:D6</f>
        <v>1. ט. יתרות התחייבות להשקעה:</v>
      </c>
      <c r="X32" s="14" t="s">
        <v>97</v>
      </c>
      <c r="Y32" s="15" t="s">
        <v>96</v>
      </c>
    </row>
  </sheetData>
  <sheetProtection sheet="1" objects="1" scenarios="1"/>
  <pageMargins left="0" right="0" top="0" bottom="0" header="0" footer="0"/>
  <pageSetup paperSize="9" scale="52" orientation="landscape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BB47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8.5703125" style="2" bestFit="1" customWidth="1"/>
    <col min="5" max="5" width="8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9.42578125" style="1" bestFit="1" customWidth="1"/>
    <col min="11" max="11" width="7.7109375" style="1" bestFit="1" customWidth="1"/>
    <col min="12" max="12" width="11.5703125" style="1" customWidth="1"/>
    <col min="13" max="13" width="7.5703125" style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54">
      <c r="B1" s="58" t="s">
        <v>171</v>
      </c>
      <c r="C1" s="80" t="s" vm="1">
        <v>243</v>
      </c>
    </row>
    <row r="2" spans="2:54">
      <c r="B2" s="58" t="s">
        <v>170</v>
      </c>
      <c r="C2" s="80" t="s">
        <v>244</v>
      </c>
    </row>
    <row r="3" spans="2:54">
      <c r="B3" s="58" t="s">
        <v>172</v>
      </c>
      <c r="C3" s="80" t="s">
        <v>245</v>
      </c>
    </row>
    <row r="4" spans="2:54">
      <c r="B4" s="58" t="s">
        <v>173</v>
      </c>
      <c r="C4" s="80">
        <v>2112</v>
      </c>
    </row>
    <row r="6" spans="2:54" ht="26.25" customHeight="1">
      <c r="B6" s="140" t="s">
        <v>202</v>
      </c>
      <c r="C6" s="141"/>
      <c r="D6" s="141"/>
      <c r="E6" s="141"/>
      <c r="F6" s="141"/>
      <c r="G6" s="141"/>
      <c r="H6" s="141"/>
      <c r="I6" s="141"/>
      <c r="J6" s="141"/>
      <c r="K6" s="141"/>
      <c r="L6" s="142"/>
    </row>
    <row r="7" spans="2:54" ht="26.25" customHeight="1">
      <c r="B7" s="140" t="s">
        <v>88</v>
      </c>
      <c r="C7" s="141"/>
      <c r="D7" s="141"/>
      <c r="E7" s="141"/>
      <c r="F7" s="141"/>
      <c r="G7" s="141"/>
      <c r="H7" s="141"/>
      <c r="I7" s="141"/>
      <c r="J7" s="141"/>
      <c r="K7" s="141"/>
      <c r="L7" s="142"/>
    </row>
    <row r="8" spans="2:54" s="3" customFormat="1" ht="78.75">
      <c r="B8" s="23" t="s">
        <v>107</v>
      </c>
      <c r="C8" s="31" t="s">
        <v>37</v>
      </c>
      <c r="D8" s="31" t="s">
        <v>50</v>
      </c>
      <c r="E8" s="31" t="s">
        <v>91</v>
      </c>
      <c r="F8" s="31" t="s">
        <v>92</v>
      </c>
      <c r="G8" s="31" t="s">
        <v>227</v>
      </c>
      <c r="H8" s="31" t="s">
        <v>226</v>
      </c>
      <c r="I8" s="31" t="s">
        <v>100</v>
      </c>
      <c r="J8" s="31" t="s">
        <v>48</v>
      </c>
      <c r="K8" s="31" t="s">
        <v>174</v>
      </c>
      <c r="L8" s="32" t="s">
        <v>176</v>
      </c>
      <c r="M8" s="1"/>
      <c r="AZ8" s="1"/>
    </row>
    <row r="9" spans="2:54" s="3" customFormat="1" ht="21" customHeight="1">
      <c r="B9" s="16"/>
      <c r="C9" s="17"/>
      <c r="D9" s="17"/>
      <c r="E9" s="17"/>
      <c r="F9" s="17" t="s">
        <v>22</v>
      </c>
      <c r="G9" s="17" t="s">
        <v>234</v>
      </c>
      <c r="H9" s="17"/>
      <c r="I9" s="17" t="s">
        <v>230</v>
      </c>
      <c r="J9" s="33" t="s">
        <v>20</v>
      </c>
      <c r="K9" s="33" t="s">
        <v>20</v>
      </c>
      <c r="L9" s="34" t="s">
        <v>20</v>
      </c>
      <c r="AZ9" s="1"/>
    </row>
    <row r="10" spans="2:54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1" t="s">
        <v>9</v>
      </c>
      <c r="L10" s="21" t="s">
        <v>10</v>
      </c>
      <c r="AZ10" s="1"/>
    </row>
    <row r="11" spans="2:54" s="4" customFormat="1" ht="18" customHeight="1"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AZ11" s="1"/>
    </row>
    <row r="12" spans="2:54" ht="19.5" customHeight="1">
      <c r="B12" s="101" t="s">
        <v>242</v>
      </c>
      <c r="C12" s="103"/>
      <c r="D12" s="103"/>
      <c r="E12" s="103"/>
      <c r="F12" s="103"/>
      <c r="G12" s="103"/>
      <c r="H12" s="103"/>
      <c r="I12" s="103"/>
      <c r="J12" s="103"/>
      <c r="K12" s="103"/>
      <c r="L12" s="103"/>
    </row>
    <row r="13" spans="2:54">
      <c r="B13" s="101" t="s">
        <v>103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</row>
    <row r="14" spans="2:54">
      <c r="B14" s="101" t="s">
        <v>225</v>
      </c>
      <c r="C14" s="103"/>
      <c r="D14" s="103"/>
      <c r="E14" s="103"/>
      <c r="F14" s="103"/>
      <c r="G14" s="103"/>
      <c r="H14" s="103"/>
      <c r="I14" s="103"/>
      <c r="J14" s="103"/>
      <c r="K14" s="103"/>
      <c r="L14" s="103"/>
    </row>
    <row r="15" spans="2:54">
      <c r="B15" s="101" t="s">
        <v>233</v>
      </c>
      <c r="C15" s="103"/>
      <c r="D15" s="103"/>
      <c r="E15" s="103"/>
      <c r="F15" s="103"/>
      <c r="G15" s="103"/>
      <c r="H15" s="103"/>
      <c r="I15" s="103"/>
      <c r="J15" s="103"/>
      <c r="K15" s="103"/>
      <c r="L15" s="103"/>
    </row>
    <row r="16" spans="2:54" s="7" customFormat="1"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AZ16" s="1"/>
      <c r="BB16" s="1"/>
    </row>
    <row r="17" spans="2:54" s="7" customFormat="1"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AZ17" s="1"/>
      <c r="BB17" s="1"/>
    </row>
    <row r="18" spans="2:54" s="7" customFormat="1"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AZ18" s="1"/>
      <c r="BB18" s="1"/>
    </row>
    <row r="19" spans="2:54"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</row>
    <row r="20" spans="2:54"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</row>
    <row r="21" spans="2:54"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</row>
    <row r="22" spans="2:54"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</row>
    <row r="23" spans="2:54"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</row>
    <row r="24" spans="2:54"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</row>
    <row r="25" spans="2:54"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</row>
    <row r="26" spans="2:54"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</row>
    <row r="27" spans="2:54"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</row>
    <row r="28" spans="2:54"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</row>
    <row r="29" spans="2:54"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</row>
    <row r="30" spans="2:54"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</row>
    <row r="31" spans="2:54"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</row>
    <row r="32" spans="2:54"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</row>
    <row r="33" spans="2:12"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</row>
    <row r="34" spans="2:12"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</row>
    <row r="35" spans="2:12"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</row>
    <row r="36" spans="2:12"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</row>
    <row r="37" spans="2:12"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</row>
    <row r="38" spans="2:12"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</row>
    <row r="39" spans="2:12"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</row>
    <row r="40" spans="2:12"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</row>
    <row r="41" spans="2:12"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</row>
    <row r="42" spans="2:12"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</row>
    <row r="43" spans="2:12"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</row>
    <row r="44" spans="2:12"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</row>
    <row r="45" spans="2:12"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</row>
    <row r="46" spans="2:12"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</row>
    <row r="47" spans="2:12"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</row>
    <row r="48" spans="2:12"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</row>
    <row r="49" spans="2:12"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</row>
    <row r="50" spans="2:12"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</row>
    <row r="51" spans="2:12"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</row>
    <row r="52" spans="2:12"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</row>
    <row r="53" spans="2:12"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</row>
    <row r="54" spans="2:12"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</row>
    <row r="55" spans="2:12"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</row>
    <row r="56" spans="2:12"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</row>
    <row r="57" spans="2:12"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</row>
    <row r="58" spans="2:12"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</row>
    <row r="59" spans="2:12"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</row>
    <row r="60" spans="2:12"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</row>
    <row r="61" spans="2:12"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</row>
    <row r="62" spans="2:12"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</row>
    <row r="63" spans="2:12"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</row>
    <row r="64" spans="2:12"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</row>
    <row r="65" spans="2:12"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</row>
    <row r="66" spans="2:12"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</row>
    <row r="67" spans="2:12"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</row>
    <row r="68" spans="2:12"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</row>
    <row r="69" spans="2:12"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</row>
    <row r="70" spans="2:12"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</row>
    <row r="71" spans="2:12"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</row>
    <row r="72" spans="2:12"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</row>
    <row r="73" spans="2:12"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</row>
    <row r="74" spans="2:12"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</row>
    <row r="75" spans="2:12"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</row>
    <row r="76" spans="2:12"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</row>
    <row r="77" spans="2:12"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</row>
    <row r="78" spans="2:12"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</row>
    <row r="79" spans="2:12"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</row>
    <row r="80" spans="2:12"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</row>
    <row r="81" spans="2:12"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</row>
    <row r="82" spans="2:12"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</row>
    <row r="83" spans="2:12"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</row>
    <row r="84" spans="2:12"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</row>
    <row r="85" spans="2:12"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</row>
    <row r="86" spans="2:12"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</row>
    <row r="87" spans="2:12"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</row>
    <row r="88" spans="2:12"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</row>
    <row r="89" spans="2:12"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</row>
    <row r="90" spans="2:12"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</row>
    <row r="91" spans="2:12"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</row>
    <row r="92" spans="2:12"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</row>
    <row r="93" spans="2:12"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</row>
    <row r="94" spans="2:12"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</row>
    <row r="95" spans="2:12"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</row>
    <row r="96" spans="2:12"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</row>
    <row r="97" spans="2:12"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</row>
    <row r="98" spans="2:12"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</row>
    <row r="99" spans="2:12"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</row>
    <row r="100" spans="2:12"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</row>
    <row r="101" spans="2:12"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</row>
    <row r="102" spans="2:12"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</row>
    <row r="103" spans="2:12"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</row>
    <row r="104" spans="2:12"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</row>
    <row r="105" spans="2:12"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</row>
    <row r="106" spans="2:12"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</row>
    <row r="107" spans="2:12"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</row>
    <row r="108" spans="2:12"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</row>
    <row r="109" spans="2:12"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</row>
    <row r="110" spans="2:12"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</row>
    <row r="111" spans="2:12">
      <c r="C111" s="1"/>
      <c r="D111" s="1"/>
    </row>
    <row r="112" spans="2:12">
      <c r="C112" s="1"/>
      <c r="D112" s="1"/>
    </row>
    <row r="113" spans="3:4">
      <c r="C113" s="1"/>
      <c r="D113" s="1"/>
    </row>
    <row r="114" spans="3:4">
      <c r="C114" s="1"/>
      <c r="D114" s="1"/>
    </row>
    <row r="115" spans="3:4">
      <c r="C115" s="1"/>
      <c r="D115" s="1"/>
    </row>
    <row r="116" spans="3:4">
      <c r="C116" s="1"/>
      <c r="D116" s="1"/>
    </row>
    <row r="117" spans="3:4">
      <c r="C117" s="1"/>
      <c r="D117" s="1"/>
    </row>
    <row r="118" spans="3:4">
      <c r="C118" s="1"/>
      <c r="D118" s="1"/>
    </row>
    <row r="119" spans="3:4">
      <c r="C119" s="1"/>
      <c r="D119" s="1"/>
    </row>
    <row r="120" spans="3:4">
      <c r="C120" s="1"/>
      <c r="D120" s="1"/>
    </row>
    <row r="121" spans="3:4">
      <c r="C121" s="1"/>
      <c r="D121" s="1"/>
    </row>
    <row r="122" spans="3:4">
      <c r="C122" s="1"/>
      <c r="D122" s="1"/>
    </row>
    <row r="123" spans="3:4">
      <c r="C123" s="1"/>
      <c r="D123" s="1"/>
    </row>
    <row r="124" spans="3:4">
      <c r="C124" s="1"/>
      <c r="D124" s="1"/>
    </row>
    <row r="125" spans="3:4">
      <c r="C125" s="1"/>
      <c r="D125" s="1"/>
    </row>
    <row r="126" spans="3:4">
      <c r="C126" s="1"/>
      <c r="D126" s="1"/>
    </row>
    <row r="127" spans="3:4">
      <c r="C127" s="1"/>
      <c r="D127" s="1"/>
    </row>
    <row r="128" spans="3:4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43 D48:XFD1048576 D44:AF47 AH44:XFD47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AY564"/>
  <sheetViews>
    <sheetView rightToLeft="1" topLeftCell="A13" workbookViewId="0">
      <selection activeCell="C22" sqref="C22"/>
    </sheetView>
  </sheetViews>
  <sheetFormatPr defaultColWidth="9.140625" defaultRowHeight="18"/>
  <cols>
    <col min="1" max="1" width="6.28515625" style="1" customWidth="1"/>
    <col min="2" max="2" width="52.85546875" style="2" bestFit="1" customWidth="1"/>
    <col min="3" max="3" width="41.7109375" style="2" bestFit="1" customWidth="1"/>
    <col min="4" max="4" width="8.5703125" style="2" bestFit="1" customWidth="1"/>
    <col min="5" max="5" width="12.28515625" style="1" bestFit="1" customWidth="1"/>
    <col min="6" max="6" width="11.28515625" style="1" bestFit="1" customWidth="1"/>
    <col min="7" max="7" width="13.140625" style="1" bestFit="1" customWidth="1"/>
    <col min="8" max="8" width="6.42578125" style="1" bestFit="1" customWidth="1"/>
    <col min="9" max="9" width="8" style="1" bestFit="1" customWidth="1"/>
    <col min="10" max="10" width="10" style="1" bestFit="1" customWidth="1"/>
    <col min="11" max="11" width="10.42578125" style="1" bestFit="1" customWidth="1"/>
    <col min="12" max="12" width="7.5703125" style="1" customWidth="1"/>
    <col min="13" max="13" width="6.7109375" style="1" customWidth="1"/>
    <col min="14" max="14" width="7.7109375" style="1" customWidth="1"/>
    <col min="15" max="15" width="7.140625" style="1" customWidth="1"/>
    <col min="16" max="16" width="6" style="1" customWidth="1"/>
    <col min="17" max="17" width="7.85546875" style="1" customWidth="1"/>
    <col min="18" max="18" width="8.140625" style="1" customWidth="1"/>
    <col min="19" max="19" width="6.28515625" style="1" customWidth="1"/>
    <col min="20" max="20" width="8" style="1" customWidth="1"/>
    <col min="21" max="21" width="8.7109375" style="1" customWidth="1"/>
    <col min="22" max="22" width="10" style="1" customWidth="1"/>
    <col min="23" max="23" width="9.5703125" style="1" customWidth="1"/>
    <col min="24" max="24" width="6.140625" style="1" customWidth="1"/>
    <col min="25" max="26" width="5.7109375" style="1" customWidth="1"/>
    <col min="27" max="27" width="6.85546875" style="1" customWidth="1"/>
    <col min="28" max="28" width="6.42578125" style="1" customWidth="1"/>
    <col min="29" max="29" width="6.7109375" style="1" customWidth="1"/>
    <col min="30" max="30" width="7.28515625" style="1" customWidth="1"/>
    <col min="31" max="42" width="5.7109375" style="1" customWidth="1"/>
    <col min="43" max="16384" width="9.140625" style="1"/>
  </cols>
  <sheetData>
    <row r="1" spans="2:51">
      <c r="B1" s="58" t="s">
        <v>171</v>
      </c>
      <c r="C1" s="80" t="s" vm="1">
        <v>243</v>
      </c>
    </row>
    <row r="2" spans="2:51">
      <c r="B2" s="58" t="s">
        <v>170</v>
      </c>
      <c r="C2" s="80" t="s">
        <v>244</v>
      </c>
    </row>
    <row r="3" spans="2:51">
      <c r="B3" s="58" t="s">
        <v>172</v>
      </c>
      <c r="C3" s="80" t="s">
        <v>245</v>
      </c>
    </row>
    <row r="4" spans="2:51">
      <c r="B4" s="58" t="s">
        <v>173</v>
      </c>
      <c r="C4" s="80">
        <v>2112</v>
      </c>
    </row>
    <row r="6" spans="2:51" ht="26.25" customHeight="1">
      <c r="B6" s="140" t="s">
        <v>202</v>
      </c>
      <c r="C6" s="141"/>
      <c r="D6" s="141"/>
      <c r="E6" s="141"/>
      <c r="F6" s="141"/>
      <c r="G6" s="141"/>
      <c r="H6" s="141"/>
      <c r="I6" s="141"/>
      <c r="J6" s="141"/>
      <c r="K6" s="142"/>
    </row>
    <row r="7" spans="2:51" ht="26.25" customHeight="1">
      <c r="B7" s="140" t="s">
        <v>89</v>
      </c>
      <c r="C7" s="141"/>
      <c r="D7" s="141"/>
      <c r="E7" s="141"/>
      <c r="F7" s="141"/>
      <c r="G7" s="141"/>
      <c r="H7" s="141"/>
      <c r="I7" s="141"/>
      <c r="J7" s="141"/>
      <c r="K7" s="142"/>
    </row>
    <row r="8" spans="2:51" s="3" customFormat="1" ht="63">
      <c r="B8" s="23" t="s">
        <v>107</v>
      </c>
      <c r="C8" s="31" t="s">
        <v>37</v>
      </c>
      <c r="D8" s="31" t="s">
        <v>50</v>
      </c>
      <c r="E8" s="31" t="s">
        <v>91</v>
      </c>
      <c r="F8" s="31" t="s">
        <v>92</v>
      </c>
      <c r="G8" s="31" t="s">
        <v>227</v>
      </c>
      <c r="H8" s="31" t="s">
        <v>226</v>
      </c>
      <c r="I8" s="31" t="s">
        <v>100</v>
      </c>
      <c r="J8" s="31" t="s">
        <v>174</v>
      </c>
      <c r="K8" s="32" t="s">
        <v>176</v>
      </c>
      <c r="L8" s="1"/>
      <c r="AW8" s="1"/>
    </row>
    <row r="9" spans="2:51" s="3" customFormat="1" ht="22.5" customHeight="1">
      <c r="B9" s="16"/>
      <c r="C9" s="17"/>
      <c r="D9" s="17"/>
      <c r="E9" s="17"/>
      <c r="F9" s="17" t="s">
        <v>22</v>
      </c>
      <c r="G9" s="17" t="s">
        <v>234</v>
      </c>
      <c r="H9" s="17"/>
      <c r="I9" s="17" t="s">
        <v>230</v>
      </c>
      <c r="J9" s="33" t="s">
        <v>20</v>
      </c>
      <c r="K9" s="18" t="s">
        <v>20</v>
      </c>
      <c r="AW9" s="1"/>
    </row>
    <row r="10" spans="2:51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1" t="s">
        <v>8</v>
      </c>
      <c r="K10" s="21" t="s">
        <v>9</v>
      </c>
      <c r="AW10" s="1"/>
    </row>
    <row r="11" spans="2:51" s="4" customFormat="1" ht="18" customHeight="1">
      <c r="B11" s="81" t="s">
        <v>39</v>
      </c>
      <c r="C11" s="82"/>
      <c r="D11" s="82"/>
      <c r="E11" s="82"/>
      <c r="F11" s="82"/>
      <c r="G11" s="90"/>
      <c r="H11" s="92"/>
      <c r="I11" s="90">
        <v>749.69391095999993</v>
      </c>
      <c r="J11" s="91">
        <f>I11/$I$11</f>
        <v>1</v>
      </c>
      <c r="K11" s="91">
        <f>I11/'סכום נכסי הקרן'!$C$42</f>
        <v>1.0185234542226767E-3</v>
      </c>
      <c r="AW11" s="1"/>
    </row>
    <row r="12" spans="2:51" ht="19.5" customHeight="1">
      <c r="B12" s="83" t="s">
        <v>31</v>
      </c>
      <c r="C12" s="84"/>
      <c r="D12" s="84"/>
      <c r="E12" s="84"/>
      <c r="F12" s="84"/>
      <c r="G12" s="93"/>
      <c r="H12" s="95"/>
      <c r="I12" s="93">
        <v>749.69391095999993</v>
      </c>
      <c r="J12" s="94">
        <f t="shared" ref="J12:J23" si="0">I12/$I$11</f>
        <v>1</v>
      </c>
      <c r="K12" s="94">
        <f>I12/'סכום נכסי הקרן'!$C$42</f>
        <v>1.0185234542226767E-3</v>
      </c>
    </row>
    <row r="13" spans="2:51">
      <c r="B13" s="104" t="s">
        <v>584</v>
      </c>
      <c r="C13" s="84"/>
      <c r="D13" s="84"/>
      <c r="E13" s="84"/>
      <c r="F13" s="84"/>
      <c r="G13" s="93"/>
      <c r="H13" s="95"/>
      <c r="I13" s="93">
        <v>550.13247999999999</v>
      </c>
      <c r="J13" s="94">
        <f t="shared" si="0"/>
        <v>0.73380945470871306</v>
      </c>
      <c r="K13" s="94">
        <f>I13/'סכום נכסי הקרן'!$C$42</f>
        <v>7.4740214055117723E-4</v>
      </c>
    </row>
    <row r="14" spans="2:51">
      <c r="B14" s="89" t="s">
        <v>585</v>
      </c>
      <c r="C14" s="86" t="s">
        <v>586</v>
      </c>
      <c r="D14" s="99" t="s">
        <v>396</v>
      </c>
      <c r="E14" s="99" t="s">
        <v>155</v>
      </c>
      <c r="F14" s="109">
        <v>43657</v>
      </c>
      <c r="G14" s="96">
        <v>5626759.9999999991</v>
      </c>
      <c r="H14" s="98">
        <v>1.1418999999999999</v>
      </c>
      <c r="I14" s="96">
        <v>64.254129999999989</v>
      </c>
      <c r="J14" s="97">
        <f t="shared" si="0"/>
        <v>8.5707152026513231E-2</v>
      </c>
      <c r="K14" s="97">
        <f>I14/'סכום נכסי הקרן'!$C$42</f>
        <v>8.7294744533632346E-5</v>
      </c>
    </row>
    <row r="15" spans="2:51">
      <c r="B15" s="89" t="s">
        <v>587</v>
      </c>
      <c r="C15" s="86" t="s">
        <v>588</v>
      </c>
      <c r="D15" s="99" t="s">
        <v>396</v>
      </c>
      <c r="E15" s="99" t="s">
        <v>155</v>
      </c>
      <c r="F15" s="109">
        <v>43717</v>
      </c>
      <c r="G15" s="96">
        <v>3119849.9999999995</v>
      </c>
      <c r="H15" s="98">
        <v>0.84870000000000001</v>
      </c>
      <c r="I15" s="96">
        <v>26.477909999999998</v>
      </c>
      <c r="J15" s="97">
        <f t="shared" si="0"/>
        <v>3.5318294056963115E-2</v>
      </c>
      <c r="K15" s="97">
        <f>I15/'סכום נכסי הקרן'!$C$42</f>
        <v>3.5972510860150305E-5</v>
      </c>
    </row>
    <row r="16" spans="2:51" s="7" customFormat="1">
      <c r="B16" s="89" t="s">
        <v>589</v>
      </c>
      <c r="C16" s="86" t="s">
        <v>590</v>
      </c>
      <c r="D16" s="99" t="s">
        <v>396</v>
      </c>
      <c r="E16" s="99" t="s">
        <v>155</v>
      </c>
      <c r="F16" s="109">
        <v>43696</v>
      </c>
      <c r="G16" s="96">
        <v>1741999.9999999998</v>
      </c>
      <c r="H16" s="98">
        <v>1.3460000000000001</v>
      </c>
      <c r="I16" s="96">
        <v>23.447220000000002</v>
      </c>
      <c r="J16" s="97">
        <f t="shared" si="0"/>
        <v>3.1275724208531065E-2</v>
      </c>
      <c r="K16" s="97">
        <f>I16/'סכום נכסי הקרן'!$C$42</f>
        <v>3.1855058654188852E-5</v>
      </c>
      <c r="AW16" s="1"/>
      <c r="AY16" s="1"/>
    </row>
    <row r="17" spans="2:51" s="7" customFormat="1">
      <c r="B17" s="89" t="s">
        <v>591</v>
      </c>
      <c r="C17" s="86" t="s">
        <v>592</v>
      </c>
      <c r="D17" s="99" t="s">
        <v>396</v>
      </c>
      <c r="E17" s="99" t="s">
        <v>155</v>
      </c>
      <c r="F17" s="109">
        <v>43643</v>
      </c>
      <c r="G17" s="96">
        <v>3388888.9999999995</v>
      </c>
      <c r="H17" s="98">
        <v>2.3193000000000001</v>
      </c>
      <c r="I17" s="96">
        <v>78.59708999999998</v>
      </c>
      <c r="J17" s="97">
        <f t="shared" si="0"/>
        <v>0.10483890672041692</v>
      </c>
      <c r="K17" s="97">
        <f>I17/'סכום נכסי הקרן'!$C$42</f>
        <v>1.0678088540980804E-4</v>
      </c>
      <c r="AW17" s="1"/>
      <c r="AY17" s="1"/>
    </row>
    <row r="18" spans="2:51" s="7" customFormat="1">
      <c r="B18" s="89" t="s">
        <v>593</v>
      </c>
      <c r="C18" s="86" t="s">
        <v>594</v>
      </c>
      <c r="D18" s="99" t="s">
        <v>396</v>
      </c>
      <c r="E18" s="99" t="s">
        <v>155</v>
      </c>
      <c r="F18" s="109">
        <v>43642</v>
      </c>
      <c r="G18" s="96">
        <v>2801679.9999999995</v>
      </c>
      <c r="H18" s="98">
        <v>2.5529999999999999</v>
      </c>
      <c r="I18" s="96">
        <v>71.527549999999991</v>
      </c>
      <c r="J18" s="97">
        <f t="shared" si="0"/>
        <v>9.5409004867609712E-2</v>
      </c>
      <c r="K18" s="97">
        <f>I18/'סכום נכסי הקרן'!$C$42</f>
        <v>9.717630920170602E-5</v>
      </c>
      <c r="AW18" s="1"/>
      <c r="AY18" s="1"/>
    </row>
    <row r="19" spans="2:51">
      <c r="B19" s="89" t="s">
        <v>595</v>
      </c>
      <c r="C19" s="86" t="s">
        <v>596</v>
      </c>
      <c r="D19" s="99" t="s">
        <v>396</v>
      </c>
      <c r="E19" s="99" t="s">
        <v>155</v>
      </c>
      <c r="F19" s="109">
        <v>43627</v>
      </c>
      <c r="G19" s="96">
        <v>7789220.9999999991</v>
      </c>
      <c r="H19" s="98">
        <v>1.9501999999999999</v>
      </c>
      <c r="I19" s="96">
        <v>151.90296999999998</v>
      </c>
      <c r="J19" s="97">
        <f t="shared" si="0"/>
        <v>0.20261998634280598</v>
      </c>
      <c r="K19" s="97">
        <f>I19/'סכום נכסי הקרן'!$C$42</f>
        <v>2.0637320838442632E-4</v>
      </c>
    </row>
    <row r="20" spans="2:51">
      <c r="B20" s="89" t="s">
        <v>597</v>
      </c>
      <c r="C20" s="86" t="s">
        <v>598</v>
      </c>
      <c r="D20" s="99" t="s">
        <v>396</v>
      </c>
      <c r="E20" s="99" t="s">
        <v>155</v>
      </c>
      <c r="F20" s="109">
        <v>43628</v>
      </c>
      <c r="G20" s="96">
        <v>2453989.9999999995</v>
      </c>
      <c r="H20" s="98">
        <v>1.9558</v>
      </c>
      <c r="I20" s="96">
        <v>47.994019999999992</v>
      </c>
      <c r="J20" s="97">
        <f t="shared" si="0"/>
        <v>6.4018153673600697E-2</v>
      </c>
      <c r="K20" s="97">
        <f>I20/'סכום נכסי הקרן'!$C$42</f>
        <v>6.5203991012593919E-5</v>
      </c>
    </row>
    <row r="21" spans="2:51">
      <c r="B21" s="89" t="s">
        <v>599</v>
      </c>
      <c r="C21" s="86" t="s">
        <v>600</v>
      </c>
      <c r="D21" s="99" t="s">
        <v>396</v>
      </c>
      <c r="E21" s="99" t="s">
        <v>155</v>
      </c>
      <c r="F21" s="109">
        <v>43626</v>
      </c>
      <c r="G21" s="96">
        <v>3508799.9999999995</v>
      </c>
      <c r="H21" s="98">
        <v>2.0421999999999998</v>
      </c>
      <c r="I21" s="96">
        <v>71.658369999999977</v>
      </c>
      <c r="J21" s="97">
        <f t="shared" si="0"/>
        <v>9.5583502750128807E-2</v>
      </c>
      <c r="K21" s="97">
        <f>I21/'סכום נכסי הקרן'!$C$42</f>
        <v>9.7354039387763914E-5</v>
      </c>
    </row>
    <row r="22" spans="2:51">
      <c r="B22" s="89" t="s">
        <v>601</v>
      </c>
      <c r="C22" s="86" t="s">
        <v>602</v>
      </c>
      <c r="D22" s="99" t="s">
        <v>396</v>
      </c>
      <c r="E22" s="99" t="s">
        <v>155</v>
      </c>
      <c r="F22" s="109">
        <v>43684</v>
      </c>
      <c r="G22" s="96">
        <v>2959699.9999999995</v>
      </c>
      <c r="H22" s="98">
        <v>0.47139999999999999</v>
      </c>
      <c r="I22" s="96">
        <v>13.951339999999998</v>
      </c>
      <c r="J22" s="97">
        <f t="shared" si="0"/>
        <v>1.8609381503625917E-2</v>
      </c>
      <c r="K22" s="97">
        <f>I22/'סכום נכסי הקרן'!$C$42</f>
        <v>1.8954091530020659E-5</v>
      </c>
    </row>
    <row r="23" spans="2:51">
      <c r="B23" s="89" t="s">
        <v>603</v>
      </c>
      <c r="C23" s="86" t="s">
        <v>604</v>
      </c>
      <c r="D23" s="99" t="s">
        <v>396</v>
      </c>
      <c r="E23" s="99" t="s">
        <v>155</v>
      </c>
      <c r="F23" s="109">
        <v>43677</v>
      </c>
      <c r="G23" s="96">
        <v>2089199.9999999998</v>
      </c>
      <c r="H23" s="98">
        <v>1.54E-2</v>
      </c>
      <c r="I23" s="96">
        <v>0.32187999999999994</v>
      </c>
      <c r="J23" s="97">
        <f t="shared" si="0"/>
        <v>4.2934855851746928E-4</v>
      </c>
      <c r="K23" s="97">
        <f>I23/'סכום נכסי הקרן'!$C$42</f>
        <v>4.3730157688673987E-7</v>
      </c>
    </row>
    <row r="24" spans="2:51">
      <c r="B24" s="85"/>
      <c r="C24" s="86"/>
      <c r="D24" s="86"/>
      <c r="E24" s="86"/>
      <c r="F24" s="86"/>
      <c r="G24" s="96"/>
      <c r="H24" s="98"/>
      <c r="I24" s="86"/>
      <c r="J24" s="97"/>
      <c r="K24" s="86"/>
    </row>
    <row r="25" spans="2:51">
      <c r="B25" s="104" t="s">
        <v>221</v>
      </c>
      <c r="C25" s="84"/>
      <c r="D25" s="84"/>
      <c r="E25" s="84"/>
      <c r="F25" s="84"/>
      <c r="G25" s="93"/>
      <c r="H25" s="95"/>
      <c r="I25" s="93">
        <v>195.82241999999997</v>
      </c>
      <c r="J25" s="94">
        <f t="shared" ref="J25:J37" si="1">I25/$I$11</f>
        <v>0.26120316190009463</v>
      </c>
      <c r="K25" s="94">
        <f>I25/'סכום נכסי הקרן'!$C$42</f>
        <v>2.6604154671236945E-4</v>
      </c>
    </row>
    <row r="26" spans="2:51">
      <c r="B26" s="89" t="s">
        <v>605</v>
      </c>
      <c r="C26" s="86" t="s">
        <v>606</v>
      </c>
      <c r="D26" s="99" t="s">
        <v>396</v>
      </c>
      <c r="E26" s="99" t="s">
        <v>157</v>
      </c>
      <c r="F26" s="109">
        <v>43732</v>
      </c>
      <c r="G26" s="96">
        <v>815785.58999999985</v>
      </c>
      <c r="H26" s="98">
        <v>0.76060000000000005</v>
      </c>
      <c r="I26" s="96">
        <v>6.2048999999999985</v>
      </c>
      <c r="J26" s="97">
        <f t="shared" si="1"/>
        <v>8.2765778263484691E-3</v>
      </c>
      <c r="K26" s="97">
        <f>I26/'סכום נכסי הקרן'!$C$42</f>
        <v>8.429888636835256E-6</v>
      </c>
    </row>
    <row r="27" spans="2:51">
      <c r="B27" s="89" t="s">
        <v>607</v>
      </c>
      <c r="C27" s="86" t="s">
        <v>608</v>
      </c>
      <c r="D27" s="99" t="s">
        <v>396</v>
      </c>
      <c r="E27" s="99" t="s">
        <v>157</v>
      </c>
      <c r="F27" s="109">
        <v>43726</v>
      </c>
      <c r="G27" s="96">
        <v>4287072.1799999988</v>
      </c>
      <c r="H27" s="98">
        <v>1.3018000000000001</v>
      </c>
      <c r="I27" s="96">
        <v>55.808629999999987</v>
      </c>
      <c r="J27" s="97">
        <f t="shared" si="1"/>
        <v>7.4441887794627778E-2</v>
      </c>
      <c r="K27" s="97">
        <f>I27/'סכום נכסי הקרן'!$C$42</f>
        <v>7.5820808695441208E-5</v>
      </c>
    </row>
    <row r="28" spans="2:51">
      <c r="B28" s="89" t="s">
        <v>609</v>
      </c>
      <c r="C28" s="86" t="s">
        <v>610</v>
      </c>
      <c r="D28" s="99" t="s">
        <v>396</v>
      </c>
      <c r="E28" s="99" t="s">
        <v>157</v>
      </c>
      <c r="F28" s="109">
        <v>43670</v>
      </c>
      <c r="G28" s="96">
        <v>593750.6399999999</v>
      </c>
      <c r="H28" s="98">
        <v>2.5867</v>
      </c>
      <c r="I28" s="96">
        <v>15.358549999999997</v>
      </c>
      <c r="J28" s="97">
        <f t="shared" si="1"/>
        <v>2.0486427561260338E-2</v>
      </c>
      <c r="K28" s="97">
        <f>I28/'סכום נכסי הקרן'!$C$42</f>
        <v>2.086590696437753E-5</v>
      </c>
    </row>
    <row r="29" spans="2:51">
      <c r="B29" s="89" t="s">
        <v>611</v>
      </c>
      <c r="C29" s="86" t="s">
        <v>612</v>
      </c>
      <c r="D29" s="99" t="s">
        <v>396</v>
      </c>
      <c r="E29" s="99" t="s">
        <v>157</v>
      </c>
      <c r="F29" s="109">
        <v>43684</v>
      </c>
      <c r="G29" s="96">
        <v>1188598.1100000001</v>
      </c>
      <c r="H29" s="98">
        <v>2.6756000000000002</v>
      </c>
      <c r="I29" s="96">
        <v>31.802009999999996</v>
      </c>
      <c r="J29" s="97">
        <f t="shared" si="1"/>
        <v>4.2419992392997839E-2</v>
      </c>
      <c r="K29" s="97">
        <f>I29/'סכום נכסי הקרן'!$C$42</f>
        <v>4.3205757180215829E-5</v>
      </c>
    </row>
    <row r="30" spans="2:51">
      <c r="B30" s="89" t="s">
        <v>613</v>
      </c>
      <c r="C30" s="86" t="s">
        <v>614</v>
      </c>
      <c r="D30" s="99" t="s">
        <v>396</v>
      </c>
      <c r="E30" s="99" t="s">
        <v>157</v>
      </c>
      <c r="F30" s="109">
        <v>43663</v>
      </c>
      <c r="G30" s="96">
        <v>239273.98999999996</v>
      </c>
      <c r="H30" s="98">
        <v>3.3008000000000002</v>
      </c>
      <c r="I30" s="96">
        <v>7.8978599999999988</v>
      </c>
      <c r="J30" s="97">
        <f t="shared" si="1"/>
        <v>1.0534779440700821E-2</v>
      </c>
      <c r="K30" s="97">
        <f>I30/'סכום נכסי הקרן'!$C$42</f>
        <v>1.0729919945416638E-5</v>
      </c>
    </row>
    <row r="31" spans="2:51">
      <c r="B31" s="89" t="s">
        <v>615</v>
      </c>
      <c r="C31" s="86" t="s">
        <v>616</v>
      </c>
      <c r="D31" s="99" t="s">
        <v>396</v>
      </c>
      <c r="E31" s="99" t="s">
        <v>157</v>
      </c>
      <c r="F31" s="109">
        <v>43656</v>
      </c>
      <c r="G31" s="96">
        <v>582467.22</v>
      </c>
      <c r="H31" s="98">
        <v>3.3391000000000002</v>
      </c>
      <c r="I31" s="96">
        <v>19.449429999999996</v>
      </c>
      <c r="J31" s="97">
        <f t="shared" si="1"/>
        <v>2.594316122308445E-2</v>
      </c>
      <c r="K31" s="97">
        <f>I31/'סכום נכסי הקרן'!$C$42</f>
        <v>2.6423718182391776E-5</v>
      </c>
    </row>
    <row r="32" spans="2:51">
      <c r="B32" s="89" t="s">
        <v>617</v>
      </c>
      <c r="C32" s="86" t="s">
        <v>618</v>
      </c>
      <c r="D32" s="99" t="s">
        <v>396</v>
      </c>
      <c r="E32" s="99" t="s">
        <v>157</v>
      </c>
      <c r="F32" s="109">
        <v>43650</v>
      </c>
      <c r="G32" s="96">
        <v>806208.06999999983</v>
      </c>
      <c r="H32" s="98">
        <v>3.8511000000000002</v>
      </c>
      <c r="I32" s="96">
        <v>31.047569999999997</v>
      </c>
      <c r="J32" s="97">
        <f t="shared" si="1"/>
        <v>4.1413661690599679E-2</v>
      </c>
      <c r="K32" s="97">
        <f>I32/'סכום נכסי הקרן'!$C$42</f>
        <v>4.2180785757118923E-5</v>
      </c>
    </row>
    <row r="33" spans="2:11">
      <c r="B33" s="89" t="s">
        <v>619</v>
      </c>
      <c r="C33" s="86" t="s">
        <v>620</v>
      </c>
      <c r="D33" s="99" t="s">
        <v>396</v>
      </c>
      <c r="E33" s="99" t="s">
        <v>158</v>
      </c>
      <c r="F33" s="109">
        <v>43720</v>
      </c>
      <c r="G33" s="96">
        <v>844846.8899999999</v>
      </c>
      <c r="H33" s="98">
        <v>0.43269999999999997</v>
      </c>
      <c r="I33" s="96">
        <v>3.6552899999999995</v>
      </c>
      <c r="J33" s="97">
        <f t="shared" si="1"/>
        <v>4.8757098684706112E-3</v>
      </c>
      <c r="K33" s="97">
        <f>I33/'סכום נכסי הקרן'!$C$42</f>
        <v>4.9660248570222798E-6</v>
      </c>
    </row>
    <row r="34" spans="2:11">
      <c r="B34" s="89" t="s">
        <v>621</v>
      </c>
      <c r="C34" s="86" t="s">
        <v>622</v>
      </c>
      <c r="D34" s="99" t="s">
        <v>396</v>
      </c>
      <c r="E34" s="99" t="s">
        <v>155</v>
      </c>
      <c r="F34" s="109">
        <v>43648</v>
      </c>
      <c r="G34" s="96">
        <v>3203793.0699999994</v>
      </c>
      <c r="H34" s="98">
        <v>0.45700000000000002</v>
      </c>
      <c r="I34" s="96">
        <v>14.640129999999997</v>
      </c>
      <c r="J34" s="97">
        <f t="shared" si="1"/>
        <v>1.9528143134113204E-2</v>
      </c>
      <c r="K34" s="97">
        <f>I34/'סכום נכסי הקרן'!$C$42</f>
        <v>1.9889871799511829E-5</v>
      </c>
    </row>
    <row r="35" spans="2:11">
      <c r="B35" s="89" t="s">
        <v>623</v>
      </c>
      <c r="C35" s="86" t="s">
        <v>624</v>
      </c>
      <c r="D35" s="99" t="s">
        <v>396</v>
      </c>
      <c r="E35" s="99" t="s">
        <v>155</v>
      </c>
      <c r="F35" s="109">
        <v>43734</v>
      </c>
      <c r="G35" s="96">
        <v>2157.0599999999995</v>
      </c>
      <c r="H35" s="98">
        <v>0.42980000000000002</v>
      </c>
      <c r="I35" s="96">
        <v>9.269999999999997E-3</v>
      </c>
      <c r="J35" s="97">
        <f t="shared" si="1"/>
        <v>1.2365046406912328E-5</v>
      </c>
      <c r="K35" s="97">
        <f>I35/'סכום נכסי הקרן'!$C$42</f>
        <v>1.2594089777992042E-8</v>
      </c>
    </row>
    <row r="36" spans="2:11">
      <c r="B36" s="89" t="s">
        <v>625</v>
      </c>
      <c r="C36" s="86" t="s">
        <v>626</v>
      </c>
      <c r="D36" s="99" t="s">
        <v>396</v>
      </c>
      <c r="E36" s="99" t="s">
        <v>155</v>
      </c>
      <c r="F36" s="109">
        <v>43734</v>
      </c>
      <c r="G36" s="96">
        <v>2156846.5599999996</v>
      </c>
      <c r="H36" s="98">
        <v>0.4199</v>
      </c>
      <c r="I36" s="96">
        <v>9.0559500000000011</v>
      </c>
      <c r="J36" s="97">
        <f t="shared" si="1"/>
        <v>1.2079529882273758E-2</v>
      </c>
      <c r="K36" s="97">
        <f>I36/'סכום נכסי הקרן'!$C$42</f>
        <v>1.2303284501079512E-5</v>
      </c>
    </row>
    <row r="37" spans="2:11">
      <c r="B37" s="89" t="s">
        <v>627</v>
      </c>
      <c r="C37" s="86" t="s">
        <v>628</v>
      </c>
      <c r="D37" s="99" t="s">
        <v>396</v>
      </c>
      <c r="E37" s="99" t="s">
        <v>155</v>
      </c>
      <c r="F37" s="109">
        <v>43633</v>
      </c>
      <c r="G37" s="96">
        <v>502034.44999999995</v>
      </c>
      <c r="H37" s="98">
        <v>0.17780000000000001</v>
      </c>
      <c r="I37" s="96">
        <v>0.89282999999999979</v>
      </c>
      <c r="J37" s="97">
        <f t="shared" si="1"/>
        <v>1.1909260392107372E-3</v>
      </c>
      <c r="K37" s="97">
        <f>I37/'סכום נכסי הקרן'!$C$42</f>
        <v>1.2129861031806509E-6</v>
      </c>
    </row>
    <row r="38" spans="2:11">
      <c r="B38" s="85"/>
      <c r="C38" s="86"/>
      <c r="D38" s="86"/>
      <c r="E38" s="86"/>
      <c r="F38" s="86"/>
      <c r="G38" s="96"/>
      <c r="H38" s="98"/>
      <c r="I38" s="86"/>
      <c r="J38" s="97"/>
      <c r="K38" s="86"/>
    </row>
    <row r="39" spans="2:11">
      <c r="B39" s="104" t="s">
        <v>220</v>
      </c>
      <c r="C39" s="84"/>
      <c r="D39" s="84"/>
      <c r="E39" s="84"/>
      <c r="F39" s="84"/>
      <c r="G39" s="93"/>
      <c r="H39" s="95"/>
      <c r="I39" s="93">
        <v>3.7390109599999994</v>
      </c>
      <c r="J39" s="94">
        <f t="shared" ref="J39:J41" si="2">I39/$I$11</f>
        <v>4.9873833911924289E-3</v>
      </c>
      <c r="K39" s="94">
        <f>I39/'סכום נכסי הקרן'!$C$42</f>
        <v>5.0797669591301205E-6</v>
      </c>
    </row>
    <row r="40" spans="2:11">
      <c r="B40" s="89" t="s">
        <v>629</v>
      </c>
      <c r="C40" s="86" t="s">
        <v>630</v>
      </c>
      <c r="D40" s="99" t="s">
        <v>396</v>
      </c>
      <c r="E40" s="99" t="s">
        <v>156</v>
      </c>
      <c r="F40" s="109">
        <v>43614</v>
      </c>
      <c r="G40" s="96">
        <v>2171.337</v>
      </c>
      <c r="H40" s="98">
        <v>0.17519999999999999</v>
      </c>
      <c r="I40" s="96">
        <v>3.8035959999999994E-3</v>
      </c>
      <c r="J40" s="97">
        <f t="shared" si="2"/>
        <v>5.0735319366932156E-6</v>
      </c>
      <c r="K40" s="97">
        <f>I40/'סכום נכסי הקרן'!$C$42</f>
        <v>5.1675112732698406E-9</v>
      </c>
    </row>
    <row r="41" spans="2:11">
      <c r="B41" s="89" t="s">
        <v>629</v>
      </c>
      <c r="C41" s="86" t="s">
        <v>631</v>
      </c>
      <c r="D41" s="99" t="s">
        <v>396</v>
      </c>
      <c r="E41" s="99" t="s">
        <v>156</v>
      </c>
      <c r="F41" s="109">
        <v>43626</v>
      </c>
      <c r="G41" s="96">
        <v>434267.39999999991</v>
      </c>
      <c r="H41" s="98">
        <v>0.86009999999999998</v>
      </c>
      <c r="I41" s="96">
        <v>3.7352073639999994</v>
      </c>
      <c r="J41" s="97">
        <f t="shared" si="2"/>
        <v>4.9823098592557359E-3</v>
      </c>
      <c r="K41" s="97">
        <f>I41/'סכום נכסי הקרן'!$C$42</f>
        <v>5.0745994478568508E-6</v>
      </c>
    </row>
    <row r="42" spans="2:11">
      <c r="B42" s="6"/>
      <c r="C42" s="1"/>
      <c r="D42" s="1"/>
    </row>
    <row r="43" spans="2:11">
      <c r="B43" s="6"/>
      <c r="C43" s="1"/>
      <c r="D43" s="1"/>
    </row>
    <row r="44" spans="2:11">
      <c r="B44" s="6"/>
      <c r="C44" s="1"/>
      <c r="D44" s="1"/>
    </row>
    <row r="45" spans="2:11">
      <c r="C45" s="1"/>
      <c r="D45" s="1"/>
    </row>
    <row r="46" spans="2:11">
      <c r="C46" s="1"/>
      <c r="D46" s="1"/>
    </row>
    <row r="47" spans="2:11">
      <c r="C47" s="1"/>
      <c r="D47" s="1"/>
    </row>
    <row r="48" spans="2:11">
      <c r="B48" s="101" t="s">
        <v>242</v>
      </c>
      <c r="C48" s="1"/>
      <c r="D48" s="1"/>
    </row>
    <row r="49" spans="2:4">
      <c r="B49" s="101" t="s">
        <v>103</v>
      </c>
      <c r="C49" s="1"/>
      <c r="D49" s="1"/>
    </row>
    <row r="50" spans="2:4">
      <c r="B50" s="101" t="s">
        <v>225</v>
      </c>
      <c r="C50" s="1"/>
      <c r="D50" s="1"/>
    </row>
    <row r="51" spans="2:4">
      <c r="B51" s="101" t="s">
        <v>233</v>
      </c>
      <c r="C51" s="1"/>
      <c r="D51" s="1"/>
    </row>
    <row r="52" spans="2:4">
      <c r="C52" s="1"/>
      <c r="D52" s="1"/>
    </row>
    <row r="53" spans="2:4">
      <c r="C53" s="1"/>
      <c r="D53" s="1"/>
    </row>
    <row r="54" spans="2:4">
      <c r="C54" s="1"/>
      <c r="D54" s="1"/>
    </row>
    <row r="55" spans="2:4">
      <c r="C55" s="1"/>
      <c r="D55" s="1"/>
    </row>
    <row r="56" spans="2:4">
      <c r="C56" s="1"/>
      <c r="D56" s="1"/>
    </row>
    <row r="57" spans="2:4">
      <c r="C57" s="1"/>
      <c r="D57" s="1"/>
    </row>
    <row r="58" spans="2:4">
      <c r="C58" s="1"/>
      <c r="D58" s="1"/>
    </row>
    <row r="59" spans="2:4">
      <c r="C59" s="1"/>
      <c r="D59" s="1"/>
    </row>
    <row r="60" spans="2:4">
      <c r="C60" s="1"/>
      <c r="D60" s="1"/>
    </row>
    <row r="61" spans="2:4">
      <c r="C61" s="1"/>
      <c r="D61" s="1"/>
    </row>
    <row r="62" spans="2:4">
      <c r="C62" s="1"/>
      <c r="D62" s="1"/>
    </row>
    <row r="63" spans="2:4">
      <c r="C63" s="1"/>
      <c r="D63" s="1"/>
    </row>
    <row r="64" spans="2:4">
      <c r="C64" s="1"/>
      <c r="D64" s="1"/>
    </row>
    <row r="65" spans="3:4">
      <c r="C65" s="1"/>
      <c r="D65" s="1"/>
    </row>
    <row r="66" spans="3:4">
      <c r="C66" s="1"/>
      <c r="D66" s="1"/>
    </row>
    <row r="67" spans="3:4">
      <c r="C67" s="1"/>
      <c r="D67" s="1"/>
    </row>
    <row r="68" spans="3:4">
      <c r="C68" s="1"/>
      <c r="D68" s="1"/>
    </row>
    <row r="69" spans="3:4">
      <c r="C69" s="1"/>
      <c r="D69" s="1"/>
    </row>
    <row r="70" spans="3:4">
      <c r="C70" s="1"/>
      <c r="D70" s="1"/>
    </row>
    <row r="71" spans="3:4">
      <c r="C71" s="1"/>
      <c r="D71" s="1"/>
    </row>
    <row r="72" spans="3:4">
      <c r="C72" s="1"/>
      <c r="D72" s="1"/>
    </row>
    <row r="73" spans="3:4">
      <c r="C73" s="1"/>
      <c r="D73" s="1"/>
    </row>
    <row r="74" spans="3:4">
      <c r="C74" s="1"/>
      <c r="D74" s="1"/>
    </row>
    <row r="75" spans="3:4">
      <c r="C75" s="1"/>
      <c r="D75" s="1"/>
    </row>
    <row r="76" spans="3:4">
      <c r="C76" s="1"/>
      <c r="D76" s="1"/>
    </row>
    <row r="77" spans="3:4">
      <c r="C77" s="1"/>
      <c r="D77" s="1"/>
    </row>
    <row r="78" spans="3:4">
      <c r="C78" s="1"/>
      <c r="D78" s="1"/>
    </row>
    <row r="79" spans="3:4">
      <c r="C79" s="1"/>
      <c r="D79" s="1"/>
    </row>
    <row r="80" spans="3:4">
      <c r="C80" s="1"/>
      <c r="D80" s="1"/>
    </row>
    <row r="81" spans="3:4">
      <c r="C81" s="1"/>
      <c r="D81" s="1"/>
    </row>
    <row r="82" spans="3:4">
      <c r="C82" s="1"/>
      <c r="D82" s="1"/>
    </row>
    <row r="83" spans="3:4">
      <c r="C83" s="1"/>
      <c r="D83" s="1"/>
    </row>
    <row r="84" spans="3:4">
      <c r="C84" s="1"/>
      <c r="D84" s="1"/>
    </row>
    <row r="85" spans="3:4">
      <c r="C85" s="1"/>
      <c r="D85" s="1"/>
    </row>
    <row r="86" spans="3:4">
      <c r="C86" s="1"/>
      <c r="D86" s="1"/>
    </row>
    <row r="87" spans="3:4">
      <c r="C87" s="1"/>
      <c r="D87" s="1"/>
    </row>
    <row r="88" spans="3:4">
      <c r="C88" s="1"/>
      <c r="D88" s="1"/>
    </row>
    <row r="89" spans="3:4">
      <c r="C89" s="1"/>
      <c r="D89" s="1"/>
    </row>
    <row r="90" spans="3:4">
      <c r="C90" s="1"/>
      <c r="D90" s="1"/>
    </row>
    <row r="91" spans="3:4">
      <c r="C91" s="1"/>
      <c r="D91" s="1"/>
    </row>
    <row r="92" spans="3:4">
      <c r="C92" s="1"/>
      <c r="D92" s="1"/>
    </row>
    <row r="93" spans="3:4">
      <c r="C93" s="1"/>
      <c r="D93" s="1"/>
    </row>
    <row r="94" spans="3:4">
      <c r="C94" s="1"/>
      <c r="D94" s="1"/>
    </row>
    <row r="95" spans="3:4">
      <c r="C95" s="1"/>
      <c r="D95" s="1"/>
    </row>
    <row r="96" spans="3:4">
      <c r="C96" s="1"/>
      <c r="D96" s="1"/>
    </row>
    <row r="97" spans="3:4">
      <c r="C97" s="1"/>
      <c r="D97" s="1"/>
    </row>
    <row r="98" spans="3:4">
      <c r="C98" s="1"/>
      <c r="D98" s="1"/>
    </row>
    <row r="99" spans="3:4">
      <c r="C99" s="1"/>
      <c r="D99" s="1"/>
    </row>
    <row r="100" spans="3:4">
      <c r="C100" s="1"/>
      <c r="D100" s="1"/>
    </row>
    <row r="101" spans="3:4">
      <c r="C101" s="1"/>
      <c r="D101" s="1"/>
    </row>
    <row r="102" spans="3:4">
      <c r="C102" s="1"/>
      <c r="D102" s="1"/>
    </row>
    <row r="103" spans="3:4">
      <c r="C103" s="1"/>
      <c r="D103" s="1"/>
    </row>
    <row r="104" spans="3:4">
      <c r="C104" s="1"/>
      <c r="D104" s="1"/>
    </row>
    <row r="105" spans="3:4">
      <c r="C105" s="1"/>
      <c r="D105" s="1"/>
    </row>
    <row r="106" spans="3:4">
      <c r="C106" s="1"/>
      <c r="D106" s="1"/>
    </row>
    <row r="107" spans="3:4">
      <c r="C107" s="1"/>
      <c r="D107" s="1"/>
    </row>
    <row r="108" spans="3:4">
      <c r="C108" s="1"/>
      <c r="D108" s="1"/>
    </row>
    <row r="109" spans="3:4">
      <c r="C109" s="1"/>
      <c r="D109" s="1"/>
    </row>
    <row r="110" spans="3:4">
      <c r="C110" s="1"/>
      <c r="D110" s="1"/>
    </row>
    <row r="111" spans="3:4">
      <c r="C111" s="1"/>
      <c r="D111" s="1"/>
    </row>
    <row r="112" spans="3:4">
      <c r="C112" s="1"/>
      <c r="D112" s="1"/>
    </row>
    <row r="113" spans="3:4">
      <c r="C113" s="1"/>
      <c r="D113" s="1"/>
    </row>
    <row r="114" spans="3:4">
      <c r="C114" s="1"/>
      <c r="D114" s="1"/>
    </row>
    <row r="115" spans="3:4">
      <c r="C115" s="1"/>
      <c r="D115" s="1"/>
    </row>
    <row r="116" spans="3:4">
      <c r="C116" s="1"/>
      <c r="D116" s="1"/>
    </row>
    <row r="117" spans="3:4">
      <c r="C117" s="1"/>
      <c r="D117" s="1"/>
    </row>
    <row r="118" spans="3:4">
      <c r="C118" s="1"/>
      <c r="D118" s="1"/>
    </row>
    <row r="119" spans="3:4">
      <c r="C119" s="1"/>
      <c r="D119" s="1"/>
    </row>
    <row r="120" spans="3:4">
      <c r="C120" s="1"/>
      <c r="D120" s="1"/>
    </row>
    <row r="121" spans="3:4">
      <c r="C121" s="1"/>
      <c r="D121" s="1"/>
    </row>
    <row r="122" spans="3:4">
      <c r="C122" s="1"/>
      <c r="D122" s="1"/>
    </row>
    <row r="123" spans="3:4">
      <c r="C123" s="1"/>
      <c r="D123" s="1"/>
    </row>
    <row r="124" spans="3:4">
      <c r="C124" s="1"/>
      <c r="D124" s="1"/>
    </row>
    <row r="125" spans="3:4">
      <c r="C125" s="1"/>
      <c r="D125" s="1"/>
    </row>
    <row r="126" spans="3:4">
      <c r="C126" s="1"/>
      <c r="D126" s="1"/>
    </row>
    <row r="127" spans="3:4">
      <c r="C127" s="1"/>
      <c r="D127" s="1"/>
    </row>
    <row r="128" spans="3:4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40 D45:XFD1048576 D41:AF44 AH41:XFD44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1">
    <tabColor indexed="43"/>
    <pageSetUpPr fitToPage="1"/>
  </sheetPr>
  <dimension ref="B1:BZ56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8" width="7.5703125" style="1" customWidth="1"/>
    <col min="19" max="19" width="6.7109375" style="1" customWidth="1"/>
    <col min="20" max="20" width="7.7109375" style="1" customWidth="1"/>
    <col min="21" max="21" width="7.140625" style="1" customWidth="1"/>
    <col min="22" max="22" width="6" style="1" customWidth="1"/>
    <col min="23" max="23" width="7.85546875" style="1" customWidth="1"/>
    <col min="24" max="24" width="8.140625" style="1" customWidth="1"/>
    <col min="25" max="25" width="6.28515625" style="1" customWidth="1"/>
    <col min="26" max="26" width="8" style="1" customWidth="1"/>
    <col min="27" max="27" width="8.7109375" style="1" customWidth="1"/>
    <col min="28" max="28" width="10" style="1" customWidth="1"/>
    <col min="29" max="29" width="9.5703125" style="1" customWidth="1"/>
    <col min="30" max="30" width="6.140625" style="1" customWidth="1"/>
    <col min="31" max="32" width="5.7109375" style="1" customWidth="1"/>
    <col min="33" max="33" width="6.85546875" style="1" customWidth="1"/>
    <col min="34" max="34" width="6.42578125" style="1" customWidth="1"/>
    <col min="35" max="35" width="6.7109375" style="1" customWidth="1"/>
    <col min="36" max="36" width="7.28515625" style="1" customWidth="1"/>
    <col min="37" max="48" width="5.7109375" style="1" customWidth="1"/>
    <col min="49" max="16384" width="9.140625" style="1"/>
  </cols>
  <sheetData>
    <row r="1" spans="2:78">
      <c r="B1" s="58" t="s">
        <v>171</v>
      </c>
      <c r="C1" s="80" t="s" vm="1">
        <v>243</v>
      </c>
    </row>
    <row r="2" spans="2:78">
      <c r="B2" s="58" t="s">
        <v>170</v>
      </c>
      <c r="C2" s="80" t="s">
        <v>244</v>
      </c>
    </row>
    <row r="3" spans="2:78">
      <c r="B3" s="58" t="s">
        <v>172</v>
      </c>
      <c r="C3" s="80" t="s">
        <v>245</v>
      </c>
    </row>
    <row r="4" spans="2:78">
      <c r="B4" s="58" t="s">
        <v>173</v>
      </c>
      <c r="C4" s="80">
        <v>2112</v>
      </c>
    </row>
    <row r="6" spans="2:78" ht="26.25" customHeight="1">
      <c r="B6" s="140" t="s">
        <v>202</v>
      </c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2"/>
    </row>
    <row r="7" spans="2:78" ht="26.25" customHeight="1">
      <c r="B7" s="140" t="s">
        <v>90</v>
      </c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2"/>
    </row>
    <row r="8" spans="2:78" s="3" customFormat="1" ht="47.25">
      <c r="B8" s="23" t="s">
        <v>107</v>
      </c>
      <c r="C8" s="31" t="s">
        <v>37</v>
      </c>
      <c r="D8" s="31" t="s">
        <v>41</v>
      </c>
      <c r="E8" s="31" t="s">
        <v>15</v>
      </c>
      <c r="F8" s="31" t="s">
        <v>51</v>
      </c>
      <c r="G8" s="31" t="s">
        <v>92</v>
      </c>
      <c r="H8" s="31" t="s">
        <v>18</v>
      </c>
      <c r="I8" s="31" t="s">
        <v>91</v>
      </c>
      <c r="J8" s="31" t="s">
        <v>17</v>
      </c>
      <c r="K8" s="31" t="s">
        <v>19</v>
      </c>
      <c r="L8" s="31" t="s">
        <v>227</v>
      </c>
      <c r="M8" s="31" t="s">
        <v>226</v>
      </c>
      <c r="N8" s="31" t="s">
        <v>100</v>
      </c>
      <c r="O8" s="31" t="s">
        <v>48</v>
      </c>
      <c r="P8" s="31" t="s">
        <v>174</v>
      </c>
      <c r="Q8" s="32" t="s">
        <v>176</v>
      </c>
      <c r="R8" s="1"/>
      <c r="S8" s="1"/>
      <c r="T8" s="1"/>
      <c r="U8" s="1"/>
      <c r="V8" s="1"/>
    </row>
    <row r="9" spans="2:78" s="3" customFormat="1" ht="18.75" customHeight="1">
      <c r="B9" s="16"/>
      <c r="C9" s="17"/>
      <c r="D9" s="17"/>
      <c r="E9" s="17"/>
      <c r="F9" s="17"/>
      <c r="G9" s="17" t="s">
        <v>22</v>
      </c>
      <c r="H9" s="17" t="s">
        <v>21</v>
      </c>
      <c r="I9" s="17"/>
      <c r="J9" s="17" t="s">
        <v>20</v>
      </c>
      <c r="K9" s="17" t="s">
        <v>20</v>
      </c>
      <c r="L9" s="17" t="s">
        <v>234</v>
      </c>
      <c r="M9" s="17"/>
      <c r="N9" s="17" t="s">
        <v>230</v>
      </c>
      <c r="O9" s="17" t="s">
        <v>20</v>
      </c>
      <c r="P9" s="33" t="s">
        <v>20</v>
      </c>
      <c r="Q9" s="18" t="s">
        <v>20</v>
      </c>
      <c r="R9" s="1"/>
      <c r="S9" s="1"/>
      <c r="T9" s="1"/>
      <c r="U9" s="1"/>
      <c r="V9" s="1"/>
    </row>
    <row r="10" spans="2:78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21" t="s">
        <v>14</v>
      </c>
      <c r="Q10" s="21" t="s">
        <v>104</v>
      </c>
      <c r="R10" s="1"/>
      <c r="S10" s="1"/>
      <c r="T10" s="1"/>
      <c r="U10" s="1"/>
      <c r="V10" s="1"/>
    </row>
    <row r="11" spans="2:78" s="4" customFormat="1" ht="18" customHeight="1"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"/>
      <c r="S11" s="1"/>
      <c r="T11" s="1"/>
      <c r="U11" s="1"/>
      <c r="V11" s="1"/>
      <c r="BZ11" s="1"/>
    </row>
    <row r="12" spans="2:78" ht="18" customHeight="1">
      <c r="B12" s="101" t="s">
        <v>242</v>
      </c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</row>
    <row r="13" spans="2:78">
      <c r="B13" s="101" t="s">
        <v>103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</row>
    <row r="14" spans="2:78">
      <c r="B14" s="101" t="s">
        <v>225</v>
      </c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</row>
    <row r="15" spans="2:78">
      <c r="B15" s="101" t="s">
        <v>233</v>
      </c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</row>
    <row r="16" spans="2:78"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</row>
    <row r="17" spans="2:17"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</row>
    <row r="18" spans="2:17"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</row>
    <row r="19" spans="2:17"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</row>
    <row r="20" spans="2:17"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</row>
    <row r="21" spans="2:17"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</row>
    <row r="22" spans="2:17"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</row>
    <row r="23" spans="2:17"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</row>
    <row r="24" spans="2:17"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</row>
    <row r="25" spans="2:17"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</row>
    <row r="26" spans="2:17"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</row>
    <row r="27" spans="2:17"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</row>
    <row r="28" spans="2:17"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</row>
    <row r="29" spans="2:17"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</row>
    <row r="30" spans="2:17"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</row>
    <row r="31" spans="2:17"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</row>
    <row r="32" spans="2:17"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</row>
    <row r="33" spans="2:17"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</row>
    <row r="34" spans="2:17"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</row>
    <row r="35" spans="2:17"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</row>
    <row r="36" spans="2:17"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</row>
    <row r="37" spans="2:17"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</row>
    <row r="38" spans="2:17"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</row>
    <row r="39" spans="2:17"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</row>
    <row r="40" spans="2:17"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</row>
    <row r="41" spans="2:17"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</row>
    <row r="42" spans="2:17"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</row>
    <row r="43" spans="2:17"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</row>
    <row r="44" spans="2:17"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</row>
    <row r="45" spans="2:17"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</row>
    <row r="46" spans="2:17"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</row>
    <row r="47" spans="2:17"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</row>
    <row r="48" spans="2:17"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</row>
    <row r="49" spans="2:17"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</row>
    <row r="50" spans="2:17"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</row>
    <row r="51" spans="2:17"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</row>
    <row r="52" spans="2:17"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</row>
    <row r="53" spans="2:17"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</row>
    <row r="54" spans="2:17"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</row>
    <row r="55" spans="2:17"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</row>
    <row r="56" spans="2:17"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</row>
    <row r="57" spans="2:17"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</row>
    <row r="58" spans="2:17"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</row>
    <row r="59" spans="2:17"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</row>
    <row r="60" spans="2:17"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</row>
    <row r="61" spans="2:17"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</row>
    <row r="62" spans="2:17"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</row>
    <row r="63" spans="2:17"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</row>
    <row r="64" spans="2:17"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</row>
    <row r="65" spans="2:17"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</row>
    <row r="66" spans="2:17"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</row>
    <row r="67" spans="2:17"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</row>
    <row r="68" spans="2:17"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</row>
    <row r="69" spans="2:17"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</row>
    <row r="70" spans="2:17"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</row>
    <row r="71" spans="2:17"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</row>
    <row r="72" spans="2:17"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</row>
    <row r="73" spans="2:17"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</row>
    <row r="74" spans="2:17"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</row>
    <row r="75" spans="2:17"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</row>
    <row r="76" spans="2:17"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</row>
    <row r="77" spans="2:17"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</row>
    <row r="78" spans="2:17"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</row>
    <row r="79" spans="2:17"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</row>
    <row r="80" spans="2:17"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</row>
    <row r="81" spans="2:17"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</row>
    <row r="82" spans="2:17"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</row>
    <row r="83" spans="2:17"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</row>
    <row r="84" spans="2:17"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</row>
    <row r="85" spans="2:17"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</row>
    <row r="86" spans="2:17"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</row>
    <row r="87" spans="2:17"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</row>
    <row r="88" spans="2:17"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</row>
    <row r="89" spans="2:17"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</row>
    <row r="90" spans="2:17"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</row>
    <row r="91" spans="2:17"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</row>
    <row r="92" spans="2:17"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</row>
    <row r="93" spans="2:17"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</row>
    <row r="94" spans="2:17"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</row>
    <row r="95" spans="2:17"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</row>
    <row r="96" spans="2:17"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</row>
    <row r="97" spans="2:17"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</row>
    <row r="98" spans="2:17"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</row>
    <row r="99" spans="2:17"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</row>
    <row r="100" spans="2:17"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</row>
    <row r="101" spans="2:17"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</row>
    <row r="102" spans="2:17"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</row>
    <row r="103" spans="2:17"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</row>
    <row r="104" spans="2:17"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</row>
    <row r="105" spans="2:17"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</row>
    <row r="106" spans="2:17"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</row>
    <row r="107" spans="2:17"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</row>
    <row r="108" spans="2:17"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</row>
    <row r="109" spans="2:17"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</row>
    <row r="110" spans="2:17"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</row>
    <row r="111" spans="2:17">
      <c r="D111" s="1"/>
    </row>
    <row r="112" spans="2:17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4">
      <c r="D513" s="1"/>
    </row>
    <row r="514" spans="4:4">
      <c r="D514" s="1"/>
    </row>
    <row r="515" spans="4:4">
      <c r="D515" s="1"/>
    </row>
    <row r="516" spans="4:4">
      <c r="D516" s="1"/>
    </row>
    <row r="517" spans="4:4">
      <c r="D517" s="1"/>
    </row>
    <row r="518" spans="4:4">
      <c r="D518" s="1"/>
    </row>
    <row r="519" spans="4:4">
      <c r="D519" s="1"/>
    </row>
    <row r="520" spans="4:4">
      <c r="D520" s="1"/>
    </row>
    <row r="521" spans="4:4">
      <c r="D521" s="1"/>
    </row>
    <row r="522" spans="4:4">
      <c r="D522" s="1"/>
    </row>
    <row r="523" spans="4:4">
      <c r="D523" s="1"/>
    </row>
    <row r="524" spans="4:4">
      <c r="D524" s="1"/>
    </row>
    <row r="525" spans="4:4">
      <c r="D525" s="1"/>
    </row>
    <row r="526" spans="4:4">
      <c r="D526" s="1"/>
    </row>
    <row r="527" spans="4:4">
      <c r="D527" s="1"/>
    </row>
    <row r="528" spans="4:4">
      <c r="D528" s="1"/>
    </row>
    <row r="529" spans="4:4">
      <c r="D529" s="1"/>
    </row>
    <row r="530" spans="4:4">
      <c r="D530" s="1"/>
    </row>
    <row r="531" spans="4:4">
      <c r="D531" s="1"/>
    </row>
    <row r="532" spans="4:4">
      <c r="D532" s="1"/>
    </row>
    <row r="533" spans="4:4">
      <c r="D533" s="1"/>
    </row>
    <row r="534" spans="4:4">
      <c r="D534" s="1"/>
    </row>
    <row r="535" spans="4:4">
      <c r="D535" s="1"/>
    </row>
    <row r="536" spans="4:4">
      <c r="D536" s="1"/>
    </row>
    <row r="537" spans="4:4">
      <c r="D537" s="1"/>
    </row>
    <row r="538" spans="4:4">
      <c r="D538" s="1"/>
    </row>
    <row r="539" spans="4:4">
      <c r="D539" s="1"/>
    </row>
    <row r="540" spans="4:4">
      <c r="D540" s="1"/>
    </row>
    <row r="541" spans="4:4">
      <c r="D541" s="1"/>
    </row>
    <row r="542" spans="4:4">
      <c r="D542" s="1"/>
    </row>
    <row r="543" spans="4:4">
      <c r="D543" s="1"/>
    </row>
    <row r="544" spans="4:4">
      <c r="D544" s="1"/>
    </row>
    <row r="545" spans="4:4">
      <c r="D545" s="1"/>
    </row>
    <row r="546" spans="4:4">
      <c r="D546" s="1"/>
    </row>
    <row r="547" spans="4:4">
      <c r="D547" s="1"/>
    </row>
    <row r="548" spans="4:4">
      <c r="D548" s="1"/>
    </row>
    <row r="549" spans="4:4">
      <c r="D549" s="1"/>
    </row>
    <row r="550" spans="4:4">
      <c r="D550" s="1"/>
    </row>
    <row r="551" spans="4:4">
      <c r="D551" s="1"/>
    </row>
    <row r="552" spans="4:4">
      <c r="D552" s="1"/>
    </row>
    <row r="553" spans="4:4">
      <c r="D553" s="1"/>
    </row>
    <row r="554" spans="4:4">
      <c r="D554" s="1"/>
    </row>
    <row r="555" spans="4:4">
      <c r="D555" s="1"/>
    </row>
    <row r="556" spans="4:4">
      <c r="D556" s="1"/>
    </row>
    <row r="557" spans="4:4">
      <c r="D557" s="1"/>
    </row>
    <row r="558" spans="4:4">
      <c r="D558" s="1"/>
    </row>
    <row r="559" spans="4:4">
      <c r="D559" s="1"/>
    </row>
    <row r="560" spans="4:4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sheetProtection sheet="1" objects="1" scenarios="1"/>
  <mergeCells count="2">
    <mergeCell ref="B6:Q6"/>
    <mergeCell ref="B7:Q7"/>
  </mergeCells>
  <phoneticPr fontId="3" type="noConversion"/>
  <conditionalFormatting sqref="B16:B110">
    <cfRule type="cellIs" dxfId="5" priority="1" operator="equal">
      <formula>"NR3"</formula>
    </cfRule>
  </conditionalFormatting>
  <dataValidations count="1">
    <dataValidation allowBlank="1" showInputMessage="1" showErrorMessage="1" sqref="C5:C1048576 A1:B1048576 D1:XFD35 D40:XFD1048576 D36:AF39 AH36:XFD39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B1:BI120"/>
  <sheetViews>
    <sheetView rightToLeft="1" workbookViewId="0">
      <selection activeCell="A10" sqref="A10:XFD21"/>
    </sheetView>
  </sheetViews>
  <sheetFormatPr defaultColWidth="9.140625" defaultRowHeight="18"/>
  <cols>
    <col min="1" max="1" width="6.28515625" style="1" customWidth="1"/>
    <col min="2" max="2" width="46.7109375" style="2" bestFit="1" customWidth="1"/>
    <col min="3" max="3" width="41.7109375" style="2" bestFit="1" customWidth="1"/>
    <col min="4" max="4" width="11.28515625" style="2" bestFit="1" customWidth="1"/>
    <col min="5" max="5" width="6.5703125" style="2" bestFit="1" customWidth="1"/>
    <col min="6" max="6" width="4.85546875" style="1" bestFit="1" customWidth="1"/>
    <col min="7" max="7" width="11.28515625" style="1" bestFit="1" customWidth="1"/>
    <col min="8" max="8" width="9.5703125" style="1" bestFit="1" customWidth="1"/>
    <col min="9" max="9" width="5.140625" style="1" bestFit="1" customWidth="1"/>
    <col min="10" max="10" width="16.28515625" style="1" bestFit="1" customWidth="1"/>
    <col min="11" max="11" width="6.7109375" style="1" bestFit="1" customWidth="1"/>
    <col min="12" max="12" width="7.5703125" style="1" customWidth="1"/>
    <col min="13" max="13" width="7" style="1" bestFit="1" customWidth="1"/>
    <col min="14" max="14" width="6.42578125" style="1" bestFit="1" customWidth="1"/>
    <col min="15" max="15" width="8" style="1" bestFit="1" customWidth="1"/>
    <col min="16" max="16" width="9.140625" style="1" bestFit="1" customWidth="1"/>
    <col min="17" max="17" width="10.42578125" style="1" bestFit="1" customWidth="1"/>
    <col min="18" max="18" width="7.5703125" style="1" customWidth="1"/>
    <col min="19" max="19" width="6.7109375" style="1" customWidth="1"/>
    <col min="20" max="20" width="7.7109375" style="1" customWidth="1"/>
    <col min="21" max="21" width="7.140625" style="1" customWidth="1"/>
    <col min="22" max="22" width="6" style="1" customWidth="1"/>
    <col min="23" max="23" width="7.85546875" style="1" customWidth="1"/>
    <col min="24" max="24" width="8.140625" style="1" customWidth="1"/>
    <col min="25" max="25" width="6.28515625" style="1" customWidth="1"/>
    <col min="26" max="26" width="8" style="1" customWidth="1"/>
    <col min="27" max="27" width="8.7109375" style="1" customWidth="1"/>
    <col min="28" max="28" width="10" style="1" customWidth="1"/>
    <col min="29" max="29" width="9.5703125" style="1" customWidth="1"/>
    <col min="30" max="30" width="6.140625" style="1" customWidth="1"/>
    <col min="31" max="32" width="5.7109375" style="1" customWidth="1"/>
    <col min="33" max="33" width="6.85546875" style="1" customWidth="1"/>
    <col min="34" max="34" width="6.42578125" style="1" customWidth="1"/>
    <col min="35" max="35" width="6.7109375" style="1" customWidth="1"/>
    <col min="36" max="36" width="7.28515625" style="1" customWidth="1"/>
    <col min="37" max="48" width="5.7109375" style="1" customWidth="1"/>
    <col min="49" max="16384" width="9.140625" style="1"/>
  </cols>
  <sheetData>
    <row r="1" spans="2:61">
      <c r="B1" s="58" t="s">
        <v>171</v>
      </c>
      <c r="C1" s="80" t="s" vm="1">
        <v>243</v>
      </c>
    </row>
    <row r="2" spans="2:61">
      <c r="B2" s="58" t="s">
        <v>170</v>
      </c>
      <c r="C2" s="80" t="s">
        <v>244</v>
      </c>
    </row>
    <row r="3" spans="2:61">
      <c r="B3" s="58" t="s">
        <v>172</v>
      </c>
      <c r="C3" s="80" t="s">
        <v>245</v>
      </c>
    </row>
    <row r="4" spans="2:61">
      <c r="B4" s="58" t="s">
        <v>173</v>
      </c>
      <c r="C4" s="80">
        <v>2112</v>
      </c>
    </row>
    <row r="6" spans="2:61" ht="26.25" customHeight="1">
      <c r="B6" s="140" t="s">
        <v>203</v>
      </c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2"/>
    </row>
    <row r="7" spans="2:61" s="3" customFormat="1" ht="63">
      <c r="B7" s="23" t="s">
        <v>107</v>
      </c>
      <c r="C7" s="31" t="s">
        <v>215</v>
      </c>
      <c r="D7" s="31" t="s">
        <v>37</v>
      </c>
      <c r="E7" s="31" t="s">
        <v>108</v>
      </c>
      <c r="F7" s="31" t="s">
        <v>15</v>
      </c>
      <c r="G7" s="31" t="s">
        <v>92</v>
      </c>
      <c r="H7" s="31" t="s">
        <v>51</v>
      </c>
      <c r="I7" s="31" t="s">
        <v>18</v>
      </c>
      <c r="J7" s="31" t="s">
        <v>91</v>
      </c>
      <c r="K7" s="14" t="s">
        <v>32</v>
      </c>
      <c r="L7" s="73" t="s">
        <v>19</v>
      </c>
      <c r="M7" s="31" t="s">
        <v>227</v>
      </c>
      <c r="N7" s="31" t="s">
        <v>226</v>
      </c>
      <c r="O7" s="31" t="s">
        <v>100</v>
      </c>
      <c r="P7" s="31" t="s">
        <v>174</v>
      </c>
      <c r="Q7" s="32" t="s">
        <v>176</v>
      </c>
      <c r="R7" s="1"/>
      <c r="S7" s="1"/>
      <c r="T7" s="1"/>
      <c r="U7" s="1"/>
      <c r="V7" s="1"/>
      <c r="W7" s="1"/>
      <c r="BH7" s="3" t="s">
        <v>154</v>
      </c>
      <c r="BI7" s="3" t="s">
        <v>156</v>
      </c>
    </row>
    <row r="8" spans="2:61" s="3" customFormat="1" ht="24" customHeight="1">
      <c r="B8" s="16"/>
      <c r="C8" s="72"/>
      <c r="D8" s="17"/>
      <c r="E8" s="17"/>
      <c r="F8" s="17"/>
      <c r="G8" s="17" t="s">
        <v>22</v>
      </c>
      <c r="H8" s="17"/>
      <c r="I8" s="17" t="s">
        <v>21</v>
      </c>
      <c r="J8" s="17"/>
      <c r="K8" s="17" t="s">
        <v>20</v>
      </c>
      <c r="L8" s="17" t="s">
        <v>20</v>
      </c>
      <c r="M8" s="17" t="s">
        <v>234</v>
      </c>
      <c r="N8" s="17"/>
      <c r="O8" s="17" t="s">
        <v>230</v>
      </c>
      <c r="P8" s="33" t="s">
        <v>20</v>
      </c>
      <c r="Q8" s="18" t="s">
        <v>20</v>
      </c>
      <c r="R8" s="1"/>
      <c r="S8" s="1"/>
      <c r="T8" s="1"/>
      <c r="U8" s="1"/>
      <c r="V8" s="1"/>
      <c r="W8" s="1"/>
      <c r="BH8" s="3" t="s">
        <v>152</v>
      </c>
      <c r="BI8" s="3" t="s">
        <v>155</v>
      </c>
    </row>
    <row r="9" spans="2:61" s="4" customFormat="1" ht="18" customHeight="1">
      <c r="B9" s="19"/>
      <c r="C9" s="14" t="s">
        <v>1</v>
      </c>
      <c r="D9" s="14" t="s">
        <v>2</v>
      </c>
      <c r="E9" s="14" t="s">
        <v>3</v>
      </c>
      <c r="F9" s="14" t="s">
        <v>4</v>
      </c>
      <c r="G9" s="20" t="s">
        <v>5</v>
      </c>
      <c r="H9" s="20" t="s">
        <v>6</v>
      </c>
      <c r="I9" s="20" t="s">
        <v>7</v>
      </c>
      <c r="J9" s="20" t="s">
        <v>8</v>
      </c>
      <c r="K9" s="20" t="s">
        <v>9</v>
      </c>
      <c r="L9" s="20" t="s">
        <v>10</v>
      </c>
      <c r="M9" s="21" t="s">
        <v>11</v>
      </c>
      <c r="N9" s="21" t="s">
        <v>12</v>
      </c>
      <c r="O9" s="21" t="s">
        <v>13</v>
      </c>
      <c r="P9" s="21" t="s">
        <v>14</v>
      </c>
      <c r="Q9" s="21" t="s">
        <v>104</v>
      </c>
      <c r="R9" s="1"/>
      <c r="S9" s="1"/>
      <c r="T9" s="1"/>
      <c r="U9" s="1"/>
      <c r="V9" s="1"/>
      <c r="W9" s="1"/>
      <c r="BH9" s="4" t="s">
        <v>153</v>
      </c>
      <c r="BI9" s="4" t="s">
        <v>157</v>
      </c>
    </row>
    <row r="10" spans="2:61" s="4" customFormat="1" ht="18" customHeight="1">
      <c r="B10" s="116"/>
      <c r="C10" s="117"/>
      <c r="D10" s="117"/>
      <c r="E10" s="117"/>
      <c r="F10" s="117"/>
      <c r="G10" s="117"/>
      <c r="H10" s="117"/>
      <c r="I10" s="118"/>
      <c r="J10" s="117"/>
      <c r="K10" s="117"/>
      <c r="L10" s="119"/>
      <c r="M10" s="118"/>
      <c r="N10" s="120"/>
      <c r="O10" s="118"/>
      <c r="P10" s="121"/>
      <c r="Q10" s="121"/>
      <c r="R10" s="102"/>
      <c r="S10" s="102"/>
      <c r="T10" s="102"/>
      <c r="U10" s="102"/>
      <c r="V10" s="102"/>
      <c r="W10" s="102"/>
      <c r="BH10" s="102"/>
    </row>
    <row r="11" spans="2:61" s="102" customFormat="1" ht="21.75" customHeight="1">
      <c r="B11" s="122"/>
      <c r="C11" s="117"/>
      <c r="D11" s="117"/>
      <c r="E11" s="117"/>
      <c r="F11" s="117"/>
      <c r="G11" s="117"/>
      <c r="H11" s="117"/>
      <c r="I11" s="118"/>
      <c r="J11" s="117"/>
      <c r="K11" s="117"/>
      <c r="L11" s="119"/>
      <c r="M11" s="118"/>
      <c r="N11" s="120"/>
      <c r="O11" s="118"/>
      <c r="P11" s="121"/>
      <c r="Q11" s="121"/>
    </row>
    <row r="12" spans="2:61">
      <c r="B12" s="104"/>
      <c r="C12" s="84"/>
      <c r="D12" s="84"/>
      <c r="E12" s="84"/>
      <c r="F12" s="84"/>
      <c r="G12" s="84"/>
      <c r="H12" s="84"/>
      <c r="I12" s="93"/>
      <c r="J12" s="84"/>
      <c r="K12" s="84"/>
      <c r="L12" s="108"/>
      <c r="M12" s="93"/>
      <c r="N12" s="95"/>
      <c r="O12" s="93"/>
      <c r="P12" s="94"/>
      <c r="Q12" s="94"/>
    </row>
    <row r="13" spans="2:61">
      <c r="B13" s="89"/>
      <c r="C13" s="99"/>
      <c r="D13" s="86"/>
      <c r="E13" s="86"/>
      <c r="F13" s="86"/>
      <c r="G13" s="109"/>
      <c r="H13" s="86"/>
      <c r="I13" s="96"/>
      <c r="J13" s="99"/>
      <c r="K13" s="86"/>
      <c r="L13" s="100"/>
      <c r="M13" s="96"/>
      <c r="N13" s="98"/>
      <c r="O13" s="96"/>
      <c r="P13" s="97"/>
      <c r="Q13" s="97"/>
    </row>
    <row r="14" spans="2:61">
      <c r="B14" s="89"/>
      <c r="C14" s="99"/>
      <c r="D14" s="86"/>
      <c r="E14" s="86"/>
      <c r="F14" s="86"/>
      <c r="G14" s="109"/>
      <c r="H14" s="86"/>
      <c r="I14" s="96"/>
      <c r="J14" s="99"/>
      <c r="K14" s="86"/>
      <c r="L14" s="100"/>
      <c r="M14" s="96"/>
      <c r="N14" s="98"/>
      <c r="O14" s="96"/>
      <c r="P14" s="97"/>
      <c r="Q14" s="97"/>
    </row>
    <row r="15" spans="2:61">
      <c r="B15" s="89"/>
      <c r="C15" s="99"/>
      <c r="D15" s="86"/>
      <c r="E15" s="86"/>
      <c r="F15" s="86"/>
      <c r="G15" s="109"/>
      <c r="H15" s="86"/>
      <c r="I15" s="96"/>
      <c r="J15" s="99"/>
      <c r="K15" s="86"/>
      <c r="L15" s="100"/>
      <c r="M15" s="96"/>
      <c r="N15" s="98"/>
      <c r="O15" s="96"/>
      <c r="P15" s="97"/>
      <c r="Q15" s="97"/>
    </row>
    <row r="16" spans="2:61">
      <c r="B16" s="89"/>
      <c r="C16" s="99"/>
      <c r="D16" s="86"/>
      <c r="E16" s="86"/>
      <c r="F16" s="86"/>
      <c r="G16" s="109"/>
      <c r="H16" s="86"/>
      <c r="I16" s="96"/>
      <c r="J16" s="99"/>
      <c r="K16" s="86"/>
      <c r="L16" s="100"/>
      <c r="M16" s="96"/>
      <c r="N16" s="98"/>
      <c r="O16" s="96"/>
      <c r="P16" s="97"/>
      <c r="Q16" s="97"/>
    </row>
    <row r="17" spans="2:61">
      <c r="B17" s="89"/>
      <c r="C17" s="99"/>
      <c r="D17" s="86"/>
      <c r="E17" s="86"/>
      <c r="F17" s="86"/>
      <c r="G17" s="109"/>
      <c r="H17" s="86"/>
      <c r="I17" s="96"/>
      <c r="J17" s="99"/>
      <c r="K17" s="86"/>
      <c r="L17" s="100"/>
      <c r="M17" s="96"/>
      <c r="N17" s="98"/>
      <c r="O17" s="96"/>
      <c r="P17" s="97"/>
      <c r="Q17" s="97"/>
    </row>
    <row r="18" spans="2:61">
      <c r="B18" s="89"/>
      <c r="C18" s="99"/>
      <c r="D18" s="86"/>
      <c r="E18" s="86"/>
      <c r="F18" s="86"/>
      <c r="G18" s="109"/>
      <c r="H18" s="86"/>
      <c r="I18" s="96"/>
      <c r="J18" s="99"/>
      <c r="K18" s="86"/>
      <c r="L18" s="100"/>
      <c r="M18" s="96"/>
      <c r="N18" s="98"/>
      <c r="O18" s="96"/>
      <c r="P18" s="97"/>
      <c r="Q18" s="97"/>
    </row>
    <row r="19" spans="2:61">
      <c r="B19" s="89"/>
      <c r="C19" s="99"/>
      <c r="D19" s="86"/>
      <c r="E19" s="86"/>
      <c r="F19" s="86"/>
      <c r="G19" s="109"/>
      <c r="H19" s="86"/>
      <c r="I19" s="96"/>
      <c r="J19" s="99"/>
      <c r="K19" s="86"/>
      <c r="L19" s="100"/>
      <c r="M19" s="96"/>
      <c r="N19" s="98"/>
      <c r="O19" s="96"/>
      <c r="P19" s="97"/>
      <c r="Q19" s="97"/>
    </row>
    <row r="20" spans="2:61">
      <c r="B20" s="89"/>
      <c r="C20" s="99"/>
      <c r="D20" s="86"/>
      <c r="E20" s="86"/>
      <c r="F20" s="86"/>
      <c r="G20" s="109"/>
      <c r="H20" s="86"/>
      <c r="I20" s="96"/>
      <c r="J20" s="99"/>
      <c r="K20" s="86"/>
      <c r="L20" s="100"/>
      <c r="M20" s="96"/>
      <c r="N20" s="98"/>
      <c r="O20" s="96"/>
      <c r="P20" s="97"/>
      <c r="Q20" s="97"/>
    </row>
    <row r="21" spans="2:61">
      <c r="B21" s="85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96"/>
      <c r="N21" s="98"/>
      <c r="O21" s="86"/>
      <c r="P21" s="97"/>
      <c r="Q21" s="86"/>
    </row>
    <row r="22" spans="2:61"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BI22" s="1" t="s">
        <v>29</v>
      </c>
    </row>
    <row r="23" spans="2:61"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</row>
    <row r="24" spans="2:61">
      <c r="B24" s="101" t="s">
        <v>242</v>
      </c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</row>
    <row r="25" spans="2:61">
      <c r="B25" s="101" t="s">
        <v>103</v>
      </c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</row>
    <row r="26" spans="2:61">
      <c r="B26" s="101" t="s">
        <v>225</v>
      </c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</row>
    <row r="27" spans="2:61">
      <c r="B27" s="101" t="s">
        <v>233</v>
      </c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</row>
    <row r="28" spans="2:61"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</row>
    <row r="29" spans="2:61"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</row>
    <row r="30" spans="2:61"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</row>
    <row r="31" spans="2:61"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</row>
    <row r="32" spans="2:61"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</row>
    <row r="33" spans="2:17"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</row>
    <row r="34" spans="2:17"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</row>
    <row r="35" spans="2:17"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</row>
    <row r="36" spans="2:17"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</row>
    <row r="37" spans="2:17"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</row>
    <row r="38" spans="2:17"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</row>
    <row r="39" spans="2:17"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</row>
    <row r="40" spans="2:17"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</row>
    <row r="41" spans="2:17"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</row>
    <row r="42" spans="2:17"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</row>
    <row r="43" spans="2:17"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</row>
    <row r="44" spans="2:17"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</row>
    <row r="45" spans="2:17"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</row>
    <row r="46" spans="2:17"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</row>
    <row r="47" spans="2:17"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</row>
    <row r="48" spans="2:17"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</row>
    <row r="49" spans="2:17"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</row>
    <row r="50" spans="2:17"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</row>
    <row r="51" spans="2:17"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</row>
    <row r="52" spans="2:17"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</row>
    <row r="53" spans="2:17"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</row>
    <row r="54" spans="2:17"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</row>
    <row r="55" spans="2:17"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</row>
    <row r="56" spans="2:17"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</row>
    <row r="57" spans="2:17"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</row>
    <row r="58" spans="2:17"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</row>
    <row r="59" spans="2:17"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</row>
    <row r="60" spans="2:17"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</row>
    <row r="61" spans="2:17"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</row>
    <row r="62" spans="2:17"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</row>
    <row r="63" spans="2:17"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</row>
    <row r="64" spans="2:17"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</row>
    <row r="65" spans="2:17"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</row>
    <row r="66" spans="2:17"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</row>
    <row r="67" spans="2:17"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</row>
    <row r="68" spans="2:17"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</row>
    <row r="69" spans="2:17"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</row>
    <row r="70" spans="2:17"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</row>
    <row r="71" spans="2:17"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</row>
    <row r="72" spans="2:17"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</row>
    <row r="73" spans="2:17"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</row>
    <row r="74" spans="2:17"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</row>
    <row r="75" spans="2:17"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</row>
    <row r="76" spans="2:17"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</row>
    <row r="77" spans="2:17"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</row>
    <row r="78" spans="2:17"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</row>
    <row r="79" spans="2:17"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</row>
    <row r="80" spans="2:17"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</row>
    <row r="81" spans="2:17"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</row>
    <row r="82" spans="2:17"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</row>
    <row r="83" spans="2:17"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</row>
    <row r="84" spans="2:17"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</row>
    <row r="85" spans="2:17"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</row>
    <row r="86" spans="2:17"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</row>
    <row r="87" spans="2:17"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</row>
    <row r="88" spans="2:17"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</row>
    <row r="89" spans="2:17"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</row>
    <row r="90" spans="2:17"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</row>
    <row r="91" spans="2:17"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</row>
    <row r="92" spans="2:17"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</row>
    <row r="93" spans="2:17"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</row>
    <row r="94" spans="2:17"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</row>
    <row r="95" spans="2:17"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</row>
    <row r="96" spans="2:17"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</row>
    <row r="97" spans="2:17"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</row>
    <row r="98" spans="2:17"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</row>
    <row r="99" spans="2:17"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</row>
    <row r="100" spans="2:17"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</row>
    <row r="101" spans="2:17"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</row>
    <row r="102" spans="2:17"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</row>
    <row r="103" spans="2:17"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</row>
    <row r="104" spans="2:17"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</row>
    <row r="105" spans="2:17"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</row>
    <row r="106" spans="2:17"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</row>
    <row r="107" spans="2:17"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</row>
    <row r="108" spans="2:17"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</row>
    <row r="109" spans="2:17"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</row>
    <row r="110" spans="2:17"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</row>
    <row r="111" spans="2:17">
      <c r="B111" s="103"/>
      <c r="C111" s="103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</row>
    <row r="112" spans="2:17">
      <c r="B112" s="103"/>
      <c r="C112" s="103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</row>
    <row r="113" spans="2:17">
      <c r="B113" s="103"/>
      <c r="C113" s="103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</row>
    <row r="114" spans="2:17">
      <c r="B114" s="103"/>
      <c r="C114" s="103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</row>
    <row r="115" spans="2:17">
      <c r="B115" s="103"/>
      <c r="C115" s="103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</row>
    <row r="116" spans="2:17">
      <c r="B116" s="103"/>
      <c r="C116" s="103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</row>
    <row r="117" spans="2:17">
      <c r="B117" s="103"/>
      <c r="C117" s="103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</row>
    <row r="118" spans="2:17">
      <c r="B118" s="103"/>
      <c r="C118" s="103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</row>
    <row r="119" spans="2:17">
      <c r="B119" s="103"/>
      <c r="C119" s="103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</row>
    <row r="120" spans="2:17">
      <c r="B120" s="103"/>
      <c r="C120" s="103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</row>
  </sheetData>
  <sheetProtection sheet="1" objects="1" scenarios="1"/>
  <mergeCells count="1">
    <mergeCell ref="B6:Q6"/>
  </mergeCells>
  <phoneticPr fontId="3" type="noConversion"/>
  <conditionalFormatting sqref="B58:B120">
    <cfRule type="cellIs" dxfId="4" priority="3" operator="equal">
      <formula>2958465</formula>
    </cfRule>
    <cfRule type="cellIs" dxfId="3" priority="4" operator="equal">
      <formula>"NR3"</formula>
    </cfRule>
    <cfRule type="cellIs" dxfId="2" priority="5" operator="equal">
      <formula>"דירוג פנימי"</formula>
    </cfRule>
  </conditionalFormatting>
  <conditionalFormatting sqref="B58:B120">
    <cfRule type="cellIs" dxfId="1" priority="2" operator="equal">
      <formula>2958465</formula>
    </cfRule>
  </conditionalFormatting>
  <conditionalFormatting sqref="B11:B23 B28:B43">
    <cfRule type="cellIs" dxfId="0" priority="1" operator="equal">
      <formula>"NR3"</formula>
    </cfRule>
  </conditionalFormatting>
  <dataValidations count="1">
    <dataValidation allowBlank="1" showInputMessage="1" showErrorMessage="1" sqref="D1:Q9 C5:C9 A1:A1048576 B1:B9 B121:Q1048576 B24:B27 R1:XFD52 R57:XFD1048576 R53:AF56 AH53:XFD5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BL1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10" style="2" bestFit="1" customWidth="1"/>
    <col min="5" max="5" width="4.5703125" style="1" bestFit="1" customWidth="1"/>
    <col min="6" max="6" width="7.85546875" style="1" bestFit="1" customWidth="1"/>
    <col min="7" max="7" width="5.140625" style="1" bestFit="1" customWidth="1"/>
    <col min="8" max="8" width="8" style="1" customWidth="1"/>
    <col min="9" max="9" width="7.2851562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7.7109375" style="1" bestFit="1" customWidth="1"/>
    <col min="15" max="15" width="10.42578125" style="1" bestFit="1" customWidth="1"/>
    <col min="16" max="16" width="7.5703125" style="1" customWidth="1"/>
    <col min="17" max="17" width="6.7109375" style="1" customWidth="1"/>
    <col min="18" max="18" width="7.7109375" style="1" customWidth="1"/>
    <col min="19" max="19" width="7.140625" style="1" customWidth="1"/>
    <col min="20" max="20" width="6" style="1" customWidth="1"/>
    <col min="21" max="21" width="7.85546875" style="1" customWidth="1"/>
    <col min="22" max="22" width="8.140625" style="1" customWidth="1"/>
    <col min="23" max="23" width="6.28515625" style="1" customWidth="1"/>
    <col min="24" max="24" width="8" style="1" customWidth="1"/>
    <col min="25" max="25" width="8.7109375" style="1" customWidth="1"/>
    <col min="26" max="26" width="10" style="1" customWidth="1"/>
    <col min="27" max="27" width="9.5703125" style="1" customWidth="1"/>
    <col min="28" max="28" width="6.140625" style="1" customWidth="1"/>
    <col min="29" max="30" width="5.7109375" style="1" customWidth="1"/>
    <col min="31" max="31" width="6.85546875" style="1" customWidth="1"/>
    <col min="32" max="32" width="6.42578125" style="1" customWidth="1"/>
    <col min="33" max="33" width="6.7109375" style="1" customWidth="1"/>
    <col min="34" max="34" width="7.28515625" style="1" customWidth="1"/>
    <col min="35" max="46" width="5.7109375" style="1" customWidth="1"/>
    <col min="47" max="16384" width="9.140625" style="1"/>
  </cols>
  <sheetData>
    <row r="1" spans="2:64">
      <c r="B1" s="58" t="s">
        <v>171</v>
      </c>
      <c r="C1" s="80" t="s" vm="1">
        <v>243</v>
      </c>
    </row>
    <row r="2" spans="2:64">
      <c r="B2" s="58" t="s">
        <v>170</v>
      </c>
      <c r="C2" s="80" t="s">
        <v>244</v>
      </c>
    </row>
    <row r="3" spans="2:64">
      <c r="B3" s="58" t="s">
        <v>172</v>
      </c>
      <c r="C3" s="80" t="s">
        <v>245</v>
      </c>
    </row>
    <row r="4" spans="2:64">
      <c r="B4" s="58" t="s">
        <v>173</v>
      </c>
      <c r="C4" s="80">
        <v>2112</v>
      </c>
    </row>
    <row r="6" spans="2:64" ht="26.25" customHeight="1">
      <c r="B6" s="140" t="s">
        <v>204</v>
      </c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2"/>
    </row>
    <row r="7" spans="2:64" s="3" customFormat="1" ht="78.75">
      <c r="B7" s="61" t="s">
        <v>107</v>
      </c>
      <c r="C7" s="62" t="s">
        <v>37</v>
      </c>
      <c r="D7" s="62" t="s">
        <v>108</v>
      </c>
      <c r="E7" s="62" t="s">
        <v>15</v>
      </c>
      <c r="F7" s="62" t="s">
        <v>51</v>
      </c>
      <c r="G7" s="62" t="s">
        <v>18</v>
      </c>
      <c r="H7" s="62" t="s">
        <v>91</v>
      </c>
      <c r="I7" s="62" t="s">
        <v>42</v>
      </c>
      <c r="J7" s="62" t="s">
        <v>19</v>
      </c>
      <c r="K7" s="62" t="s">
        <v>227</v>
      </c>
      <c r="L7" s="62" t="s">
        <v>226</v>
      </c>
      <c r="M7" s="62" t="s">
        <v>100</v>
      </c>
      <c r="N7" s="62" t="s">
        <v>174</v>
      </c>
      <c r="O7" s="64" t="s">
        <v>176</v>
      </c>
      <c r="P7" s="1"/>
      <c r="Q7" s="1"/>
      <c r="R7" s="1"/>
      <c r="S7" s="1"/>
      <c r="T7" s="1"/>
      <c r="U7" s="1"/>
    </row>
    <row r="8" spans="2:64" s="3" customFormat="1" ht="24.75" customHeight="1">
      <c r="B8" s="16"/>
      <c r="C8" s="33"/>
      <c r="D8" s="33"/>
      <c r="E8" s="33"/>
      <c r="F8" s="33"/>
      <c r="G8" s="33" t="s">
        <v>21</v>
      </c>
      <c r="H8" s="33"/>
      <c r="I8" s="33" t="s">
        <v>20</v>
      </c>
      <c r="J8" s="33" t="s">
        <v>20</v>
      </c>
      <c r="K8" s="33" t="s">
        <v>234</v>
      </c>
      <c r="L8" s="33"/>
      <c r="M8" s="33" t="s">
        <v>230</v>
      </c>
      <c r="N8" s="33" t="s">
        <v>20</v>
      </c>
      <c r="O8" s="18" t="s">
        <v>20</v>
      </c>
      <c r="P8" s="1"/>
      <c r="Q8" s="1"/>
      <c r="R8" s="1"/>
      <c r="S8" s="1"/>
      <c r="T8" s="1"/>
      <c r="U8" s="1"/>
    </row>
    <row r="9" spans="2:64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0" t="s">
        <v>7</v>
      </c>
      <c r="J9" s="20" t="s">
        <v>8</v>
      </c>
      <c r="K9" s="20" t="s">
        <v>9</v>
      </c>
      <c r="L9" s="20" t="s">
        <v>10</v>
      </c>
      <c r="M9" s="20" t="s">
        <v>11</v>
      </c>
      <c r="N9" s="21" t="s">
        <v>12</v>
      </c>
      <c r="O9" s="21" t="s">
        <v>13</v>
      </c>
      <c r="P9" s="1"/>
      <c r="Q9" s="1"/>
      <c r="R9" s="1"/>
      <c r="S9" s="1"/>
      <c r="T9" s="1"/>
      <c r="U9" s="1"/>
    </row>
    <row r="10" spans="2:64" s="4" customFormat="1" ht="18" customHeight="1"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"/>
      <c r="Q10" s="1"/>
      <c r="R10" s="1"/>
      <c r="S10" s="1"/>
      <c r="T10" s="1"/>
      <c r="U10" s="1"/>
      <c r="BL10" s="1"/>
    </row>
    <row r="11" spans="2:64" ht="20.25" customHeight="1">
      <c r="B11" s="101" t="s">
        <v>242</v>
      </c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</row>
    <row r="12" spans="2:64">
      <c r="B12" s="101" t="s">
        <v>103</v>
      </c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</row>
    <row r="13" spans="2:64">
      <c r="B13" s="101" t="s">
        <v>225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</row>
    <row r="14" spans="2:64">
      <c r="B14" s="101" t="s">
        <v>233</v>
      </c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</row>
    <row r="15" spans="2:64"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</row>
    <row r="16" spans="2:64"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</row>
    <row r="17" spans="2:15"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</row>
    <row r="18" spans="2:15"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</row>
    <row r="19" spans="2:15"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</row>
    <row r="20" spans="2:15"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</row>
    <row r="21" spans="2:15"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</row>
    <row r="22" spans="2:15"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</row>
    <row r="23" spans="2:15"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</row>
    <row r="24" spans="2:15"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</row>
    <row r="25" spans="2:15"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</row>
    <row r="26" spans="2:15"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</row>
    <row r="27" spans="2:15"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</row>
    <row r="28" spans="2:15"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</row>
    <row r="29" spans="2:15"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</row>
    <row r="30" spans="2:15"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</row>
    <row r="31" spans="2:15"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</row>
    <row r="32" spans="2:15"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</row>
    <row r="33" spans="2:15"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</row>
    <row r="34" spans="2:15"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</row>
    <row r="35" spans="2:15"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</row>
    <row r="36" spans="2:15"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</row>
    <row r="37" spans="2:15"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</row>
    <row r="38" spans="2:15"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</row>
    <row r="39" spans="2:15"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</row>
    <row r="40" spans="2:15"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</row>
    <row r="41" spans="2:15"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</row>
    <row r="42" spans="2:15"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</row>
    <row r="43" spans="2:15"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</row>
    <row r="44" spans="2:15"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</row>
    <row r="45" spans="2:15"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</row>
    <row r="46" spans="2:15"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</row>
    <row r="47" spans="2:15"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</row>
    <row r="48" spans="2:15"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</row>
    <row r="49" spans="2:15"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</row>
    <row r="50" spans="2:15"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</row>
    <row r="51" spans="2:15"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</row>
    <row r="52" spans="2:15"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</row>
    <row r="53" spans="2:15"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</row>
    <row r="54" spans="2:15"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</row>
    <row r="55" spans="2:15"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</row>
    <row r="56" spans="2:15"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</row>
    <row r="57" spans="2:15"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</row>
    <row r="58" spans="2:15"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</row>
    <row r="59" spans="2:15"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</row>
    <row r="60" spans="2:15"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</row>
    <row r="61" spans="2:15"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</row>
    <row r="62" spans="2:15"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</row>
    <row r="63" spans="2:15"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</row>
    <row r="64" spans="2:15"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</row>
    <row r="65" spans="2:15"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</row>
    <row r="66" spans="2:15"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</row>
    <row r="67" spans="2:15"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</row>
    <row r="68" spans="2:15"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</row>
    <row r="69" spans="2:15"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</row>
    <row r="70" spans="2:15"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</row>
    <row r="71" spans="2:15"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</row>
    <row r="72" spans="2:15"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</row>
    <row r="73" spans="2:15"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</row>
    <row r="74" spans="2:15"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</row>
    <row r="75" spans="2:15"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</row>
    <row r="76" spans="2:15"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</row>
    <row r="77" spans="2:15"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</row>
    <row r="78" spans="2:15"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</row>
    <row r="79" spans="2:15"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</row>
    <row r="80" spans="2:15"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</row>
    <row r="81" spans="2:15"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</row>
    <row r="82" spans="2:15"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</row>
    <row r="83" spans="2:15"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</row>
    <row r="84" spans="2:15"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</row>
    <row r="85" spans="2:15"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</row>
    <row r="86" spans="2:15"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</row>
    <row r="87" spans="2:15"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</row>
    <row r="88" spans="2:15"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</row>
    <row r="89" spans="2:15"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</row>
    <row r="90" spans="2:15"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</row>
    <row r="91" spans="2:15"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</row>
    <row r="92" spans="2:15"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</row>
    <row r="93" spans="2:15"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</row>
    <row r="94" spans="2:15"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</row>
    <row r="95" spans="2:15"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</row>
    <row r="96" spans="2:15"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</row>
    <row r="97" spans="2:15"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</row>
    <row r="98" spans="2:15"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</row>
    <row r="99" spans="2:15"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</row>
    <row r="100" spans="2:15"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</row>
    <row r="101" spans="2:15"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</row>
    <row r="102" spans="2:15"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</row>
    <row r="103" spans="2:15"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</row>
    <row r="104" spans="2:15"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</row>
    <row r="105" spans="2:15"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</row>
    <row r="106" spans="2:15"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</row>
    <row r="107" spans="2:15"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</row>
    <row r="108" spans="2:15"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</row>
    <row r="109" spans="2:15"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</row>
  </sheetData>
  <sheetProtection sheet="1" objects="1" scenarios="1"/>
  <mergeCells count="1">
    <mergeCell ref="B6:O6"/>
  </mergeCells>
  <phoneticPr fontId="3" type="noConversion"/>
  <dataValidations count="1">
    <dataValidation allowBlank="1" showInputMessage="1" showErrorMessage="1" sqref="C5:C1048576 A1:B1048576 D1:XFD29 D34:XFD1048576 D30:AF33 AH30:XFD33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BD862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28515625" style="1" bestFit="1" customWidth="1"/>
    <col min="5" max="5" width="7.5703125" style="1" bestFit="1" customWidth="1"/>
    <col min="6" max="7" width="8" style="1" bestFit="1" customWidth="1"/>
    <col min="8" max="8" width="9.7109375" style="1" bestFit="1" customWidth="1"/>
    <col min="9" max="9" width="10.42578125" style="1" bestFit="1" customWidth="1"/>
    <col min="10" max="10" width="7" style="1" bestFit="1" customWidth="1"/>
    <col min="11" max="11" width="7.5703125" style="3" customWidth="1"/>
    <col min="12" max="12" width="6.7109375" style="3" customWidth="1"/>
    <col min="13" max="13" width="7.7109375" style="3" customWidth="1"/>
    <col min="14" max="14" width="7.140625" style="3" customWidth="1"/>
    <col min="15" max="15" width="6" style="3" customWidth="1"/>
    <col min="16" max="16" width="7.85546875" style="3" customWidth="1"/>
    <col min="17" max="17" width="8.140625" style="3" customWidth="1"/>
    <col min="18" max="18" width="6.28515625" style="3" customWidth="1"/>
    <col min="19" max="19" width="8" style="3" customWidth="1"/>
    <col min="20" max="20" width="8.7109375" style="3" customWidth="1"/>
    <col min="21" max="21" width="10" style="3" customWidth="1"/>
    <col min="22" max="22" width="9.5703125" style="3" customWidth="1"/>
    <col min="23" max="23" width="6.140625" style="3" customWidth="1"/>
    <col min="24" max="25" width="5.7109375" style="3" customWidth="1"/>
    <col min="26" max="26" width="6.85546875" style="3" customWidth="1"/>
    <col min="27" max="27" width="6.42578125" style="3" customWidth="1"/>
    <col min="28" max="28" width="6.7109375" style="3" customWidth="1"/>
    <col min="29" max="29" width="7.28515625" style="3" customWidth="1"/>
    <col min="30" max="41" width="5.7109375" style="3" customWidth="1"/>
    <col min="42" max="56" width="9.140625" style="3"/>
    <col min="57" max="16384" width="9.140625" style="1"/>
  </cols>
  <sheetData>
    <row r="1" spans="2:56">
      <c r="B1" s="58" t="s">
        <v>171</v>
      </c>
      <c r="C1" s="80" t="s" vm="1">
        <v>243</v>
      </c>
    </row>
    <row r="2" spans="2:56">
      <c r="B2" s="58" t="s">
        <v>170</v>
      </c>
      <c r="C2" s="80" t="s">
        <v>244</v>
      </c>
    </row>
    <row r="3" spans="2:56">
      <c r="B3" s="58" t="s">
        <v>172</v>
      </c>
      <c r="C3" s="80" t="s">
        <v>245</v>
      </c>
    </row>
    <row r="4" spans="2:56">
      <c r="B4" s="58" t="s">
        <v>173</v>
      </c>
      <c r="C4" s="80">
        <v>2112</v>
      </c>
    </row>
    <row r="6" spans="2:56" ht="26.25" customHeight="1">
      <c r="B6" s="140" t="s">
        <v>205</v>
      </c>
      <c r="C6" s="141"/>
      <c r="D6" s="141"/>
      <c r="E6" s="141"/>
      <c r="F6" s="141"/>
      <c r="G6" s="141"/>
      <c r="H6" s="141"/>
      <c r="I6" s="141"/>
      <c r="J6" s="142"/>
    </row>
    <row r="7" spans="2:56" s="3" customFormat="1" ht="78.75">
      <c r="B7" s="61" t="s">
        <v>107</v>
      </c>
      <c r="C7" s="63" t="s">
        <v>44</v>
      </c>
      <c r="D7" s="63" t="s">
        <v>75</v>
      </c>
      <c r="E7" s="63" t="s">
        <v>45</v>
      </c>
      <c r="F7" s="63" t="s">
        <v>91</v>
      </c>
      <c r="G7" s="63" t="s">
        <v>216</v>
      </c>
      <c r="H7" s="63" t="s">
        <v>174</v>
      </c>
      <c r="I7" s="65" t="s">
        <v>175</v>
      </c>
      <c r="J7" s="79" t="s">
        <v>237</v>
      </c>
    </row>
    <row r="8" spans="2:56" s="3" customFormat="1" ht="22.5" customHeight="1">
      <c r="B8" s="16"/>
      <c r="C8" s="17" t="s">
        <v>22</v>
      </c>
      <c r="D8" s="17"/>
      <c r="E8" s="17" t="s">
        <v>20</v>
      </c>
      <c r="F8" s="17"/>
      <c r="G8" s="17" t="s">
        <v>231</v>
      </c>
      <c r="H8" s="33" t="s">
        <v>20</v>
      </c>
      <c r="I8" s="18" t="s">
        <v>20</v>
      </c>
      <c r="J8" s="18"/>
    </row>
    <row r="9" spans="2:56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1" t="s">
        <v>6</v>
      </c>
      <c r="I9" s="21" t="s">
        <v>7</v>
      </c>
      <c r="J9" s="21" t="s">
        <v>8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</row>
    <row r="10" spans="2:56" s="4" customFormat="1" ht="18" customHeight="1">
      <c r="B10" s="103"/>
      <c r="C10" s="103"/>
      <c r="D10" s="103"/>
      <c r="E10" s="103"/>
      <c r="F10" s="103"/>
      <c r="G10" s="103"/>
      <c r="H10" s="103"/>
      <c r="I10" s="103"/>
      <c r="J10" s="10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</row>
    <row r="11" spans="2:56" ht="22.5" customHeight="1">
      <c r="B11" s="111"/>
      <c r="C11" s="103"/>
      <c r="D11" s="103"/>
      <c r="E11" s="103"/>
      <c r="F11" s="103"/>
      <c r="G11" s="103"/>
      <c r="H11" s="103"/>
      <c r="I11" s="103"/>
      <c r="J11" s="103"/>
    </row>
    <row r="12" spans="2:56">
      <c r="B12" s="111"/>
      <c r="C12" s="103"/>
      <c r="D12" s="103"/>
      <c r="E12" s="103"/>
      <c r="F12" s="103"/>
      <c r="G12" s="103"/>
      <c r="H12" s="103"/>
      <c r="I12" s="103"/>
      <c r="J12" s="103"/>
    </row>
    <row r="13" spans="2:56">
      <c r="B13" s="103"/>
      <c r="C13" s="103"/>
      <c r="D13" s="103"/>
      <c r="E13" s="103"/>
      <c r="F13" s="103"/>
      <c r="G13" s="103"/>
      <c r="H13" s="103"/>
      <c r="I13" s="103"/>
      <c r="J13" s="103"/>
    </row>
    <row r="14" spans="2:56">
      <c r="B14" s="103"/>
      <c r="C14" s="103"/>
      <c r="D14" s="103"/>
      <c r="E14" s="103"/>
      <c r="F14" s="103"/>
      <c r="G14" s="103"/>
      <c r="H14" s="103"/>
      <c r="I14" s="103"/>
      <c r="J14" s="103"/>
    </row>
    <row r="15" spans="2:56">
      <c r="B15" s="103"/>
      <c r="C15" s="103"/>
      <c r="D15" s="103"/>
      <c r="E15" s="103"/>
      <c r="F15" s="103"/>
      <c r="G15" s="103"/>
      <c r="H15" s="103"/>
      <c r="I15" s="103"/>
      <c r="J15" s="103"/>
    </row>
    <row r="16" spans="2:56">
      <c r="B16" s="103"/>
      <c r="C16" s="103"/>
      <c r="D16" s="103"/>
      <c r="E16" s="103"/>
      <c r="F16" s="103"/>
      <c r="G16" s="103"/>
      <c r="H16" s="103"/>
      <c r="I16" s="103"/>
      <c r="J16" s="103"/>
    </row>
    <row r="17" spans="2:10">
      <c r="B17" s="103"/>
      <c r="C17" s="103"/>
      <c r="D17" s="103"/>
      <c r="E17" s="103"/>
      <c r="F17" s="103"/>
      <c r="G17" s="103"/>
      <c r="H17" s="103"/>
      <c r="I17" s="103"/>
      <c r="J17" s="103"/>
    </row>
    <row r="18" spans="2:10">
      <c r="B18" s="103"/>
      <c r="C18" s="103"/>
      <c r="D18" s="103"/>
      <c r="E18" s="103"/>
      <c r="F18" s="103"/>
      <c r="G18" s="103"/>
      <c r="H18" s="103"/>
      <c r="I18" s="103"/>
      <c r="J18" s="103"/>
    </row>
    <row r="19" spans="2:10">
      <c r="B19" s="103"/>
      <c r="C19" s="103"/>
      <c r="D19" s="103"/>
      <c r="E19" s="103"/>
      <c r="F19" s="103"/>
      <c r="G19" s="103"/>
      <c r="H19" s="103"/>
      <c r="I19" s="103"/>
      <c r="J19" s="103"/>
    </row>
    <row r="20" spans="2:10">
      <c r="B20" s="103"/>
      <c r="C20" s="103"/>
      <c r="D20" s="103"/>
      <c r="E20" s="103"/>
      <c r="F20" s="103"/>
      <c r="G20" s="103"/>
      <c r="H20" s="103"/>
      <c r="I20" s="103"/>
      <c r="J20" s="103"/>
    </row>
    <row r="21" spans="2:10">
      <c r="B21" s="103"/>
      <c r="C21" s="103"/>
      <c r="D21" s="103"/>
      <c r="E21" s="103"/>
      <c r="F21" s="103"/>
      <c r="G21" s="103"/>
      <c r="H21" s="103"/>
      <c r="I21" s="103"/>
      <c r="J21" s="103"/>
    </row>
    <row r="22" spans="2:10">
      <c r="B22" s="103"/>
      <c r="C22" s="103"/>
      <c r="D22" s="103"/>
      <c r="E22" s="103"/>
      <c r="F22" s="103"/>
      <c r="G22" s="103"/>
      <c r="H22" s="103"/>
      <c r="I22" s="103"/>
      <c r="J22" s="103"/>
    </row>
    <row r="23" spans="2:10">
      <c r="B23" s="103"/>
      <c r="C23" s="103"/>
      <c r="D23" s="103"/>
      <c r="E23" s="103"/>
      <c r="F23" s="103"/>
      <c r="G23" s="103"/>
      <c r="H23" s="103"/>
      <c r="I23" s="103"/>
      <c r="J23" s="103"/>
    </row>
    <row r="24" spans="2:10">
      <c r="B24" s="103"/>
      <c r="C24" s="103"/>
      <c r="D24" s="103"/>
      <c r="E24" s="103"/>
      <c r="F24" s="103"/>
      <c r="G24" s="103"/>
      <c r="H24" s="103"/>
      <c r="I24" s="103"/>
      <c r="J24" s="103"/>
    </row>
    <row r="25" spans="2:10">
      <c r="B25" s="103"/>
      <c r="C25" s="103"/>
      <c r="D25" s="103"/>
      <c r="E25" s="103"/>
      <c r="F25" s="103"/>
      <c r="G25" s="103"/>
      <c r="H25" s="103"/>
      <c r="I25" s="103"/>
      <c r="J25" s="103"/>
    </row>
    <row r="26" spans="2:10">
      <c r="B26" s="103"/>
      <c r="C26" s="103"/>
      <c r="D26" s="103"/>
      <c r="E26" s="103"/>
      <c r="F26" s="103"/>
      <c r="G26" s="103"/>
      <c r="H26" s="103"/>
      <c r="I26" s="103"/>
      <c r="J26" s="103"/>
    </row>
    <row r="27" spans="2:10">
      <c r="B27" s="103"/>
      <c r="C27" s="103"/>
      <c r="D27" s="103"/>
      <c r="E27" s="103"/>
      <c r="F27" s="103"/>
      <c r="G27" s="103"/>
      <c r="H27" s="103"/>
      <c r="I27" s="103"/>
      <c r="J27" s="103"/>
    </row>
    <row r="28" spans="2:10">
      <c r="B28" s="103"/>
      <c r="C28" s="103"/>
      <c r="D28" s="103"/>
      <c r="E28" s="103"/>
      <c r="F28" s="103"/>
      <c r="G28" s="103"/>
      <c r="H28" s="103"/>
      <c r="I28" s="103"/>
      <c r="J28" s="103"/>
    </row>
    <row r="29" spans="2:10">
      <c r="B29" s="103"/>
      <c r="C29" s="103"/>
      <c r="D29" s="103"/>
      <c r="E29" s="103"/>
      <c r="F29" s="103"/>
      <c r="G29" s="103"/>
      <c r="H29" s="103"/>
      <c r="I29" s="103"/>
      <c r="J29" s="103"/>
    </row>
    <row r="30" spans="2:10">
      <c r="B30" s="103"/>
      <c r="C30" s="103"/>
      <c r="D30" s="103"/>
      <c r="E30" s="103"/>
      <c r="F30" s="103"/>
      <c r="G30" s="103"/>
      <c r="H30" s="103"/>
      <c r="I30" s="103"/>
      <c r="J30" s="103"/>
    </row>
    <row r="31" spans="2:10">
      <c r="B31" s="103"/>
      <c r="C31" s="103"/>
      <c r="D31" s="103"/>
      <c r="E31" s="103"/>
      <c r="F31" s="103"/>
      <c r="G31" s="103"/>
      <c r="H31" s="103"/>
      <c r="I31" s="103"/>
      <c r="J31" s="103"/>
    </row>
    <row r="32" spans="2:10">
      <c r="B32" s="103"/>
      <c r="C32" s="103"/>
      <c r="D32" s="103"/>
      <c r="E32" s="103"/>
      <c r="F32" s="103"/>
      <c r="G32" s="103"/>
      <c r="H32" s="103"/>
      <c r="I32" s="103"/>
      <c r="J32" s="103"/>
    </row>
    <row r="33" spans="2:10">
      <c r="B33" s="103"/>
      <c r="C33" s="103"/>
      <c r="D33" s="103"/>
      <c r="E33" s="103"/>
      <c r="F33" s="103"/>
      <c r="G33" s="103"/>
      <c r="H33" s="103"/>
      <c r="I33" s="103"/>
      <c r="J33" s="103"/>
    </row>
    <row r="34" spans="2:10">
      <c r="B34" s="103"/>
      <c r="C34" s="103"/>
      <c r="D34" s="103"/>
      <c r="E34" s="103"/>
      <c r="F34" s="103"/>
      <c r="G34" s="103"/>
      <c r="H34" s="103"/>
      <c r="I34" s="103"/>
      <c r="J34" s="103"/>
    </row>
    <row r="35" spans="2:10">
      <c r="B35" s="103"/>
      <c r="C35" s="103"/>
      <c r="D35" s="103"/>
      <c r="E35" s="103"/>
      <c r="F35" s="103"/>
      <c r="G35" s="103"/>
      <c r="H35" s="103"/>
      <c r="I35" s="103"/>
      <c r="J35" s="103"/>
    </row>
    <row r="36" spans="2:10">
      <c r="B36" s="103"/>
      <c r="C36" s="103"/>
      <c r="D36" s="103"/>
      <c r="E36" s="103"/>
      <c r="F36" s="103"/>
      <c r="G36" s="103"/>
      <c r="H36" s="103"/>
      <c r="I36" s="103"/>
      <c r="J36" s="103"/>
    </row>
    <row r="37" spans="2:10">
      <c r="B37" s="103"/>
      <c r="C37" s="103"/>
      <c r="D37" s="103"/>
      <c r="E37" s="103"/>
      <c r="F37" s="103"/>
      <c r="G37" s="103"/>
      <c r="H37" s="103"/>
      <c r="I37" s="103"/>
      <c r="J37" s="103"/>
    </row>
    <row r="38" spans="2:10">
      <c r="B38" s="103"/>
      <c r="C38" s="103"/>
      <c r="D38" s="103"/>
      <c r="E38" s="103"/>
      <c r="F38" s="103"/>
      <c r="G38" s="103"/>
      <c r="H38" s="103"/>
      <c r="I38" s="103"/>
      <c r="J38" s="103"/>
    </row>
    <row r="39" spans="2:10">
      <c r="B39" s="103"/>
      <c r="C39" s="103"/>
      <c r="D39" s="103"/>
      <c r="E39" s="103"/>
      <c r="F39" s="103"/>
      <c r="G39" s="103"/>
      <c r="H39" s="103"/>
      <c r="I39" s="103"/>
      <c r="J39" s="103"/>
    </row>
    <row r="40" spans="2:10">
      <c r="B40" s="103"/>
      <c r="C40" s="103"/>
      <c r="D40" s="103"/>
      <c r="E40" s="103"/>
      <c r="F40" s="103"/>
      <c r="G40" s="103"/>
      <c r="H40" s="103"/>
      <c r="I40" s="103"/>
      <c r="J40" s="103"/>
    </row>
    <row r="41" spans="2:10">
      <c r="B41" s="103"/>
      <c r="C41" s="103"/>
      <c r="D41" s="103"/>
      <c r="E41" s="103"/>
      <c r="F41" s="103"/>
      <c r="G41" s="103"/>
      <c r="H41" s="103"/>
      <c r="I41" s="103"/>
      <c r="J41" s="103"/>
    </row>
    <row r="42" spans="2:10">
      <c r="B42" s="103"/>
      <c r="C42" s="103"/>
      <c r="D42" s="103"/>
      <c r="E42" s="103"/>
      <c r="F42" s="103"/>
      <c r="G42" s="103"/>
      <c r="H42" s="103"/>
      <c r="I42" s="103"/>
      <c r="J42" s="103"/>
    </row>
    <row r="43" spans="2:10">
      <c r="B43" s="103"/>
      <c r="C43" s="103"/>
      <c r="D43" s="103"/>
      <c r="E43" s="103"/>
      <c r="F43" s="103"/>
      <c r="G43" s="103"/>
      <c r="H43" s="103"/>
      <c r="I43" s="103"/>
      <c r="J43" s="103"/>
    </row>
    <row r="44" spans="2:10">
      <c r="B44" s="103"/>
      <c r="C44" s="103"/>
      <c r="D44" s="103"/>
      <c r="E44" s="103"/>
      <c r="F44" s="103"/>
      <c r="G44" s="103"/>
      <c r="H44" s="103"/>
      <c r="I44" s="103"/>
      <c r="J44" s="103"/>
    </row>
    <row r="45" spans="2:10">
      <c r="B45" s="103"/>
      <c r="C45" s="103"/>
      <c r="D45" s="103"/>
      <c r="E45" s="103"/>
      <c r="F45" s="103"/>
      <c r="G45" s="103"/>
      <c r="H45" s="103"/>
      <c r="I45" s="103"/>
      <c r="J45" s="103"/>
    </row>
    <row r="46" spans="2:10">
      <c r="B46" s="103"/>
      <c r="C46" s="103"/>
      <c r="D46" s="103"/>
      <c r="E46" s="103"/>
      <c r="F46" s="103"/>
      <c r="G46" s="103"/>
      <c r="H46" s="103"/>
      <c r="I46" s="103"/>
      <c r="J46" s="103"/>
    </row>
    <row r="47" spans="2:10">
      <c r="B47" s="103"/>
      <c r="C47" s="103"/>
      <c r="D47" s="103"/>
      <c r="E47" s="103"/>
      <c r="F47" s="103"/>
      <c r="G47" s="103"/>
      <c r="H47" s="103"/>
      <c r="I47" s="103"/>
      <c r="J47" s="103"/>
    </row>
    <row r="48" spans="2:10">
      <c r="B48" s="103"/>
      <c r="C48" s="103"/>
      <c r="D48" s="103"/>
      <c r="E48" s="103"/>
      <c r="F48" s="103"/>
      <c r="G48" s="103"/>
      <c r="H48" s="103"/>
      <c r="I48" s="103"/>
      <c r="J48" s="103"/>
    </row>
    <row r="49" spans="2:10">
      <c r="B49" s="103"/>
      <c r="C49" s="103"/>
      <c r="D49" s="103"/>
      <c r="E49" s="103"/>
      <c r="F49" s="103"/>
      <c r="G49" s="103"/>
      <c r="H49" s="103"/>
      <c r="I49" s="103"/>
      <c r="J49" s="103"/>
    </row>
    <row r="50" spans="2:10">
      <c r="B50" s="103"/>
      <c r="C50" s="103"/>
      <c r="D50" s="103"/>
      <c r="E50" s="103"/>
      <c r="F50" s="103"/>
      <c r="G50" s="103"/>
      <c r="H50" s="103"/>
      <c r="I50" s="103"/>
      <c r="J50" s="103"/>
    </row>
    <row r="51" spans="2:10">
      <c r="B51" s="103"/>
      <c r="C51" s="103"/>
      <c r="D51" s="103"/>
      <c r="E51" s="103"/>
      <c r="F51" s="103"/>
      <c r="G51" s="103"/>
      <c r="H51" s="103"/>
      <c r="I51" s="103"/>
      <c r="J51" s="103"/>
    </row>
    <row r="52" spans="2:10">
      <c r="B52" s="103"/>
      <c r="C52" s="103"/>
      <c r="D52" s="103"/>
      <c r="E52" s="103"/>
      <c r="F52" s="103"/>
      <c r="G52" s="103"/>
      <c r="H52" s="103"/>
      <c r="I52" s="103"/>
      <c r="J52" s="103"/>
    </row>
    <row r="53" spans="2:10">
      <c r="B53" s="103"/>
      <c r="C53" s="103"/>
      <c r="D53" s="103"/>
      <c r="E53" s="103"/>
      <c r="F53" s="103"/>
      <c r="G53" s="103"/>
      <c r="H53" s="103"/>
      <c r="I53" s="103"/>
      <c r="J53" s="103"/>
    </row>
    <row r="54" spans="2:10">
      <c r="B54" s="103"/>
      <c r="C54" s="103"/>
      <c r="D54" s="103"/>
      <c r="E54" s="103"/>
      <c r="F54" s="103"/>
      <c r="G54" s="103"/>
      <c r="H54" s="103"/>
      <c r="I54" s="103"/>
      <c r="J54" s="103"/>
    </row>
    <row r="55" spans="2:10">
      <c r="B55" s="103"/>
      <c r="C55" s="103"/>
      <c r="D55" s="103"/>
      <c r="E55" s="103"/>
      <c r="F55" s="103"/>
      <c r="G55" s="103"/>
      <c r="H55" s="103"/>
      <c r="I55" s="103"/>
      <c r="J55" s="103"/>
    </row>
    <row r="56" spans="2:10">
      <c r="B56" s="103"/>
      <c r="C56" s="103"/>
      <c r="D56" s="103"/>
      <c r="E56" s="103"/>
      <c r="F56" s="103"/>
      <c r="G56" s="103"/>
      <c r="H56" s="103"/>
      <c r="I56" s="103"/>
      <c r="J56" s="103"/>
    </row>
    <row r="57" spans="2:10">
      <c r="B57" s="103"/>
      <c r="C57" s="103"/>
      <c r="D57" s="103"/>
      <c r="E57" s="103"/>
      <c r="F57" s="103"/>
      <c r="G57" s="103"/>
      <c r="H57" s="103"/>
      <c r="I57" s="103"/>
      <c r="J57" s="103"/>
    </row>
    <row r="58" spans="2:10">
      <c r="B58" s="103"/>
      <c r="C58" s="103"/>
      <c r="D58" s="103"/>
      <c r="E58" s="103"/>
      <c r="F58" s="103"/>
      <c r="G58" s="103"/>
      <c r="H58" s="103"/>
      <c r="I58" s="103"/>
      <c r="J58" s="103"/>
    </row>
    <row r="59" spans="2:10">
      <c r="B59" s="103"/>
      <c r="C59" s="103"/>
      <c r="D59" s="103"/>
      <c r="E59" s="103"/>
      <c r="F59" s="103"/>
      <c r="G59" s="103"/>
      <c r="H59" s="103"/>
      <c r="I59" s="103"/>
      <c r="J59" s="103"/>
    </row>
    <row r="60" spans="2:10">
      <c r="B60" s="103"/>
      <c r="C60" s="103"/>
      <c r="D60" s="103"/>
      <c r="E60" s="103"/>
      <c r="F60" s="103"/>
      <c r="G60" s="103"/>
      <c r="H60" s="103"/>
      <c r="I60" s="103"/>
      <c r="J60" s="103"/>
    </row>
    <row r="61" spans="2:10">
      <c r="B61" s="103"/>
      <c r="C61" s="103"/>
      <c r="D61" s="103"/>
      <c r="E61" s="103"/>
      <c r="F61" s="103"/>
      <c r="G61" s="103"/>
      <c r="H61" s="103"/>
      <c r="I61" s="103"/>
      <c r="J61" s="103"/>
    </row>
    <row r="62" spans="2:10">
      <c r="B62" s="103"/>
      <c r="C62" s="103"/>
      <c r="D62" s="103"/>
      <c r="E62" s="103"/>
      <c r="F62" s="103"/>
      <c r="G62" s="103"/>
      <c r="H62" s="103"/>
      <c r="I62" s="103"/>
      <c r="J62" s="103"/>
    </row>
    <row r="63" spans="2:10">
      <c r="B63" s="103"/>
      <c r="C63" s="103"/>
      <c r="D63" s="103"/>
      <c r="E63" s="103"/>
      <c r="F63" s="103"/>
      <c r="G63" s="103"/>
      <c r="H63" s="103"/>
      <c r="I63" s="103"/>
      <c r="J63" s="103"/>
    </row>
    <row r="64" spans="2:10">
      <c r="B64" s="103"/>
      <c r="C64" s="103"/>
      <c r="D64" s="103"/>
      <c r="E64" s="103"/>
      <c r="F64" s="103"/>
      <c r="G64" s="103"/>
      <c r="H64" s="103"/>
      <c r="I64" s="103"/>
      <c r="J64" s="103"/>
    </row>
    <row r="65" spans="2:10">
      <c r="B65" s="103"/>
      <c r="C65" s="103"/>
      <c r="D65" s="103"/>
      <c r="E65" s="103"/>
      <c r="F65" s="103"/>
      <c r="G65" s="103"/>
      <c r="H65" s="103"/>
      <c r="I65" s="103"/>
      <c r="J65" s="103"/>
    </row>
    <row r="66" spans="2:10">
      <c r="B66" s="103"/>
      <c r="C66" s="103"/>
      <c r="D66" s="103"/>
      <c r="E66" s="103"/>
      <c r="F66" s="103"/>
      <c r="G66" s="103"/>
      <c r="H66" s="103"/>
      <c r="I66" s="103"/>
      <c r="J66" s="103"/>
    </row>
    <row r="67" spans="2:10">
      <c r="B67" s="103"/>
      <c r="C67" s="103"/>
      <c r="D67" s="103"/>
      <c r="E67" s="103"/>
      <c r="F67" s="103"/>
      <c r="G67" s="103"/>
      <c r="H67" s="103"/>
      <c r="I67" s="103"/>
      <c r="J67" s="103"/>
    </row>
    <row r="68" spans="2:10">
      <c r="B68" s="103"/>
      <c r="C68" s="103"/>
      <c r="D68" s="103"/>
      <c r="E68" s="103"/>
      <c r="F68" s="103"/>
      <c r="G68" s="103"/>
      <c r="H68" s="103"/>
      <c r="I68" s="103"/>
      <c r="J68" s="103"/>
    </row>
    <row r="69" spans="2:10">
      <c r="B69" s="103"/>
      <c r="C69" s="103"/>
      <c r="D69" s="103"/>
      <c r="E69" s="103"/>
      <c r="F69" s="103"/>
      <c r="G69" s="103"/>
      <c r="H69" s="103"/>
      <c r="I69" s="103"/>
      <c r="J69" s="103"/>
    </row>
    <row r="70" spans="2:10">
      <c r="B70" s="103"/>
      <c r="C70" s="103"/>
      <c r="D70" s="103"/>
      <c r="E70" s="103"/>
      <c r="F70" s="103"/>
      <c r="G70" s="103"/>
      <c r="H70" s="103"/>
      <c r="I70" s="103"/>
      <c r="J70" s="103"/>
    </row>
    <row r="71" spans="2:10">
      <c r="B71" s="103"/>
      <c r="C71" s="103"/>
      <c r="D71" s="103"/>
      <c r="E71" s="103"/>
      <c r="F71" s="103"/>
      <c r="G71" s="103"/>
      <c r="H71" s="103"/>
      <c r="I71" s="103"/>
      <c r="J71" s="103"/>
    </row>
    <row r="72" spans="2:10">
      <c r="B72" s="103"/>
      <c r="C72" s="103"/>
      <c r="D72" s="103"/>
      <c r="E72" s="103"/>
      <c r="F72" s="103"/>
      <c r="G72" s="103"/>
      <c r="H72" s="103"/>
      <c r="I72" s="103"/>
      <c r="J72" s="103"/>
    </row>
    <row r="73" spans="2:10">
      <c r="B73" s="103"/>
      <c r="C73" s="103"/>
      <c r="D73" s="103"/>
      <c r="E73" s="103"/>
      <c r="F73" s="103"/>
      <c r="G73" s="103"/>
      <c r="H73" s="103"/>
      <c r="I73" s="103"/>
      <c r="J73" s="103"/>
    </row>
    <row r="74" spans="2:10">
      <c r="B74" s="103"/>
      <c r="C74" s="103"/>
      <c r="D74" s="103"/>
      <c r="E74" s="103"/>
      <c r="F74" s="103"/>
      <c r="G74" s="103"/>
      <c r="H74" s="103"/>
      <c r="I74" s="103"/>
      <c r="J74" s="103"/>
    </row>
    <row r="75" spans="2:10">
      <c r="B75" s="103"/>
      <c r="C75" s="103"/>
      <c r="D75" s="103"/>
      <c r="E75" s="103"/>
      <c r="F75" s="103"/>
      <c r="G75" s="103"/>
      <c r="H75" s="103"/>
      <c r="I75" s="103"/>
      <c r="J75" s="103"/>
    </row>
    <row r="76" spans="2:10">
      <c r="B76" s="103"/>
      <c r="C76" s="103"/>
      <c r="D76" s="103"/>
      <c r="E76" s="103"/>
      <c r="F76" s="103"/>
      <c r="G76" s="103"/>
      <c r="H76" s="103"/>
      <c r="I76" s="103"/>
      <c r="J76" s="103"/>
    </row>
    <row r="77" spans="2:10">
      <c r="B77" s="103"/>
      <c r="C77" s="103"/>
      <c r="D77" s="103"/>
      <c r="E77" s="103"/>
      <c r="F77" s="103"/>
      <c r="G77" s="103"/>
      <c r="H77" s="103"/>
      <c r="I77" s="103"/>
      <c r="J77" s="103"/>
    </row>
    <row r="78" spans="2:10">
      <c r="B78" s="103"/>
      <c r="C78" s="103"/>
      <c r="D78" s="103"/>
      <c r="E78" s="103"/>
      <c r="F78" s="103"/>
      <c r="G78" s="103"/>
      <c r="H78" s="103"/>
      <c r="I78" s="103"/>
      <c r="J78" s="103"/>
    </row>
    <row r="79" spans="2:10">
      <c r="B79" s="103"/>
      <c r="C79" s="103"/>
      <c r="D79" s="103"/>
      <c r="E79" s="103"/>
      <c r="F79" s="103"/>
      <c r="G79" s="103"/>
      <c r="H79" s="103"/>
      <c r="I79" s="103"/>
      <c r="J79" s="103"/>
    </row>
    <row r="80" spans="2:10">
      <c r="B80" s="103"/>
      <c r="C80" s="103"/>
      <c r="D80" s="103"/>
      <c r="E80" s="103"/>
      <c r="F80" s="103"/>
      <c r="G80" s="103"/>
      <c r="H80" s="103"/>
      <c r="I80" s="103"/>
      <c r="J80" s="103"/>
    </row>
    <row r="81" spans="2:10">
      <c r="B81" s="103"/>
      <c r="C81" s="103"/>
      <c r="D81" s="103"/>
      <c r="E81" s="103"/>
      <c r="F81" s="103"/>
      <c r="G81" s="103"/>
      <c r="H81" s="103"/>
      <c r="I81" s="103"/>
      <c r="J81" s="103"/>
    </row>
    <row r="82" spans="2:10">
      <c r="B82" s="103"/>
      <c r="C82" s="103"/>
      <c r="D82" s="103"/>
      <c r="E82" s="103"/>
      <c r="F82" s="103"/>
      <c r="G82" s="103"/>
      <c r="H82" s="103"/>
      <c r="I82" s="103"/>
      <c r="J82" s="103"/>
    </row>
    <row r="83" spans="2:10">
      <c r="B83" s="103"/>
      <c r="C83" s="103"/>
      <c r="D83" s="103"/>
      <c r="E83" s="103"/>
      <c r="F83" s="103"/>
      <c r="G83" s="103"/>
      <c r="H83" s="103"/>
      <c r="I83" s="103"/>
      <c r="J83" s="103"/>
    </row>
    <row r="84" spans="2:10">
      <c r="B84" s="103"/>
      <c r="C84" s="103"/>
      <c r="D84" s="103"/>
      <c r="E84" s="103"/>
      <c r="F84" s="103"/>
      <c r="G84" s="103"/>
      <c r="H84" s="103"/>
      <c r="I84" s="103"/>
      <c r="J84" s="103"/>
    </row>
    <row r="85" spans="2:10">
      <c r="B85" s="103"/>
      <c r="C85" s="103"/>
      <c r="D85" s="103"/>
      <c r="E85" s="103"/>
      <c r="F85" s="103"/>
      <c r="G85" s="103"/>
      <c r="H85" s="103"/>
      <c r="I85" s="103"/>
      <c r="J85" s="103"/>
    </row>
    <row r="86" spans="2:10">
      <c r="B86" s="103"/>
      <c r="C86" s="103"/>
      <c r="D86" s="103"/>
      <c r="E86" s="103"/>
      <c r="F86" s="103"/>
      <c r="G86" s="103"/>
      <c r="H86" s="103"/>
      <c r="I86" s="103"/>
      <c r="J86" s="103"/>
    </row>
    <row r="87" spans="2:10">
      <c r="B87" s="103"/>
      <c r="C87" s="103"/>
      <c r="D87" s="103"/>
      <c r="E87" s="103"/>
      <c r="F87" s="103"/>
      <c r="G87" s="103"/>
      <c r="H87" s="103"/>
      <c r="I87" s="103"/>
      <c r="J87" s="103"/>
    </row>
    <row r="88" spans="2:10">
      <c r="B88" s="103"/>
      <c r="C88" s="103"/>
      <c r="D88" s="103"/>
      <c r="E88" s="103"/>
      <c r="F88" s="103"/>
      <c r="G88" s="103"/>
      <c r="H88" s="103"/>
      <c r="I88" s="103"/>
      <c r="J88" s="103"/>
    </row>
    <row r="89" spans="2:10">
      <c r="B89" s="103"/>
      <c r="C89" s="103"/>
      <c r="D89" s="103"/>
      <c r="E89" s="103"/>
      <c r="F89" s="103"/>
      <c r="G89" s="103"/>
      <c r="H89" s="103"/>
      <c r="I89" s="103"/>
      <c r="J89" s="103"/>
    </row>
    <row r="90" spans="2:10">
      <c r="B90" s="103"/>
      <c r="C90" s="103"/>
      <c r="D90" s="103"/>
      <c r="E90" s="103"/>
      <c r="F90" s="103"/>
      <c r="G90" s="103"/>
      <c r="H90" s="103"/>
      <c r="I90" s="103"/>
      <c r="J90" s="103"/>
    </row>
    <row r="91" spans="2:10">
      <c r="B91" s="103"/>
      <c r="C91" s="103"/>
      <c r="D91" s="103"/>
      <c r="E91" s="103"/>
      <c r="F91" s="103"/>
      <c r="G91" s="103"/>
      <c r="H91" s="103"/>
      <c r="I91" s="103"/>
      <c r="J91" s="103"/>
    </row>
    <row r="92" spans="2:10">
      <c r="B92" s="103"/>
      <c r="C92" s="103"/>
      <c r="D92" s="103"/>
      <c r="E92" s="103"/>
      <c r="F92" s="103"/>
      <c r="G92" s="103"/>
      <c r="H92" s="103"/>
      <c r="I92" s="103"/>
      <c r="J92" s="103"/>
    </row>
    <row r="93" spans="2:10">
      <c r="B93" s="103"/>
      <c r="C93" s="103"/>
      <c r="D93" s="103"/>
      <c r="E93" s="103"/>
      <c r="F93" s="103"/>
      <c r="G93" s="103"/>
      <c r="H93" s="103"/>
      <c r="I93" s="103"/>
      <c r="J93" s="103"/>
    </row>
    <row r="94" spans="2:10">
      <c r="B94" s="103"/>
      <c r="C94" s="103"/>
      <c r="D94" s="103"/>
      <c r="E94" s="103"/>
      <c r="F94" s="103"/>
      <c r="G94" s="103"/>
      <c r="H94" s="103"/>
      <c r="I94" s="103"/>
      <c r="J94" s="103"/>
    </row>
    <row r="95" spans="2:10">
      <c r="B95" s="103"/>
      <c r="C95" s="103"/>
      <c r="D95" s="103"/>
      <c r="E95" s="103"/>
      <c r="F95" s="103"/>
      <c r="G95" s="103"/>
      <c r="H95" s="103"/>
      <c r="I95" s="103"/>
      <c r="J95" s="103"/>
    </row>
    <row r="96" spans="2:10">
      <c r="B96" s="103"/>
      <c r="C96" s="103"/>
      <c r="D96" s="103"/>
      <c r="E96" s="103"/>
      <c r="F96" s="103"/>
      <c r="G96" s="103"/>
      <c r="H96" s="103"/>
      <c r="I96" s="103"/>
      <c r="J96" s="103"/>
    </row>
    <row r="97" spans="2:10">
      <c r="B97" s="103"/>
      <c r="C97" s="103"/>
      <c r="D97" s="103"/>
      <c r="E97" s="103"/>
      <c r="F97" s="103"/>
      <c r="G97" s="103"/>
      <c r="H97" s="103"/>
      <c r="I97" s="103"/>
      <c r="J97" s="103"/>
    </row>
    <row r="98" spans="2:10">
      <c r="B98" s="103"/>
      <c r="C98" s="103"/>
      <c r="D98" s="103"/>
      <c r="E98" s="103"/>
      <c r="F98" s="103"/>
      <c r="G98" s="103"/>
      <c r="H98" s="103"/>
      <c r="I98" s="103"/>
      <c r="J98" s="103"/>
    </row>
    <row r="99" spans="2:10">
      <c r="B99" s="103"/>
      <c r="C99" s="103"/>
      <c r="D99" s="103"/>
      <c r="E99" s="103"/>
      <c r="F99" s="103"/>
      <c r="G99" s="103"/>
      <c r="H99" s="103"/>
      <c r="I99" s="103"/>
      <c r="J99" s="103"/>
    </row>
    <row r="100" spans="2:10">
      <c r="B100" s="103"/>
      <c r="C100" s="103"/>
      <c r="D100" s="103"/>
      <c r="E100" s="103"/>
      <c r="F100" s="103"/>
      <c r="G100" s="103"/>
      <c r="H100" s="103"/>
      <c r="I100" s="103"/>
      <c r="J100" s="103"/>
    </row>
    <row r="101" spans="2:10">
      <c r="B101" s="103"/>
      <c r="C101" s="103"/>
      <c r="D101" s="103"/>
      <c r="E101" s="103"/>
      <c r="F101" s="103"/>
      <c r="G101" s="103"/>
      <c r="H101" s="103"/>
      <c r="I101" s="103"/>
      <c r="J101" s="103"/>
    </row>
    <row r="102" spans="2:10">
      <c r="B102" s="103"/>
      <c r="C102" s="103"/>
      <c r="D102" s="103"/>
      <c r="E102" s="103"/>
      <c r="F102" s="103"/>
      <c r="G102" s="103"/>
      <c r="H102" s="103"/>
      <c r="I102" s="103"/>
      <c r="J102" s="103"/>
    </row>
    <row r="103" spans="2:10">
      <c r="B103" s="103"/>
      <c r="C103" s="103"/>
      <c r="D103" s="103"/>
      <c r="E103" s="103"/>
      <c r="F103" s="103"/>
      <c r="G103" s="103"/>
      <c r="H103" s="103"/>
      <c r="I103" s="103"/>
      <c r="J103" s="103"/>
    </row>
    <row r="104" spans="2:10">
      <c r="B104" s="103"/>
      <c r="C104" s="103"/>
      <c r="D104" s="103"/>
      <c r="E104" s="103"/>
      <c r="F104" s="103"/>
      <c r="G104" s="103"/>
      <c r="H104" s="103"/>
      <c r="I104" s="103"/>
      <c r="J104" s="103"/>
    </row>
    <row r="105" spans="2:10">
      <c r="B105" s="103"/>
      <c r="C105" s="103"/>
      <c r="D105" s="103"/>
      <c r="E105" s="103"/>
      <c r="F105" s="103"/>
      <c r="G105" s="103"/>
      <c r="H105" s="103"/>
      <c r="I105" s="103"/>
      <c r="J105" s="103"/>
    </row>
    <row r="106" spans="2:10">
      <c r="B106" s="103"/>
      <c r="C106" s="103"/>
      <c r="D106" s="103"/>
      <c r="E106" s="103"/>
      <c r="F106" s="103"/>
      <c r="G106" s="103"/>
      <c r="H106" s="103"/>
      <c r="I106" s="103"/>
      <c r="J106" s="103"/>
    </row>
    <row r="107" spans="2:10">
      <c r="B107" s="103"/>
      <c r="C107" s="103"/>
      <c r="D107" s="103"/>
      <c r="E107" s="103"/>
      <c r="F107" s="103"/>
      <c r="G107" s="103"/>
      <c r="H107" s="103"/>
      <c r="I107" s="103"/>
      <c r="J107" s="103"/>
    </row>
    <row r="108" spans="2:10">
      <c r="B108" s="103"/>
      <c r="C108" s="103"/>
      <c r="D108" s="103"/>
      <c r="E108" s="103"/>
      <c r="F108" s="103"/>
      <c r="G108" s="103"/>
      <c r="H108" s="103"/>
      <c r="I108" s="103"/>
      <c r="J108" s="103"/>
    </row>
    <row r="109" spans="2:10">
      <c r="B109" s="103"/>
      <c r="C109" s="103"/>
      <c r="D109" s="103"/>
      <c r="E109" s="103"/>
      <c r="F109" s="103"/>
      <c r="G109" s="103"/>
      <c r="H109" s="103"/>
      <c r="I109" s="103"/>
      <c r="J109" s="103"/>
    </row>
    <row r="110" spans="2:10">
      <c r="F110" s="3"/>
      <c r="G110" s="3"/>
      <c r="H110" s="3"/>
      <c r="I110" s="3"/>
    </row>
    <row r="111" spans="2:10">
      <c r="F111" s="3"/>
      <c r="G111" s="3"/>
      <c r="H111" s="3"/>
      <c r="I111" s="3"/>
    </row>
    <row r="112" spans="2:10">
      <c r="F112" s="3"/>
      <c r="G112" s="3"/>
      <c r="H112" s="3"/>
      <c r="I112" s="3"/>
    </row>
    <row r="113" spans="6:9">
      <c r="F113" s="3"/>
      <c r="G113" s="3"/>
      <c r="H113" s="3"/>
      <c r="I113" s="3"/>
    </row>
    <row r="114" spans="6:9">
      <c r="F114" s="3"/>
      <c r="G114" s="3"/>
      <c r="H114" s="3"/>
      <c r="I114" s="3"/>
    </row>
    <row r="115" spans="6:9">
      <c r="F115" s="3"/>
      <c r="G115" s="3"/>
      <c r="H115" s="3"/>
      <c r="I115" s="3"/>
    </row>
    <row r="116" spans="6:9">
      <c r="F116" s="3"/>
      <c r="G116" s="3"/>
      <c r="H116" s="3"/>
      <c r="I116" s="3"/>
    </row>
    <row r="117" spans="6:9">
      <c r="F117" s="3"/>
      <c r="G117" s="3"/>
      <c r="H117" s="3"/>
      <c r="I117" s="3"/>
    </row>
    <row r="118" spans="6:9">
      <c r="F118" s="3"/>
      <c r="G118" s="3"/>
      <c r="H118" s="3"/>
      <c r="I118" s="3"/>
    </row>
    <row r="119" spans="6:9">
      <c r="F119" s="3"/>
      <c r="G119" s="3"/>
      <c r="H119" s="3"/>
      <c r="I119" s="3"/>
    </row>
    <row r="120" spans="6:9">
      <c r="F120" s="3"/>
      <c r="G120" s="3"/>
      <c r="H120" s="3"/>
      <c r="I120" s="3"/>
    </row>
    <row r="121" spans="6:9">
      <c r="F121" s="3"/>
      <c r="G121" s="3"/>
      <c r="H121" s="3"/>
      <c r="I121" s="3"/>
    </row>
    <row r="122" spans="6:9">
      <c r="F122" s="3"/>
      <c r="G122" s="3"/>
      <c r="H122" s="3"/>
      <c r="I122" s="3"/>
    </row>
    <row r="123" spans="6:9">
      <c r="F123" s="3"/>
      <c r="G123" s="3"/>
      <c r="H123" s="3"/>
      <c r="I123" s="3"/>
    </row>
    <row r="124" spans="6:9">
      <c r="F124" s="3"/>
      <c r="G124" s="3"/>
      <c r="H124" s="3"/>
      <c r="I124" s="3"/>
    </row>
    <row r="125" spans="6:9">
      <c r="F125" s="3"/>
      <c r="G125" s="3"/>
      <c r="H125" s="3"/>
      <c r="I125" s="3"/>
    </row>
    <row r="126" spans="6:9">
      <c r="F126" s="3"/>
      <c r="G126" s="3"/>
      <c r="H126" s="3"/>
      <c r="I126" s="3"/>
    </row>
    <row r="127" spans="6:9">
      <c r="F127" s="3"/>
      <c r="G127" s="3"/>
      <c r="H127" s="3"/>
      <c r="I127" s="3"/>
    </row>
    <row r="128" spans="6:9">
      <c r="F128" s="3"/>
      <c r="G128" s="3"/>
      <c r="H128" s="3"/>
      <c r="I128" s="3"/>
    </row>
    <row r="129" spans="6:9">
      <c r="F129" s="3"/>
      <c r="G129" s="3"/>
      <c r="H129" s="3"/>
      <c r="I129" s="3"/>
    </row>
    <row r="130" spans="6:9">
      <c r="F130" s="3"/>
      <c r="G130" s="3"/>
      <c r="H130" s="3"/>
      <c r="I130" s="3"/>
    </row>
    <row r="131" spans="6:9">
      <c r="F131" s="3"/>
      <c r="G131" s="3"/>
      <c r="H131" s="3"/>
      <c r="I131" s="3"/>
    </row>
    <row r="132" spans="6:9">
      <c r="F132" s="3"/>
      <c r="G132" s="3"/>
      <c r="H132" s="3"/>
      <c r="I132" s="3"/>
    </row>
    <row r="133" spans="6:9">
      <c r="F133" s="3"/>
      <c r="G133" s="3"/>
      <c r="H133" s="3"/>
      <c r="I133" s="3"/>
    </row>
    <row r="134" spans="6:9">
      <c r="F134" s="3"/>
      <c r="G134" s="3"/>
      <c r="H134" s="3"/>
      <c r="I134" s="3"/>
    </row>
    <row r="135" spans="6:9">
      <c r="F135" s="3"/>
      <c r="G135" s="3"/>
      <c r="H135" s="3"/>
      <c r="I135" s="3"/>
    </row>
    <row r="136" spans="6:9">
      <c r="F136" s="3"/>
      <c r="G136" s="3"/>
      <c r="H136" s="3"/>
      <c r="I136" s="3"/>
    </row>
    <row r="137" spans="6:9">
      <c r="F137" s="3"/>
      <c r="G137" s="3"/>
      <c r="H137" s="3"/>
      <c r="I137" s="3"/>
    </row>
    <row r="138" spans="6:9">
      <c r="F138" s="3"/>
      <c r="G138" s="3"/>
      <c r="H138" s="3"/>
      <c r="I138" s="3"/>
    </row>
    <row r="139" spans="6:9">
      <c r="F139" s="3"/>
      <c r="G139" s="3"/>
      <c r="H139" s="3"/>
      <c r="I139" s="3"/>
    </row>
    <row r="140" spans="6:9">
      <c r="F140" s="3"/>
      <c r="G140" s="3"/>
      <c r="H140" s="3"/>
      <c r="I140" s="3"/>
    </row>
    <row r="141" spans="6:9">
      <c r="F141" s="3"/>
      <c r="G141" s="3"/>
      <c r="H141" s="3"/>
      <c r="I141" s="3"/>
    </row>
    <row r="142" spans="6:9">
      <c r="F142" s="3"/>
      <c r="G142" s="3"/>
      <c r="H142" s="3"/>
      <c r="I142" s="3"/>
    </row>
    <row r="143" spans="6:9">
      <c r="F143" s="3"/>
      <c r="G143" s="3"/>
      <c r="H143" s="3"/>
      <c r="I143" s="3"/>
    </row>
    <row r="144" spans="6:9">
      <c r="F144" s="3"/>
      <c r="G144" s="3"/>
      <c r="H144" s="3"/>
      <c r="I144" s="3"/>
    </row>
    <row r="145" spans="6:9">
      <c r="F145" s="3"/>
      <c r="G145" s="3"/>
      <c r="H145" s="3"/>
      <c r="I145" s="3"/>
    </row>
    <row r="146" spans="6:9">
      <c r="F146" s="3"/>
      <c r="G146" s="3"/>
      <c r="H146" s="3"/>
      <c r="I146" s="3"/>
    </row>
    <row r="147" spans="6:9">
      <c r="F147" s="3"/>
      <c r="G147" s="3"/>
      <c r="H147" s="3"/>
      <c r="I147" s="3"/>
    </row>
    <row r="148" spans="6:9">
      <c r="F148" s="3"/>
      <c r="G148" s="3"/>
      <c r="H148" s="3"/>
      <c r="I148" s="3"/>
    </row>
    <row r="149" spans="6:9">
      <c r="F149" s="3"/>
      <c r="G149" s="3"/>
      <c r="H149" s="3"/>
      <c r="I149" s="3"/>
    </row>
    <row r="150" spans="6:9">
      <c r="F150" s="3"/>
      <c r="G150" s="3"/>
      <c r="H150" s="3"/>
      <c r="I150" s="3"/>
    </row>
    <row r="151" spans="6:9">
      <c r="F151" s="3"/>
      <c r="G151" s="3"/>
      <c r="H151" s="3"/>
      <c r="I151" s="3"/>
    </row>
    <row r="152" spans="6:9">
      <c r="F152" s="3"/>
      <c r="G152" s="3"/>
      <c r="H152" s="3"/>
      <c r="I152" s="3"/>
    </row>
    <row r="153" spans="6:9">
      <c r="F153" s="3"/>
      <c r="G153" s="3"/>
      <c r="H153" s="3"/>
      <c r="I153" s="3"/>
    </row>
    <row r="154" spans="6:9">
      <c r="F154" s="3"/>
      <c r="G154" s="3"/>
      <c r="H154" s="3"/>
      <c r="I154" s="3"/>
    </row>
    <row r="155" spans="6:9">
      <c r="F155" s="3"/>
      <c r="G155" s="3"/>
      <c r="H155" s="3"/>
      <c r="I155" s="3"/>
    </row>
    <row r="156" spans="6:9">
      <c r="F156" s="3"/>
      <c r="G156" s="3"/>
      <c r="H156" s="3"/>
      <c r="I156" s="3"/>
    </row>
    <row r="157" spans="6:9">
      <c r="F157" s="3"/>
      <c r="G157" s="3"/>
      <c r="H157" s="3"/>
      <c r="I157" s="3"/>
    </row>
    <row r="158" spans="6:9">
      <c r="F158" s="3"/>
      <c r="G158" s="3"/>
      <c r="H158" s="3"/>
      <c r="I158" s="3"/>
    </row>
    <row r="159" spans="6:9">
      <c r="F159" s="3"/>
      <c r="G159" s="3"/>
      <c r="H159" s="3"/>
      <c r="I159" s="3"/>
    </row>
    <row r="160" spans="6:9">
      <c r="F160" s="3"/>
      <c r="G160" s="3"/>
      <c r="H160" s="3"/>
      <c r="I160" s="3"/>
    </row>
    <row r="161" spans="6:9">
      <c r="F161" s="3"/>
      <c r="G161" s="3"/>
      <c r="H161" s="3"/>
      <c r="I161" s="3"/>
    </row>
    <row r="162" spans="6:9">
      <c r="F162" s="3"/>
      <c r="G162" s="3"/>
      <c r="H162" s="3"/>
      <c r="I162" s="3"/>
    </row>
    <row r="163" spans="6:9">
      <c r="F163" s="3"/>
      <c r="G163" s="3"/>
      <c r="H163" s="3"/>
      <c r="I163" s="3"/>
    </row>
    <row r="164" spans="6:9">
      <c r="F164" s="3"/>
      <c r="G164" s="3"/>
      <c r="H164" s="3"/>
      <c r="I164" s="3"/>
    </row>
    <row r="165" spans="6:9">
      <c r="F165" s="3"/>
      <c r="G165" s="3"/>
      <c r="H165" s="3"/>
      <c r="I165" s="3"/>
    </row>
    <row r="166" spans="6:9">
      <c r="F166" s="3"/>
      <c r="G166" s="3"/>
      <c r="H166" s="3"/>
      <c r="I166" s="3"/>
    </row>
    <row r="167" spans="6:9">
      <c r="F167" s="3"/>
      <c r="G167" s="3"/>
      <c r="H167" s="3"/>
      <c r="I167" s="3"/>
    </row>
    <row r="168" spans="6:9">
      <c r="F168" s="3"/>
      <c r="G168" s="3"/>
      <c r="H168" s="3"/>
      <c r="I168" s="3"/>
    </row>
    <row r="169" spans="6:9">
      <c r="F169" s="3"/>
      <c r="G169" s="3"/>
      <c r="H169" s="3"/>
      <c r="I169" s="3"/>
    </row>
    <row r="170" spans="6:9">
      <c r="F170" s="3"/>
      <c r="G170" s="3"/>
      <c r="H170" s="3"/>
      <c r="I170" s="3"/>
    </row>
    <row r="171" spans="6:9">
      <c r="F171" s="3"/>
      <c r="G171" s="3"/>
      <c r="H171" s="3"/>
      <c r="I171" s="3"/>
    </row>
    <row r="172" spans="6:9">
      <c r="F172" s="3"/>
      <c r="G172" s="3"/>
      <c r="H172" s="3"/>
      <c r="I172" s="3"/>
    </row>
    <row r="173" spans="6:9">
      <c r="F173" s="3"/>
      <c r="G173" s="3"/>
      <c r="H173" s="3"/>
      <c r="I173" s="3"/>
    </row>
    <row r="174" spans="6:9">
      <c r="F174" s="3"/>
      <c r="G174" s="3"/>
      <c r="H174" s="3"/>
      <c r="I174" s="3"/>
    </row>
    <row r="175" spans="6:9">
      <c r="F175" s="3"/>
      <c r="G175" s="3"/>
      <c r="H175" s="3"/>
      <c r="I175" s="3"/>
    </row>
    <row r="176" spans="6:9">
      <c r="F176" s="3"/>
      <c r="G176" s="3"/>
      <c r="H176" s="3"/>
      <c r="I176" s="3"/>
    </row>
    <row r="177" spans="6:9">
      <c r="F177" s="3"/>
      <c r="G177" s="3"/>
      <c r="H177" s="3"/>
      <c r="I177" s="3"/>
    </row>
    <row r="178" spans="6:9">
      <c r="F178" s="3"/>
      <c r="G178" s="3"/>
      <c r="H178" s="3"/>
      <c r="I178" s="3"/>
    </row>
    <row r="179" spans="6:9">
      <c r="F179" s="3"/>
      <c r="G179" s="3"/>
      <c r="H179" s="3"/>
      <c r="I179" s="3"/>
    </row>
    <row r="180" spans="6:9">
      <c r="F180" s="3"/>
      <c r="G180" s="3"/>
      <c r="H180" s="3"/>
      <c r="I180" s="3"/>
    </row>
    <row r="181" spans="6:9">
      <c r="F181" s="3"/>
      <c r="G181" s="3"/>
      <c r="H181" s="3"/>
      <c r="I181" s="3"/>
    </row>
    <row r="182" spans="6:9">
      <c r="F182" s="3"/>
      <c r="G182" s="3"/>
      <c r="H182" s="3"/>
      <c r="I182" s="3"/>
    </row>
    <row r="183" spans="6:9">
      <c r="F183" s="3"/>
      <c r="G183" s="3"/>
      <c r="H183" s="3"/>
      <c r="I183" s="3"/>
    </row>
    <row r="184" spans="6:9">
      <c r="F184" s="3"/>
      <c r="G184" s="3"/>
      <c r="H184" s="3"/>
      <c r="I184" s="3"/>
    </row>
    <row r="185" spans="6:9">
      <c r="F185" s="3"/>
      <c r="G185" s="3"/>
      <c r="H185" s="3"/>
      <c r="I185" s="3"/>
    </row>
    <row r="186" spans="6:9">
      <c r="F186" s="3"/>
      <c r="G186" s="3"/>
      <c r="H186" s="3"/>
      <c r="I186" s="3"/>
    </row>
    <row r="187" spans="6:9">
      <c r="F187" s="3"/>
      <c r="G187" s="3"/>
      <c r="H187" s="3"/>
      <c r="I187" s="3"/>
    </row>
    <row r="188" spans="6:9">
      <c r="F188" s="3"/>
      <c r="G188" s="3"/>
      <c r="H188" s="3"/>
      <c r="I188" s="3"/>
    </row>
    <row r="189" spans="6:9">
      <c r="F189" s="3"/>
      <c r="G189" s="3"/>
      <c r="H189" s="3"/>
      <c r="I189" s="3"/>
    </row>
    <row r="190" spans="6:9">
      <c r="F190" s="3"/>
      <c r="G190" s="3"/>
      <c r="H190" s="3"/>
      <c r="I190" s="3"/>
    </row>
    <row r="191" spans="6:9">
      <c r="F191" s="3"/>
      <c r="G191" s="3"/>
      <c r="H191" s="3"/>
      <c r="I191" s="3"/>
    </row>
    <row r="192" spans="6:9">
      <c r="F192" s="3"/>
      <c r="G192" s="3"/>
      <c r="H192" s="3"/>
      <c r="I192" s="3"/>
    </row>
    <row r="193" spans="6:9">
      <c r="F193" s="3"/>
      <c r="G193" s="3"/>
      <c r="H193" s="3"/>
      <c r="I193" s="3"/>
    </row>
    <row r="194" spans="6:9">
      <c r="F194" s="3"/>
      <c r="G194" s="3"/>
      <c r="H194" s="3"/>
      <c r="I194" s="3"/>
    </row>
    <row r="195" spans="6:9">
      <c r="F195" s="3"/>
      <c r="G195" s="3"/>
      <c r="H195" s="3"/>
      <c r="I195" s="3"/>
    </row>
    <row r="196" spans="6:9">
      <c r="F196" s="3"/>
      <c r="G196" s="3"/>
      <c r="H196" s="3"/>
      <c r="I196" s="3"/>
    </row>
    <row r="197" spans="6:9">
      <c r="F197" s="3"/>
      <c r="G197" s="3"/>
      <c r="H197" s="3"/>
      <c r="I197" s="3"/>
    </row>
    <row r="198" spans="6:9">
      <c r="F198" s="3"/>
      <c r="G198" s="3"/>
      <c r="H198" s="3"/>
      <c r="I198" s="3"/>
    </row>
    <row r="199" spans="6:9">
      <c r="F199" s="3"/>
      <c r="G199" s="3"/>
      <c r="H199" s="3"/>
      <c r="I199" s="3"/>
    </row>
    <row r="200" spans="6:9">
      <c r="F200" s="3"/>
      <c r="G200" s="3"/>
      <c r="H200" s="3"/>
      <c r="I200" s="3"/>
    </row>
    <row r="201" spans="6:9">
      <c r="F201" s="3"/>
      <c r="G201" s="3"/>
      <c r="H201" s="3"/>
      <c r="I201" s="3"/>
    </row>
    <row r="202" spans="6:9">
      <c r="F202" s="3"/>
      <c r="G202" s="3"/>
      <c r="H202" s="3"/>
      <c r="I202" s="3"/>
    </row>
    <row r="203" spans="6:9">
      <c r="F203" s="3"/>
      <c r="G203" s="3"/>
      <c r="H203" s="3"/>
      <c r="I203" s="3"/>
    </row>
    <row r="204" spans="6:9">
      <c r="F204" s="3"/>
      <c r="G204" s="3"/>
      <c r="H204" s="3"/>
      <c r="I204" s="3"/>
    </row>
    <row r="205" spans="6:9">
      <c r="F205" s="3"/>
      <c r="G205" s="3"/>
      <c r="H205" s="3"/>
      <c r="I205" s="3"/>
    </row>
    <row r="206" spans="6:9">
      <c r="F206" s="3"/>
      <c r="G206" s="3"/>
      <c r="H206" s="3"/>
      <c r="I206" s="3"/>
    </row>
    <row r="207" spans="6:9">
      <c r="F207" s="3"/>
      <c r="G207" s="3"/>
      <c r="H207" s="3"/>
      <c r="I207" s="3"/>
    </row>
    <row r="208" spans="6:9">
      <c r="F208" s="3"/>
      <c r="G208" s="3"/>
      <c r="H208" s="3"/>
      <c r="I208" s="3"/>
    </row>
    <row r="209" spans="6:9">
      <c r="F209" s="3"/>
      <c r="G209" s="3"/>
      <c r="H209" s="3"/>
      <c r="I209" s="3"/>
    </row>
    <row r="210" spans="6:9">
      <c r="F210" s="3"/>
      <c r="G210" s="3"/>
      <c r="H210" s="3"/>
      <c r="I210" s="3"/>
    </row>
    <row r="211" spans="6:9">
      <c r="F211" s="3"/>
      <c r="G211" s="3"/>
      <c r="H211" s="3"/>
      <c r="I211" s="3"/>
    </row>
    <row r="212" spans="6:9">
      <c r="F212" s="3"/>
      <c r="G212" s="3"/>
      <c r="H212" s="3"/>
      <c r="I212" s="3"/>
    </row>
    <row r="213" spans="6:9">
      <c r="F213" s="3"/>
      <c r="G213" s="3"/>
      <c r="H213" s="3"/>
      <c r="I213" s="3"/>
    </row>
    <row r="214" spans="6:9">
      <c r="F214" s="3"/>
      <c r="G214" s="3"/>
      <c r="H214" s="3"/>
      <c r="I214" s="3"/>
    </row>
    <row r="215" spans="6:9">
      <c r="F215" s="3"/>
      <c r="G215" s="3"/>
      <c r="H215" s="3"/>
      <c r="I215" s="3"/>
    </row>
    <row r="216" spans="6:9">
      <c r="F216" s="3"/>
      <c r="G216" s="3"/>
      <c r="H216" s="3"/>
      <c r="I216" s="3"/>
    </row>
    <row r="217" spans="6:9">
      <c r="F217" s="3"/>
      <c r="G217" s="3"/>
      <c r="H217" s="3"/>
      <c r="I217" s="3"/>
    </row>
    <row r="218" spans="6:9">
      <c r="F218" s="3"/>
      <c r="G218" s="3"/>
      <c r="H218" s="3"/>
      <c r="I218" s="3"/>
    </row>
    <row r="219" spans="6:9">
      <c r="F219" s="3"/>
      <c r="G219" s="3"/>
      <c r="H219" s="3"/>
      <c r="I219" s="3"/>
    </row>
    <row r="220" spans="6:9">
      <c r="F220" s="3"/>
      <c r="G220" s="3"/>
      <c r="H220" s="3"/>
      <c r="I220" s="3"/>
    </row>
    <row r="221" spans="6:9">
      <c r="F221" s="3"/>
      <c r="G221" s="3"/>
      <c r="H221" s="3"/>
      <c r="I221" s="3"/>
    </row>
    <row r="222" spans="6:9">
      <c r="F222" s="3"/>
      <c r="G222" s="3"/>
      <c r="H222" s="3"/>
      <c r="I222" s="3"/>
    </row>
    <row r="223" spans="6:9">
      <c r="F223" s="3"/>
      <c r="G223" s="3"/>
      <c r="H223" s="3"/>
      <c r="I223" s="3"/>
    </row>
    <row r="224" spans="6:9">
      <c r="F224" s="3"/>
      <c r="G224" s="3"/>
      <c r="H224" s="3"/>
      <c r="I224" s="3"/>
    </row>
    <row r="225" spans="6:9">
      <c r="F225" s="3"/>
      <c r="G225" s="3"/>
      <c r="H225" s="3"/>
      <c r="I225" s="3"/>
    </row>
    <row r="226" spans="6:9">
      <c r="F226" s="3"/>
      <c r="G226" s="3"/>
      <c r="H226" s="3"/>
      <c r="I226" s="3"/>
    </row>
    <row r="227" spans="6:9">
      <c r="F227" s="3"/>
      <c r="G227" s="3"/>
      <c r="H227" s="3"/>
      <c r="I227" s="3"/>
    </row>
    <row r="228" spans="6:9">
      <c r="F228" s="3"/>
      <c r="G228" s="3"/>
      <c r="H228" s="3"/>
      <c r="I228" s="3"/>
    </row>
    <row r="229" spans="6:9">
      <c r="F229" s="3"/>
      <c r="G229" s="3"/>
      <c r="H229" s="3"/>
      <c r="I229" s="3"/>
    </row>
    <row r="230" spans="6:9">
      <c r="F230" s="3"/>
      <c r="G230" s="3"/>
      <c r="H230" s="3"/>
      <c r="I230" s="3"/>
    </row>
    <row r="231" spans="6:9">
      <c r="F231" s="3"/>
      <c r="G231" s="3"/>
      <c r="H231" s="3"/>
      <c r="I231" s="3"/>
    </row>
    <row r="232" spans="6:9">
      <c r="F232" s="3"/>
      <c r="G232" s="3"/>
      <c r="H232" s="3"/>
      <c r="I232" s="3"/>
    </row>
    <row r="233" spans="6:9">
      <c r="F233" s="3"/>
      <c r="G233" s="3"/>
      <c r="H233" s="3"/>
      <c r="I233" s="3"/>
    </row>
    <row r="234" spans="6:9">
      <c r="F234" s="3"/>
      <c r="G234" s="3"/>
      <c r="H234" s="3"/>
      <c r="I234" s="3"/>
    </row>
    <row r="235" spans="6:9">
      <c r="F235" s="3"/>
      <c r="G235" s="3"/>
      <c r="H235" s="3"/>
      <c r="I235" s="3"/>
    </row>
    <row r="236" spans="6:9">
      <c r="F236" s="3"/>
      <c r="G236" s="3"/>
      <c r="H236" s="3"/>
      <c r="I236" s="3"/>
    </row>
    <row r="237" spans="6:9">
      <c r="F237" s="3"/>
      <c r="G237" s="3"/>
      <c r="H237" s="3"/>
      <c r="I237" s="3"/>
    </row>
    <row r="238" spans="6:9">
      <c r="F238" s="3"/>
      <c r="G238" s="3"/>
      <c r="H238" s="3"/>
      <c r="I238" s="3"/>
    </row>
    <row r="239" spans="6:9">
      <c r="F239" s="3"/>
      <c r="G239" s="3"/>
      <c r="H239" s="3"/>
      <c r="I239" s="3"/>
    </row>
    <row r="240" spans="6:9">
      <c r="F240" s="3"/>
      <c r="G240" s="3"/>
      <c r="H240" s="3"/>
      <c r="I240" s="3"/>
    </row>
    <row r="241" spans="6:9">
      <c r="F241" s="3"/>
      <c r="G241" s="3"/>
      <c r="H241" s="3"/>
      <c r="I241" s="3"/>
    </row>
    <row r="242" spans="6:9">
      <c r="F242" s="3"/>
      <c r="G242" s="3"/>
      <c r="H242" s="3"/>
      <c r="I242" s="3"/>
    </row>
    <row r="243" spans="6:9">
      <c r="F243" s="3"/>
      <c r="G243" s="3"/>
      <c r="H243" s="3"/>
      <c r="I243" s="3"/>
    </row>
    <row r="244" spans="6:9">
      <c r="F244" s="3"/>
      <c r="G244" s="3"/>
      <c r="H244" s="3"/>
      <c r="I244" s="3"/>
    </row>
    <row r="245" spans="6:9">
      <c r="F245" s="3"/>
      <c r="G245" s="3"/>
      <c r="H245" s="3"/>
      <c r="I245" s="3"/>
    </row>
    <row r="246" spans="6:9">
      <c r="F246" s="3"/>
      <c r="G246" s="3"/>
      <c r="H246" s="3"/>
      <c r="I246" s="3"/>
    </row>
    <row r="247" spans="6:9">
      <c r="F247" s="3"/>
      <c r="G247" s="3"/>
      <c r="H247" s="3"/>
      <c r="I247" s="3"/>
    </row>
    <row r="248" spans="6:9">
      <c r="F248" s="3"/>
      <c r="G248" s="3"/>
      <c r="H248" s="3"/>
      <c r="I248" s="3"/>
    </row>
    <row r="249" spans="6:9">
      <c r="F249" s="3"/>
      <c r="G249" s="3"/>
      <c r="H249" s="3"/>
      <c r="I249" s="3"/>
    </row>
    <row r="250" spans="6:9">
      <c r="F250" s="3"/>
      <c r="G250" s="3"/>
      <c r="H250" s="3"/>
      <c r="I250" s="3"/>
    </row>
    <row r="251" spans="6:9">
      <c r="F251" s="3"/>
      <c r="G251" s="3"/>
      <c r="H251" s="3"/>
      <c r="I251" s="3"/>
    </row>
    <row r="252" spans="6:9">
      <c r="F252" s="3"/>
      <c r="G252" s="3"/>
      <c r="H252" s="3"/>
      <c r="I252" s="3"/>
    </row>
    <row r="253" spans="6:9">
      <c r="F253" s="3"/>
      <c r="G253" s="3"/>
      <c r="H253" s="3"/>
      <c r="I253" s="3"/>
    </row>
    <row r="254" spans="6:9">
      <c r="F254" s="3"/>
      <c r="G254" s="3"/>
      <c r="H254" s="3"/>
      <c r="I254" s="3"/>
    </row>
    <row r="255" spans="6:9">
      <c r="F255" s="3"/>
      <c r="G255" s="3"/>
      <c r="H255" s="3"/>
      <c r="I255" s="3"/>
    </row>
    <row r="256" spans="6:9">
      <c r="F256" s="3"/>
      <c r="G256" s="3"/>
      <c r="H256" s="3"/>
      <c r="I256" s="3"/>
    </row>
    <row r="257" spans="6:9">
      <c r="F257" s="3"/>
      <c r="G257" s="3"/>
      <c r="H257" s="3"/>
      <c r="I257" s="3"/>
    </row>
    <row r="258" spans="6:9">
      <c r="F258" s="3"/>
      <c r="G258" s="3"/>
      <c r="H258" s="3"/>
      <c r="I258" s="3"/>
    </row>
    <row r="259" spans="6:9">
      <c r="F259" s="3"/>
      <c r="G259" s="3"/>
      <c r="H259" s="3"/>
      <c r="I259" s="3"/>
    </row>
    <row r="260" spans="6:9">
      <c r="F260" s="3"/>
      <c r="G260" s="3"/>
      <c r="H260" s="3"/>
      <c r="I260" s="3"/>
    </row>
    <row r="261" spans="6:9">
      <c r="F261" s="3"/>
      <c r="G261" s="3"/>
      <c r="H261" s="3"/>
      <c r="I261" s="3"/>
    </row>
    <row r="262" spans="6:9">
      <c r="F262" s="3"/>
      <c r="G262" s="3"/>
      <c r="H262" s="3"/>
      <c r="I262" s="3"/>
    </row>
    <row r="263" spans="6:9">
      <c r="F263" s="3"/>
      <c r="G263" s="3"/>
      <c r="H263" s="3"/>
      <c r="I263" s="3"/>
    </row>
    <row r="264" spans="6:9">
      <c r="F264" s="3"/>
      <c r="G264" s="3"/>
      <c r="H264" s="3"/>
      <c r="I264" s="3"/>
    </row>
    <row r="265" spans="6:9">
      <c r="F265" s="3"/>
      <c r="G265" s="3"/>
      <c r="H265" s="3"/>
      <c r="I265" s="3"/>
    </row>
    <row r="266" spans="6:9">
      <c r="F266" s="3"/>
      <c r="G266" s="3"/>
      <c r="H266" s="3"/>
      <c r="I266" s="3"/>
    </row>
    <row r="267" spans="6:9">
      <c r="F267" s="3"/>
      <c r="G267" s="3"/>
      <c r="H267" s="3"/>
      <c r="I267" s="3"/>
    </row>
    <row r="268" spans="6:9">
      <c r="F268" s="3"/>
      <c r="G268" s="3"/>
      <c r="H268" s="3"/>
      <c r="I268" s="3"/>
    </row>
    <row r="269" spans="6:9">
      <c r="F269" s="3"/>
      <c r="G269" s="3"/>
      <c r="H269" s="3"/>
      <c r="I269" s="3"/>
    </row>
    <row r="270" spans="6:9">
      <c r="F270" s="3"/>
      <c r="G270" s="3"/>
      <c r="H270" s="3"/>
      <c r="I270" s="3"/>
    </row>
    <row r="271" spans="6:9">
      <c r="F271" s="3"/>
      <c r="G271" s="3"/>
      <c r="H271" s="3"/>
      <c r="I271" s="3"/>
    </row>
    <row r="272" spans="6:9">
      <c r="F272" s="3"/>
      <c r="G272" s="3"/>
      <c r="H272" s="3"/>
      <c r="I272" s="3"/>
    </row>
    <row r="273" spans="6:9">
      <c r="F273" s="3"/>
      <c r="G273" s="3"/>
      <c r="H273" s="3"/>
      <c r="I273" s="3"/>
    </row>
    <row r="274" spans="6:9">
      <c r="F274" s="3"/>
      <c r="G274" s="3"/>
      <c r="H274" s="3"/>
      <c r="I274" s="3"/>
    </row>
    <row r="275" spans="6:9">
      <c r="F275" s="3"/>
      <c r="G275" s="3"/>
      <c r="H275" s="3"/>
      <c r="I275" s="3"/>
    </row>
    <row r="276" spans="6:9">
      <c r="F276" s="3"/>
      <c r="G276" s="3"/>
      <c r="H276" s="3"/>
      <c r="I276" s="3"/>
    </row>
    <row r="277" spans="6:9">
      <c r="F277" s="3"/>
      <c r="G277" s="3"/>
      <c r="H277" s="3"/>
      <c r="I277" s="3"/>
    </row>
    <row r="278" spans="6:9">
      <c r="F278" s="3"/>
      <c r="G278" s="3"/>
      <c r="H278" s="3"/>
      <c r="I278" s="3"/>
    </row>
    <row r="279" spans="6:9">
      <c r="F279" s="3"/>
      <c r="G279" s="3"/>
      <c r="H279" s="3"/>
      <c r="I279" s="3"/>
    </row>
    <row r="280" spans="6:9">
      <c r="F280" s="3"/>
      <c r="G280" s="3"/>
      <c r="H280" s="3"/>
      <c r="I280" s="3"/>
    </row>
    <row r="281" spans="6:9">
      <c r="F281" s="3"/>
      <c r="G281" s="3"/>
      <c r="H281" s="3"/>
      <c r="I281" s="3"/>
    </row>
    <row r="282" spans="6:9">
      <c r="F282" s="3"/>
      <c r="G282" s="3"/>
      <c r="H282" s="3"/>
      <c r="I282" s="3"/>
    </row>
    <row r="283" spans="6:9">
      <c r="F283" s="3"/>
      <c r="G283" s="3"/>
      <c r="H283" s="3"/>
      <c r="I283" s="3"/>
    </row>
    <row r="284" spans="6:9">
      <c r="F284" s="3"/>
      <c r="G284" s="3"/>
      <c r="H284" s="3"/>
      <c r="I284" s="3"/>
    </row>
    <row r="285" spans="6:9">
      <c r="F285" s="3"/>
      <c r="G285" s="3"/>
      <c r="H285" s="3"/>
      <c r="I285" s="3"/>
    </row>
    <row r="286" spans="6:9">
      <c r="F286" s="3"/>
      <c r="G286" s="3"/>
      <c r="H286" s="3"/>
      <c r="I286" s="3"/>
    </row>
    <row r="287" spans="6:9">
      <c r="F287" s="3"/>
      <c r="G287" s="3"/>
      <c r="H287" s="3"/>
      <c r="I287" s="3"/>
    </row>
    <row r="288" spans="6:9">
      <c r="F288" s="3"/>
      <c r="G288" s="3"/>
      <c r="H288" s="3"/>
      <c r="I288" s="3"/>
    </row>
    <row r="289" spans="6:9">
      <c r="F289" s="3"/>
      <c r="G289" s="3"/>
      <c r="H289" s="3"/>
      <c r="I289" s="3"/>
    </row>
    <row r="290" spans="6:9">
      <c r="F290" s="3"/>
      <c r="G290" s="3"/>
      <c r="H290" s="3"/>
      <c r="I290" s="3"/>
    </row>
    <row r="291" spans="6:9">
      <c r="F291" s="3"/>
      <c r="G291" s="3"/>
      <c r="H291" s="3"/>
      <c r="I291" s="3"/>
    </row>
    <row r="292" spans="6:9">
      <c r="F292" s="3"/>
      <c r="G292" s="3"/>
      <c r="H292" s="3"/>
      <c r="I292" s="3"/>
    </row>
    <row r="293" spans="6:9">
      <c r="F293" s="3"/>
      <c r="G293" s="3"/>
      <c r="H293" s="3"/>
      <c r="I293" s="3"/>
    </row>
    <row r="294" spans="6:9">
      <c r="F294" s="3"/>
      <c r="G294" s="3"/>
      <c r="H294" s="3"/>
      <c r="I294" s="3"/>
    </row>
    <row r="295" spans="6:9">
      <c r="F295" s="3"/>
      <c r="G295" s="3"/>
      <c r="H295" s="3"/>
      <c r="I295" s="3"/>
    </row>
    <row r="296" spans="6:9">
      <c r="F296" s="3"/>
      <c r="G296" s="3"/>
      <c r="H296" s="3"/>
      <c r="I296" s="3"/>
    </row>
    <row r="297" spans="6:9">
      <c r="F297" s="3"/>
      <c r="G297" s="3"/>
      <c r="H297" s="3"/>
      <c r="I297" s="3"/>
    </row>
    <row r="298" spans="6:9">
      <c r="F298" s="3"/>
      <c r="G298" s="3"/>
      <c r="H298" s="3"/>
      <c r="I298" s="3"/>
    </row>
    <row r="299" spans="6:9">
      <c r="F299" s="3"/>
      <c r="G299" s="3"/>
      <c r="H299" s="3"/>
      <c r="I299" s="3"/>
    </row>
    <row r="300" spans="6:9">
      <c r="F300" s="3"/>
      <c r="G300" s="3"/>
      <c r="H300" s="3"/>
      <c r="I300" s="3"/>
    </row>
    <row r="301" spans="6:9">
      <c r="F301" s="3"/>
      <c r="G301" s="3"/>
      <c r="H301" s="3"/>
      <c r="I301" s="3"/>
    </row>
    <row r="302" spans="6:9">
      <c r="F302" s="3"/>
      <c r="G302" s="3"/>
      <c r="H302" s="3"/>
      <c r="I302" s="3"/>
    </row>
    <row r="303" spans="6:9">
      <c r="F303" s="3"/>
      <c r="G303" s="3"/>
      <c r="H303" s="3"/>
      <c r="I303" s="3"/>
    </row>
    <row r="304" spans="6:9">
      <c r="F304" s="3"/>
      <c r="G304" s="3"/>
      <c r="H304" s="3"/>
      <c r="I304" s="3"/>
    </row>
    <row r="305" spans="6:9">
      <c r="F305" s="3"/>
      <c r="G305" s="3"/>
      <c r="H305" s="3"/>
      <c r="I305" s="3"/>
    </row>
    <row r="306" spans="6:9">
      <c r="F306" s="3"/>
      <c r="G306" s="3"/>
      <c r="H306" s="3"/>
      <c r="I306" s="3"/>
    </row>
    <row r="307" spans="6:9">
      <c r="F307" s="3"/>
      <c r="G307" s="3"/>
      <c r="H307" s="3"/>
      <c r="I307" s="3"/>
    </row>
    <row r="308" spans="6:9">
      <c r="F308" s="3"/>
      <c r="G308" s="3"/>
      <c r="H308" s="3"/>
      <c r="I308" s="3"/>
    </row>
    <row r="309" spans="6:9">
      <c r="F309" s="3"/>
      <c r="G309" s="3"/>
      <c r="H309" s="3"/>
      <c r="I309" s="3"/>
    </row>
    <row r="310" spans="6:9">
      <c r="F310" s="3"/>
      <c r="G310" s="3"/>
      <c r="H310" s="3"/>
      <c r="I310" s="3"/>
    </row>
    <row r="311" spans="6:9">
      <c r="F311" s="3"/>
      <c r="G311" s="3"/>
      <c r="H311" s="3"/>
      <c r="I311" s="3"/>
    </row>
    <row r="312" spans="6:9">
      <c r="F312" s="3"/>
      <c r="G312" s="3"/>
      <c r="H312" s="3"/>
      <c r="I312" s="3"/>
    </row>
    <row r="313" spans="6:9">
      <c r="F313" s="3"/>
      <c r="G313" s="3"/>
      <c r="H313" s="3"/>
      <c r="I313" s="3"/>
    </row>
    <row r="314" spans="6:9">
      <c r="F314" s="3"/>
      <c r="G314" s="3"/>
      <c r="H314" s="3"/>
      <c r="I314" s="3"/>
    </row>
    <row r="315" spans="6:9">
      <c r="F315" s="3"/>
      <c r="G315" s="3"/>
      <c r="H315" s="3"/>
      <c r="I315" s="3"/>
    </row>
    <row r="316" spans="6:9">
      <c r="F316" s="3"/>
      <c r="G316" s="3"/>
      <c r="H316" s="3"/>
      <c r="I316" s="3"/>
    </row>
    <row r="317" spans="6:9">
      <c r="F317" s="3"/>
      <c r="G317" s="3"/>
      <c r="H317" s="3"/>
      <c r="I317" s="3"/>
    </row>
    <row r="318" spans="6:9">
      <c r="F318" s="3"/>
      <c r="G318" s="3"/>
      <c r="H318" s="3"/>
      <c r="I318" s="3"/>
    </row>
    <row r="319" spans="6:9">
      <c r="F319" s="3"/>
      <c r="G319" s="3"/>
      <c r="H319" s="3"/>
      <c r="I319" s="3"/>
    </row>
    <row r="320" spans="6:9">
      <c r="F320" s="3"/>
      <c r="G320" s="3"/>
      <c r="H320" s="3"/>
      <c r="I320" s="3"/>
    </row>
    <row r="321" spans="6:9">
      <c r="F321" s="3"/>
      <c r="G321" s="3"/>
      <c r="H321" s="3"/>
      <c r="I321" s="3"/>
    </row>
    <row r="322" spans="6:9">
      <c r="F322" s="3"/>
      <c r="G322" s="3"/>
      <c r="H322" s="3"/>
      <c r="I322" s="3"/>
    </row>
    <row r="323" spans="6:9">
      <c r="F323" s="3"/>
      <c r="G323" s="3"/>
      <c r="H323" s="3"/>
      <c r="I323" s="3"/>
    </row>
    <row r="324" spans="6:9">
      <c r="F324" s="3"/>
      <c r="G324" s="3"/>
      <c r="H324" s="3"/>
      <c r="I324" s="3"/>
    </row>
    <row r="325" spans="6:9">
      <c r="F325" s="3"/>
      <c r="G325" s="3"/>
      <c r="H325" s="3"/>
      <c r="I325" s="3"/>
    </row>
    <row r="326" spans="6:9">
      <c r="F326" s="3"/>
      <c r="G326" s="3"/>
      <c r="H326" s="3"/>
      <c r="I326" s="3"/>
    </row>
    <row r="327" spans="6:9">
      <c r="F327" s="3"/>
      <c r="G327" s="3"/>
      <c r="H327" s="3"/>
      <c r="I327" s="3"/>
    </row>
    <row r="328" spans="6:9">
      <c r="F328" s="3"/>
      <c r="G328" s="3"/>
      <c r="H328" s="3"/>
      <c r="I328" s="3"/>
    </row>
    <row r="329" spans="6:9">
      <c r="F329" s="3"/>
      <c r="G329" s="3"/>
      <c r="H329" s="3"/>
      <c r="I329" s="3"/>
    </row>
    <row r="330" spans="6:9">
      <c r="F330" s="3"/>
      <c r="G330" s="3"/>
      <c r="H330" s="3"/>
      <c r="I330" s="3"/>
    </row>
    <row r="331" spans="6:9">
      <c r="F331" s="3"/>
      <c r="G331" s="3"/>
      <c r="H331" s="3"/>
      <c r="I331" s="3"/>
    </row>
    <row r="332" spans="6:9">
      <c r="F332" s="3"/>
      <c r="G332" s="3"/>
      <c r="H332" s="3"/>
      <c r="I332" s="3"/>
    </row>
    <row r="333" spans="6:9">
      <c r="F333" s="3"/>
      <c r="G333" s="3"/>
      <c r="H333" s="3"/>
      <c r="I333" s="3"/>
    </row>
    <row r="334" spans="6:9">
      <c r="F334" s="3"/>
      <c r="G334" s="3"/>
      <c r="H334" s="3"/>
      <c r="I334" s="3"/>
    </row>
    <row r="335" spans="6:9">
      <c r="F335" s="3"/>
      <c r="G335" s="3"/>
      <c r="H335" s="3"/>
      <c r="I335" s="3"/>
    </row>
    <row r="336" spans="6:9">
      <c r="F336" s="3"/>
      <c r="G336" s="3"/>
      <c r="H336" s="3"/>
      <c r="I336" s="3"/>
    </row>
    <row r="337" spans="6:9">
      <c r="F337" s="3"/>
      <c r="G337" s="3"/>
      <c r="H337" s="3"/>
      <c r="I337" s="3"/>
    </row>
    <row r="338" spans="6:9">
      <c r="F338" s="3"/>
      <c r="G338" s="3"/>
      <c r="H338" s="3"/>
      <c r="I338" s="3"/>
    </row>
    <row r="339" spans="6:9">
      <c r="F339" s="3"/>
      <c r="G339" s="3"/>
      <c r="H339" s="3"/>
      <c r="I339" s="3"/>
    </row>
    <row r="340" spans="6:9">
      <c r="F340" s="3"/>
      <c r="G340" s="3"/>
      <c r="H340" s="3"/>
      <c r="I340" s="3"/>
    </row>
    <row r="341" spans="6:9">
      <c r="F341" s="3"/>
      <c r="G341" s="3"/>
      <c r="H341" s="3"/>
      <c r="I341" s="3"/>
    </row>
    <row r="342" spans="6:9">
      <c r="F342" s="3"/>
      <c r="G342" s="3"/>
      <c r="H342" s="3"/>
      <c r="I342" s="3"/>
    </row>
    <row r="343" spans="6:9">
      <c r="F343" s="3"/>
      <c r="G343" s="3"/>
      <c r="H343" s="3"/>
      <c r="I343" s="3"/>
    </row>
    <row r="344" spans="6:9">
      <c r="F344" s="3"/>
      <c r="G344" s="3"/>
      <c r="H344" s="3"/>
      <c r="I344" s="3"/>
    </row>
    <row r="345" spans="6:9">
      <c r="F345" s="3"/>
      <c r="G345" s="3"/>
      <c r="H345" s="3"/>
      <c r="I345" s="3"/>
    </row>
    <row r="346" spans="6:9">
      <c r="F346" s="3"/>
      <c r="G346" s="3"/>
      <c r="H346" s="3"/>
      <c r="I346" s="3"/>
    </row>
    <row r="347" spans="6:9">
      <c r="F347" s="3"/>
      <c r="G347" s="3"/>
      <c r="H347" s="3"/>
      <c r="I347" s="3"/>
    </row>
    <row r="348" spans="6:9">
      <c r="F348" s="3"/>
      <c r="G348" s="3"/>
      <c r="H348" s="3"/>
      <c r="I348" s="3"/>
    </row>
    <row r="349" spans="6:9">
      <c r="F349" s="3"/>
      <c r="G349" s="3"/>
      <c r="H349" s="3"/>
      <c r="I349" s="3"/>
    </row>
    <row r="350" spans="6:9">
      <c r="F350" s="3"/>
      <c r="G350" s="3"/>
      <c r="H350" s="3"/>
      <c r="I350" s="3"/>
    </row>
    <row r="351" spans="6:9">
      <c r="F351" s="3"/>
      <c r="G351" s="3"/>
      <c r="H351" s="3"/>
      <c r="I351" s="3"/>
    </row>
    <row r="352" spans="6:9">
      <c r="F352" s="3"/>
      <c r="G352" s="3"/>
      <c r="H352" s="3"/>
      <c r="I352" s="3"/>
    </row>
    <row r="353" spans="6:9">
      <c r="F353" s="3"/>
      <c r="G353" s="3"/>
      <c r="H353" s="3"/>
      <c r="I353" s="3"/>
    </row>
    <row r="354" spans="6:9">
      <c r="F354" s="3"/>
      <c r="G354" s="3"/>
      <c r="H354" s="3"/>
      <c r="I354" s="3"/>
    </row>
    <row r="355" spans="6:9">
      <c r="F355" s="3"/>
      <c r="G355" s="3"/>
      <c r="H355" s="3"/>
      <c r="I355" s="3"/>
    </row>
    <row r="356" spans="6:9">
      <c r="F356" s="3"/>
      <c r="G356" s="3"/>
      <c r="H356" s="3"/>
      <c r="I356" s="3"/>
    </row>
    <row r="357" spans="6:9">
      <c r="F357" s="3"/>
      <c r="G357" s="3"/>
      <c r="H357" s="3"/>
      <c r="I357" s="3"/>
    </row>
    <row r="358" spans="6:9">
      <c r="F358" s="3"/>
      <c r="G358" s="3"/>
      <c r="H358" s="3"/>
      <c r="I358" s="3"/>
    </row>
    <row r="359" spans="6:9">
      <c r="F359" s="3"/>
      <c r="G359" s="3"/>
      <c r="H359" s="3"/>
      <c r="I359" s="3"/>
    </row>
    <row r="360" spans="6:9">
      <c r="F360" s="3"/>
      <c r="G360" s="3"/>
      <c r="H360" s="3"/>
      <c r="I360" s="3"/>
    </row>
    <row r="361" spans="6:9">
      <c r="F361" s="3"/>
      <c r="G361" s="3"/>
      <c r="H361" s="3"/>
      <c r="I361" s="3"/>
    </row>
    <row r="362" spans="6:9">
      <c r="F362" s="3"/>
      <c r="G362" s="3"/>
      <c r="H362" s="3"/>
      <c r="I362" s="3"/>
    </row>
    <row r="363" spans="6:9">
      <c r="F363" s="3"/>
      <c r="G363" s="3"/>
      <c r="H363" s="3"/>
      <c r="I363" s="3"/>
    </row>
    <row r="364" spans="6:9">
      <c r="F364" s="3"/>
      <c r="G364" s="3"/>
      <c r="H364" s="3"/>
      <c r="I364" s="3"/>
    </row>
    <row r="365" spans="6:9">
      <c r="F365" s="3"/>
      <c r="G365" s="3"/>
      <c r="H365" s="3"/>
      <c r="I365" s="3"/>
    </row>
    <row r="366" spans="6:9">
      <c r="F366" s="3"/>
      <c r="G366" s="3"/>
      <c r="H366" s="3"/>
      <c r="I366" s="3"/>
    </row>
    <row r="367" spans="6:9">
      <c r="F367" s="3"/>
      <c r="G367" s="3"/>
      <c r="H367" s="3"/>
      <c r="I367" s="3"/>
    </row>
    <row r="368" spans="6:9">
      <c r="F368" s="3"/>
      <c r="G368" s="3"/>
      <c r="H368" s="3"/>
      <c r="I368" s="3"/>
    </row>
    <row r="369" spans="6:9">
      <c r="F369" s="3"/>
      <c r="G369" s="3"/>
      <c r="H369" s="3"/>
      <c r="I369" s="3"/>
    </row>
    <row r="370" spans="6:9">
      <c r="F370" s="3"/>
      <c r="G370" s="3"/>
      <c r="H370" s="3"/>
      <c r="I370" s="3"/>
    </row>
    <row r="371" spans="6:9">
      <c r="F371" s="3"/>
      <c r="G371" s="3"/>
      <c r="H371" s="3"/>
      <c r="I371" s="3"/>
    </row>
    <row r="372" spans="6:9">
      <c r="F372" s="3"/>
      <c r="G372" s="3"/>
      <c r="H372" s="3"/>
      <c r="I372" s="3"/>
    </row>
    <row r="373" spans="6:9">
      <c r="F373" s="3"/>
      <c r="G373" s="3"/>
      <c r="H373" s="3"/>
      <c r="I373" s="3"/>
    </row>
    <row r="374" spans="6:9">
      <c r="F374" s="3"/>
      <c r="G374" s="3"/>
      <c r="H374" s="3"/>
      <c r="I374" s="3"/>
    </row>
    <row r="375" spans="6:9">
      <c r="F375" s="3"/>
      <c r="G375" s="3"/>
      <c r="H375" s="3"/>
      <c r="I375" s="3"/>
    </row>
    <row r="376" spans="6:9">
      <c r="F376" s="3"/>
      <c r="G376" s="3"/>
      <c r="H376" s="3"/>
      <c r="I376" s="3"/>
    </row>
    <row r="377" spans="6:9">
      <c r="F377" s="3"/>
      <c r="G377" s="3"/>
      <c r="H377" s="3"/>
      <c r="I377" s="3"/>
    </row>
    <row r="378" spans="6:9">
      <c r="F378" s="3"/>
      <c r="G378" s="3"/>
      <c r="H378" s="3"/>
      <c r="I378" s="3"/>
    </row>
    <row r="379" spans="6:9">
      <c r="F379" s="3"/>
      <c r="G379" s="3"/>
      <c r="H379" s="3"/>
      <c r="I379" s="3"/>
    </row>
    <row r="380" spans="6:9">
      <c r="F380" s="3"/>
      <c r="G380" s="3"/>
      <c r="H380" s="3"/>
      <c r="I380" s="3"/>
    </row>
    <row r="381" spans="6:9">
      <c r="F381" s="3"/>
      <c r="G381" s="3"/>
      <c r="H381" s="3"/>
      <c r="I381" s="3"/>
    </row>
    <row r="382" spans="6:9">
      <c r="F382" s="3"/>
      <c r="G382" s="3"/>
      <c r="H382" s="3"/>
      <c r="I382" s="3"/>
    </row>
    <row r="383" spans="6:9">
      <c r="F383" s="3"/>
      <c r="G383" s="3"/>
      <c r="H383" s="3"/>
      <c r="I383" s="3"/>
    </row>
    <row r="384" spans="6:9">
      <c r="F384" s="3"/>
      <c r="G384" s="3"/>
      <c r="H384" s="3"/>
      <c r="I384" s="3"/>
    </row>
    <row r="385" spans="6:9">
      <c r="F385" s="3"/>
      <c r="G385" s="3"/>
      <c r="H385" s="3"/>
      <c r="I385" s="3"/>
    </row>
    <row r="386" spans="6:9">
      <c r="F386" s="3"/>
      <c r="G386" s="3"/>
      <c r="H386" s="3"/>
      <c r="I386" s="3"/>
    </row>
    <row r="387" spans="6:9">
      <c r="F387" s="3"/>
      <c r="G387" s="3"/>
      <c r="H387" s="3"/>
      <c r="I387" s="3"/>
    </row>
    <row r="388" spans="6:9">
      <c r="F388" s="3"/>
      <c r="G388" s="3"/>
      <c r="H388" s="3"/>
      <c r="I388" s="3"/>
    </row>
    <row r="389" spans="6:9">
      <c r="F389" s="3"/>
      <c r="G389" s="3"/>
      <c r="H389" s="3"/>
      <c r="I389" s="3"/>
    </row>
    <row r="390" spans="6:9">
      <c r="F390" s="3"/>
      <c r="G390" s="3"/>
      <c r="H390" s="3"/>
      <c r="I390" s="3"/>
    </row>
    <row r="391" spans="6:9">
      <c r="F391" s="3"/>
      <c r="G391" s="3"/>
      <c r="H391" s="3"/>
      <c r="I391" s="3"/>
    </row>
    <row r="392" spans="6:9">
      <c r="F392" s="3"/>
      <c r="G392" s="3"/>
      <c r="H392" s="3"/>
      <c r="I392" s="3"/>
    </row>
    <row r="393" spans="6:9">
      <c r="F393" s="3"/>
      <c r="G393" s="3"/>
      <c r="H393" s="3"/>
      <c r="I393" s="3"/>
    </row>
    <row r="394" spans="6:9">
      <c r="F394" s="3"/>
      <c r="G394" s="3"/>
      <c r="H394" s="3"/>
      <c r="I394" s="3"/>
    </row>
    <row r="395" spans="6:9">
      <c r="F395" s="3"/>
      <c r="G395" s="3"/>
      <c r="H395" s="3"/>
      <c r="I395" s="3"/>
    </row>
    <row r="396" spans="6:9">
      <c r="F396" s="3"/>
      <c r="G396" s="3"/>
      <c r="H396" s="3"/>
      <c r="I396" s="3"/>
    </row>
    <row r="397" spans="6:9">
      <c r="F397" s="3"/>
      <c r="G397" s="3"/>
      <c r="H397" s="3"/>
      <c r="I397" s="3"/>
    </row>
    <row r="398" spans="6:9">
      <c r="F398" s="3"/>
      <c r="G398" s="3"/>
      <c r="H398" s="3"/>
      <c r="I398" s="3"/>
    </row>
    <row r="399" spans="6:9">
      <c r="F399" s="3"/>
      <c r="G399" s="3"/>
      <c r="H399" s="3"/>
      <c r="I399" s="3"/>
    </row>
    <row r="400" spans="6:9">
      <c r="F400" s="3"/>
      <c r="G400" s="3"/>
      <c r="H400" s="3"/>
      <c r="I400" s="3"/>
    </row>
    <row r="401" spans="6:9">
      <c r="F401" s="3"/>
      <c r="G401" s="3"/>
      <c r="H401" s="3"/>
      <c r="I401" s="3"/>
    </row>
    <row r="402" spans="6:9">
      <c r="F402" s="3"/>
      <c r="G402" s="3"/>
      <c r="H402" s="3"/>
      <c r="I402" s="3"/>
    </row>
    <row r="403" spans="6:9">
      <c r="F403" s="3"/>
      <c r="G403" s="3"/>
      <c r="H403" s="3"/>
      <c r="I403" s="3"/>
    </row>
    <row r="404" spans="6:9">
      <c r="F404" s="3"/>
      <c r="G404" s="3"/>
      <c r="H404" s="3"/>
      <c r="I404" s="3"/>
    </row>
    <row r="405" spans="6:9">
      <c r="F405" s="3"/>
      <c r="G405" s="3"/>
      <c r="H405" s="3"/>
      <c r="I405" s="3"/>
    </row>
    <row r="406" spans="6:9">
      <c r="F406" s="3"/>
      <c r="G406" s="3"/>
      <c r="H406" s="3"/>
      <c r="I406" s="3"/>
    </row>
    <row r="407" spans="6:9">
      <c r="F407" s="3"/>
      <c r="G407" s="3"/>
      <c r="H407" s="3"/>
      <c r="I407" s="3"/>
    </row>
    <row r="408" spans="6:9">
      <c r="F408" s="3"/>
      <c r="G408" s="3"/>
      <c r="H408" s="3"/>
      <c r="I408" s="3"/>
    </row>
    <row r="409" spans="6:9">
      <c r="F409" s="3"/>
      <c r="G409" s="3"/>
      <c r="H409" s="3"/>
      <c r="I409" s="3"/>
    </row>
    <row r="410" spans="6:9">
      <c r="F410" s="3"/>
      <c r="G410" s="3"/>
      <c r="H410" s="3"/>
      <c r="I410" s="3"/>
    </row>
    <row r="411" spans="6:9">
      <c r="F411" s="3"/>
      <c r="G411" s="3"/>
      <c r="H411" s="3"/>
      <c r="I411" s="3"/>
    </row>
    <row r="412" spans="6:9">
      <c r="F412" s="3"/>
      <c r="G412" s="3"/>
      <c r="H412" s="3"/>
      <c r="I412" s="3"/>
    </row>
    <row r="413" spans="6:9">
      <c r="F413" s="3"/>
      <c r="G413" s="3"/>
      <c r="H413" s="3"/>
      <c r="I413" s="3"/>
    </row>
    <row r="414" spans="6:9">
      <c r="F414" s="3"/>
      <c r="G414" s="3"/>
      <c r="H414" s="3"/>
      <c r="I414" s="3"/>
    </row>
    <row r="415" spans="6:9">
      <c r="F415" s="3"/>
      <c r="G415" s="3"/>
      <c r="H415" s="3"/>
      <c r="I415" s="3"/>
    </row>
    <row r="416" spans="6:9">
      <c r="F416" s="3"/>
      <c r="G416" s="3"/>
      <c r="H416" s="3"/>
      <c r="I416" s="3"/>
    </row>
    <row r="417" spans="6:9">
      <c r="F417" s="3"/>
      <c r="G417" s="3"/>
      <c r="H417" s="3"/>
      <c r="I417" s="3"/>
    </row>
    <row r="418" spans="6:9">
      <c r="F418" s="3"/>
      <c r="G418" s="3"/>
      <c r="H418" s="3"/>
      <c r="I418" s="3"/>
    </row>
    <row r="419" spans="6:9">
      <c r="F419" s="3"/>
      <c r="G419" s="3"/>
      <c r="H419" s="3"/>
      <c r="I419" s="3"/>
    </row>
    <row r="420" spans="6:9">
      <c r="F420" s="3"/>
      <c r="G420" s="3"/>
      <c r="H420" s="3"/>
      <c r="I420" s="3"/>
    </row>
    <row r="421" spans="6:9">
      <c r="F421" s="3"/>
      <c r="G421" s="3"/>
      <c r="H421" s="3"/>
      <c r="I421" s="3"/>
    </row>
    <row r="422" spans="6:9">
      <c r="F422" s="3"/>
      <c r="G422" s="3"/>
      <c r="H422" s="3"/>
      <c r="I422" s="3"/>
    </row>
    <row r="423" spans="6:9">
      <c r="F423" s="3"/>
      <c r="G423" s="3"/>
      <c r="H423" s="3"/>
      <c r="I423" s="3"/>
    </row>
    <row r="424" spans="6:9">
      <c r="F424" s="3"/>
      <c r="G424" s="3"/>
      <c r="H424" s="3"/>
      <c r="I424" s="3"/>
    </row>
    <row r="425" spans="6:9">
      <c r="F425" s="3"/>
      <c r="G425" s="3"/>
      <c r="H425" s="3"/>
      <c r="I425" s="3"/>
    </row>
    <row r="426" spans="6:9">
      <c r="F426" s="3"/>
      <c r="G426" s="3"/>
      <c r="H426" s="3"/>
      <c r="I426" s="3"/>
    </row>
    <row r="427" spans="6:9">
      <c r="F427" s="3"/>
      <c r="G427" s="3"/>
      <c r="H427" s="3"/>
      <c r="I427" s="3"/>
    </row>
    <row r="428" spans="6:9">
      <c r="F428" s="3"/>
      <c r="G428" s="3"/>
      <c r="H428" s="3"/>
      <c r="I428" s="3"/>
    </row>
    <row r="429" spans="6:9">
      <c r="F429" s="3"/>
      <c r="G429" s="3"/>
      <c r="H429" s="3"/>
      <c r="I429" s="3"/>
    </row>
    <row r="430" spans="6:9">
      <c r="F430" s="3"/>
      <c r="G430" s="3"/>
      <c r="H430" s="3"/>
      <c r="I430" s="3"/>
    </row>
    <row r="431" spans="6:9">
      <c r="F431" s="3"/>
      <c r="G431" s="3"/>
      <c r="H431" s="3"/>
      <c r="I431" s="3"/>
    </row>
    <row r="432" spans="6:9">
      <c r="F432" s="3"/>
      <c r="G432" s="3"/>
      <c r="H432" s="3"/>
      <c r="I432" s="3"/>
    </row>
    <row r="433" spans="6:9">
      <c r="F433" s="3"/>
      <c r="G433" s="3"/>
      <c r="H433" s="3"/>
      <c r="I433" s="3"/>
    </row>
    <row r="434" spans="6:9">
      <c r="F434" s="3"/>
      <c r="G434" s="3"/>
      <c r="H434" s="3"/>
      <c r="I434" s="3"/>
    </row>
    <row r="435" spans="6:9">
      <c r="F435" s="3"/>
      <c r="G435" s="3"/>
      <c r="H435" s="3"/>
      <c r="I435" s="3"/>
    </row>
    <row r="436" spans="6:9">
      <c r="F436" s="3"/>
      <c r="G436" s="3"/>
      <c r="H436" s="3"/>
      <c r="I436" s="3"/>
    </row>
    <row r="437" spans="6:9">
      <c r="F437" s="3"/>
      <c r="G437" s="3"/>
      <c r="H437" s="3"/>
      <c r="I437" s="3"/>
    </row>
    <row r="438" spans="6:9">
      <c r="F438" s="3"/>
      <c r="G438" s="3"/>
      <c r="H438" s="3"/>
      <c r="I438" s="3"/>
    </row>
    <row r="439" spans="6:9">
      <c r="F439" s="3"/>
      <c r="G439" s="3"/>
      <c r="H439" s="3"/>
      <c r="I439" s="3"/>
    </row>
    <row r="440" spans="6:9">
      <c r="F440" s="3"/>
      <c r="G440" s="3"/>
      <c r="H440" s="3"/>
      <c r="I440" s="3"/>
    </row>
    <row r="441" spans="6:9">
      <c r="F441" s="3"/>
      <c r="G441" s="3"/>
      <c r="H441" s="3"/>
      <c r="I441" s="3"/>
    </row>
    <row r="442" spans="6:9">
      <c r="F442" s="3"/>
      <c r="G442" s="3"/>
      <c r="H442" s="3"/>
      <c r="I442" s="3"/>
    </row>
    <row r="443" spans="6:9">
      <c r="F443" s="3"/>
      <c r="G443" s="3"/>
      <c r="H443" s="3"/>
      <c r="I443" s="3"/>
    </row>
    <row r="444" spans="6:9">
      <c r="F444" s="3"/>
      <c r="G444" s="3"/>
      <c r="H444" s="3"/>
      <c r="I444" s="3"/>
    </row>
    <row r="445" spans="6:9">
      <c r="F445" s="3"/>
      <c r="G445" s="3"/>
      <c r="H445" s="3"/>
      <c r="I445" s="3"/>
    </row>
    <row r="446" spans="6:9">
      <c r="F446" s="3"/>
      <c r="G446" s="3"/>
      <c r="H446" s="3"/>
      <c r="I446" s="3"/>
    </row>
    <row r="447" spans="6:9">
      <c r="F447" s="3"/>
      <c r="G447" s="3"/>
      <c r="H447" s="3"/>
      <c r="I447" s="3"/>
    </row>
    <row r="448" spans="6:9">
      <c r="F448" s="3"/>
      <c r="G448" s="3"/>
      <c r="H448" s="3"/>
      <c r="I448" s="3"/>
    </row>
    <row r="449" spans="6:9">
      <c r="F449" s="3"/>
      <c r="G449" s="3"/>
      <c r="H449" s="3"/>
      <c r="I449" s="3"/>
    </row>
    <row r="450" spans="6:9">
      <c r="F450" s="3"/>
      <c r="G450" s="3"/>
      <c r="H450" s="3"/>
      <c r="I450" s="3"/>
    </row>
    <row r="451" spans="6:9">
      <c r="F451" s="3"/>
      <c r="G451" s="3"/>
      <c r="H451" s="3"/>
      <c r="I451" s="3"/>
    </row>
    <row r="452" spans="6:9">
      <c r="F452" s="3"/>
      <c r="G452" s="3"/>
      <c r="H452" s="3"/>
      <c r="I452" s="3"/>
    </row>
    <row r="453" spans="6:9">
      <c r="F453" s="3"/>
      <c r="G453" s="3"/>
      <c r="H453" s="3"/>
      <c r="I453" s="3"/>
    </row>
    <row r="454" spans="6:9">
      <c r="F454" s="3"/>
      <c r="G454" s="3"/>
      <c r="H454" s="3"/>
      <c r="I454" s="3"/>
    </row>
    <row r="455" spans="6:9">
      <c r="F455" s="3"/>
      <c r="G455" s="3"/>
      <c r="H455" s="3"/>
      <c r="I455" s="3"/>
    </row>
    <row r="456" spans="6:9">
      <c r="F456" s="3"/>
      <c r="G456" s="3"/>
      <c r="H456" s="3"/>
      <c r="I456" s="3"/>
    </row>
    <row r="457" spans="6:9">
      <c r="F457" s="3"/>
      <c r="G457" s="3"/>
      <c r="H457" s="3"/>
      <c r="I457" s="3"/>
    </row>
    <row r="458" spans="6:9">
      <c r="F458" s="3"/>
      <c r="G458" s="3"/>
      <c r="H458" s="3"/>
      <c r="I458" s="3"/>
    </row>
    <row r="459" spans="6:9">
      <c r="F459" s="3"/>
      <c r="G459" s="3"/>
      <c r="H459" s="3"/>
      <c r="I459" s="3"/>
    </row>
    <row r="460" spans="6:9">
      <c r="F460" s="3"/>
      <c r="G460" s="3"/>
      <c r="H460" s="3"/>
      <c r="I460" s="3"/>
    </row>
    <row r="461" spans="6:9">
      <c r="F461" s="3"/>
      <c r="G461" s="3"/>
      <c r="H461" s="3"/>
      <c r="I461" s="3"/>
    </row>
    <row r="462" spans="6:9">
      <c r="F462" s="3"/>
      <c r="G462" s="3"/>
      <c r="H462" s="3"/>
      <c r="I462" s="3"/>
    </row>
    <row r="463" spans="6:9">
      <c r="F463" s="3"/>
      <c r="G463" s="3"/>
      <c r="H463" s="3"/>
      <c r="I463" s="3"/>
    </row>
    <row r="464" spans="6:9">
      <c r="F464" s="3"/>
      <c r="G464" s="3"/>
      <c r="H464" s="3"/>
      <c r="I464" s="3"/>
    </row>
    <row r="465" spans="6:9">
      <c r="F465" s="3"/>
      <c r="G465" s="3"/>
      <c r="H465" s="3"/>
      <c r="I465" s="3"/>
    </row>
    <row r="466" spans="6:9">
      <c r="F466" s="3"/>
      <c r="G466" s="3"/>
      <c r="H466" s="3"/>
      <c r="I466" s="3"/>
    </row>
    <row r="467" spans="6:9">
      <c r="F467" s="3"/>
      <c r="G467" s="3"/>
      <c r="H467" s="3"/>
      <c r="I467" s="3"/>
    </row>
    <row r="468" spans="6:9">
      <c r="F468" s="3"/>
      <c r="G468" s="3"/>
      <c r="H468" s="3"/>
      <c r="I468" s="3"/>
    </row>
    <row r="469" spans="6:9">
      <c r="F469" s="3"/>
      <c r="G469" s="3"/>
      <c r="H469" s="3"/>
      <c r="I469" s="3"/>
    </row>
    <row r="470" spans="6:9">
      <c r="F470" s="3"/>
      <c r="G470" s="3"/>
      <c r="H470" s="3"/>
      <c r="I470" s="3"/>
    </row>
    <row r="471" spans="6:9">
      <c r="F471" s="3"/>
      <c r="G471" s="3"/>
      <c r="H471" s="3"/>
      <c r="I471" s="3"/>
    </row>
    <row r="472" spans="6:9">
      <c r="F472" s="3"/>
      <c r="G472" s="3"/>
      <c r="H472" s="3"/>
      <c r="I472" s="3"/>
    </row>
    <row r="473" spans="6:9">
      <c r="F473" s="3"/>
      <c r="G473" s="3"/>
      <c r="H473" s="3"/>
      <c r="I473" s="3"/>
    </row>
    <row r="474" spans="6:9">
      <c r="F474" s="3"/>
      <c r="G474" s="3"/>
      <c r="H474" s="3"/>
      <c r="I474" s="3"/>
    </row>
    <row r="475" spans="6:9">
      <c r="F475" s="3"/>
      <c r="G475" s="3"/>
      <c r="H475" s="3"/>
      <c r="I475" s="3"/>
    </row>
    <row r="476" spans="6:9">
      <c r="F476" s="3"/>
      <c r="G476" s="3"/>
      <c r="H476" s="3"/>
      <c r="I476" s="3"/>
    </row>
    <row r="477" spans="6:9">
      <c r="F477" s="3"/>
      <c r="G477" s="3"/>
      <c r="H477" s="3"/>
      <c r="I477" s="3"/>
    </row>
    <row r="478" spans="6:9">
      <c r="F478" s="3"/>
      <c r="G478" s="3"/>
      <c r="H478" s="3"/>
      <c r="I478" s="3"/>
    </row>
    <row r="479" spans="6:9">
      <c r="F479" s="3"/>
      <c r="G479" s="3"/>
      <c r="H479" s="3"/>
      <c r="I479" s="3"/>
    </row>
    <row r="480" spans="6:9">
      <c r="F480" s="3"/>
      <c r="G480" s="3"/>
      <c r="H480" s="3"/>
      <c r="I480" s="3"/>
    </row>
    <row r="481" spans="6:9">
      <c r="F481" s="3"/>
      <c r="G481" s="3"/>
      <c r="H481" s="3"/>
      <c r="I481" s="3"/>
    </row>
    <row r="482" spans="6:9">
      <c r="F482" s="3"/>
      <c r="G482" s="3"/>
      <c r="H482" s="3"/>
      <c r="I482" s="3"/>
    </row>
    <row r="483" spans="6:9">
      <c r="F483" s="3"/>
      <c r="G483" s="3"/>
      <c r="H483" s="3"/>
      <c r="I483" s="3"/>
    </row>
    <row r="484" spans="6:9">
      <c r="F484" s="3"/>
      <c r="G484" s="3"/>
      <c r="H484" s="3"/>
      <c r="I484" s="3"/>
    </row>
    <row r="485" spans="6:9">
      <c r="F485" s="3"/>
      <c r="G485" s="3"/>
      <c r="H485" s="3"/>
      <c r="I485" s="3"/>
    </row>
    <row r="486" spans="6:9">
      <c r="F486" s="3"/>
      <c r="G486" s="3"/>
      <c r="H486" s="3"/>
      <c r="I486" s="3"/>
    </row>
    <row r="487" spans="6:9">
      <c r="F487" s="3"/>
      <c r="G487" s="3"/>
      <c r="H487" s="3"/>
      <c r="I487" s="3"/>
    </row>
    <row r="488" spans="6:9">
      <c r="F488" s="3"/>
      <c r="G488" s="3"/>
      <c r="H488" s="3"/>
      <c r="I488" s="3"/>
    </row>
    <row r="489" spans="6:9">
      <c r="F489" s="3"/>
      <c r="G489" s="3"/>
      <c r="H489" s="3"/>
      <c r="I489" s="3"/>
    </row>
    <row r="490" spans="6:9">
      <c r="F490" s="3"/>
      <c r="G490" s="3"/>
      <c r="H490" s="3"/>
      <c r="I490" s="3"/>
    </row>
    <row r="491" spans="6:9">
      <c r="F491" s="3"/>
      <c r="G491" s="3"/>
      <c r="H491" s="3"/>
      <c r="I491" s="3"/>
    </row>
    <row r="492" spans="6:9">
      <c r="F492" s="3"/>
      <c r="G492" s="3"/>
      <c r="H492" s="3"/>
      <c r="I492" s="3"/>
    </row>
    <row r="493" spans="6:9">
      <c r="F493" s="3"/>
      <c r="G493" s="3"/>
      <c r="H493" s="3"/>
      <c r="I493" s="3"/>
    </row>
    <row r="494" spans="6:9">
      <c r="F494" s="3"/>
      <c r="G494" s="3"/>
      <c r="H494" s="3"/>
      <c r="I494" s="3"/>
    </row>
    <row r="495" spans="6:9">
      <c r="F495" s="3"/>
      <c r="G495" s="3"/>
      <c r="H495" s="3"/>
      <c r="I495" s="3"/>
    </row>
    <row r="496" spans="6:9">
      <c r="F496" s="3"/>
      <c r="G496" s="3"/>
      <c r="H496" s="3"/>
      <c r="I496" s="3"/>
    </row>
    <row r="497" spans="6:9">
      <c r="F497" s="3"/>
      <c r="G497" s="3"/>
      <c r="H497" s="3"/>
      <c r="I497" s="3"/>
    </row>
    <row r="498" spans="6:9">
      <c r="F498" s="3"/>
      <c r="G498" s="3"/>
      <c r="H498" s="3"/>
      <c r="I498" s="3"/>
    </row>
    <row r="499" spans="6:9">
      <c r="F499" s="3"/>
      <c r="G499" s="3"/>
      <c r="H499" s="3"/>
      <c r="I499" s="3"/>
    </row>
    <row r="500" spans="6:9">
      <c r="F500" s="3"/>
      <c r="G500" s="3"/>
      <c r="H500" s="3"/>
      <c r="I500" s="3"/>
    </row>
    <row r="501" spans="6:9">
      <c r="F501" s="3"/>
      <c r="G501" s="3"/>
      <c r="H501" s="3"/>
      <c r="I501" s="3"/>
    </row>
    <row r="502" spans="6:9">
      <c r="F502" s="3"/>
      <c r="G502" s="3"/>
      <c r="H502" s="3"/>
      <c r="I502" s="3"/>
    </row>
    <row r="503" spans="6:9">
      <c r="F503" s="3"/>
      <c r="G503" s="3"/>
      <c r="H503" s="3"/>
      <c r="I503" s="3"/>
    </row>
    <row r="504" spans="6:9">
      <c r="F504" s="3"/>
      <c r="G504" s="3"/>
      <c r="H504" s="3"/>
      <c r="I504" s="3"/>
    </row>
    <row r="505" spans="6:9">
      <c r="F505" s="3"/>
      <c r="G505" s="3"/>
      <c r="H505" s="3"/>
      <c r="I505" s="3"/>
    </row>
    <row r="506" spans="6:9">
      <c r="F506" s="3"/>
      <c r="G506" s="3"/>
      <c r="H506" s="3"/>
      <c r="I506" s="3"/>
    </row>
    <row r="507" spans="6:9">
      <c r="F507" s="3"/>
      <c r="G507" s="3"/>
      <c r="H507" s="3"/>
      <c r="I507" s="3"/>
    </row>
    <row r="508" spans="6:9">
      <c r="F508" s="3"/>
      <c r="G508" s="3"/>
      <c r="H508" s="3"/>
      <c r="I508" s="3"/>
    </row>
    <row r="509" spans="6:9">
      <c r="F509" s="3"/>
      <c r="G509" s="3"/>
      <c r="H509" s="3"/>
      <c r="I509" s="3"/>
    </row>
    <row r="510" spans="6:9">
      <c r="F510" s="3"/>
      <c r="G510" s="3"/>
      <c r="H510" s="3"/>
      <c r="I510" s="3"/>
    </row>
    <row r="511" spans="6:9">
      <c r="F511" s="3"/>
      <c r="G511" s="3"/>
      <c r="H511" s="3"/>
      <c r="I511" s="3"/>
    </row>
    <row r="512" spans="6:9">
      <c r="F512" s="3"/>
      <c r="G512" s="3"/>
      <c r="H512" s="3"/>
      <c r="I512" s="3"/>
    </row>
    <row r="513" spans="6:9">
      <c r="F513" s="3"/>
      <c r="G513" s="3"/>
      <c r="H513" s="3"/>
      <c r="I513" s="3"/>
    </row>
    <row r="514" spans="6:9">
      <c r="F514" s="3"/>
      <c r="G514" s="3"/>
      <c r="H514" s="3"/>
      <c r="I514" s="3"/>
    </row>
    <row r="515" spans="6:9">
      <c r="F515" s="3"/>
      <c r="G515" s="3"/>
      <c r="H515" s="3"/>
      <c r="I515" s="3"/>
    </row>
    <row r="516" spans="6:9">
      <c r="F516" s="3"/>
      <c r="G516" s="3"/>
      <c r="H516" s="3"/>
      <c r="I516" s="3"/>
    </row>
    <row r="517" spans="6:9">
      <c r="F517" s="3"/>
      <c r="G517" s="3"/>
      <c r="H517" s="3"/>
      <c r="I517" s="3"/>
    </row>
    <row r="518" spans="6:9">
      <c r="F518" s="3"/>
      <c r="G518" s="3"/>
      <c r="H518" s="3"/>
      <c r="I518" s="3"/>
    </row>
    <row r="519" spans="6:9">
      <c r="F519" s="3"/>
      <c r="G519" s="3"/>
      <c r="H519" s="3"/>
      <c r="I519" s="3"/>
    </row>
    <row r="520" spans="6:9">
      <c r="F520" s="3"/>
      <c r="G520" s="3"/>
      <c r="H520" s="3"/>
      <c r="I520" s="3"/>
    </row>
    <row r="521" spans="6:9">
      <c r="F521" s="3"/>
      <c r="G521" s="3"/>
      <c r="H521" s="3"/>
      <c r="I521" s="3"/>
    </row>
    <row r="522" spans="6:9">
      <c r="F522" s="3"/>
      <c r="G522" s="3"/>
      <c r="H522" s="3"/>
      <c r="I522" s="3"/>
    </row>
    <row r="523" spans="6:9">
      <c r="F523" s="3"/>
      <c r="G523" s="3"/>
      <c r="H523" s="3"/>
      <c r="I523" s="3"/>
    </row>
    <row r="524" spans="6:9">
      <c r="F524" s="3"/>
      <c r="G524" s="3"/>
      <c r="H524" s="3"/>
      <c r="I524" s="3"/>
    </row>
    <row r="525" spans="6:9">
      <c r="F525" s="3"/>
      <c r="G525" s="3"/>
      <c r="H525" s="3"/>
      <c r="I525" s="3"/>
    </row>
    <row r="526" spans="6:9">
      <c r="F526" s="3"/>
      <c r="G526" s="3"/>
      <c r="H526" s="3"/>
      <c r="I526" s="3"/>
    </row>
    <row r="527" spans="6:9">
      <c r="F527" s="3"/>
      <c r="G527" s="3"/>
      <c r="H527" s="3"/>
      <c r="I527" s="3"/>
    </row>
    <row r="528" spans="6:9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sheetProtection sheet="1" objects="1" scenarios="1"/>
  <mergeCells count="1">
    <mergeCell ref="B6:J6"/>
  </mergeCells>
  <phoneticPr fontId="3" type="noConversion"/>
  <dataValidations count="1">
    <dataValidation allowBlank="1" showInputMessage="1" showErrorMessage="1" sqref="D1:J9 C5:C9 A1:A1048576 B1:B9 B110:J1048576 B11:B12 K1:XFD27 K30:XFD1048576 K28:AF29 AH28:XFD29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52"/>
    <pageSetUpPr fitToPage="1"/>
  </sheetPr>
  <dimension ref="B1:BH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4.5703125" style="1" bestFit="1" customWidth="1"/>
    <col min="5" max="5" width="9" style="1" bestFit="1" customWidth="1"/>
    <col min="6" max="6" width="6.28515625" style="1" bestFit="1" customWidth="1"/>
    <col min="7" max="7" width="5.28515625" style="1" bestFit="1" customWidth="1"/>
    <col min="8" max="8" width="8.140625" style="1" bestFit="1" customWidth="1"/>
    <col min="9" max="9" width="8" style="1" bestFit="1" customWidth="1"/>
    <col min="10" max="10" width="10" style="1" bestFit="1" customWidth="1"/>
    <col min="11" max="11" width="8.28515625" style="1" bestFit="1" customWidth="1"/>
    <col min="12" max="12" width="6.7109375" style="3" customWidth="1"/>
    <col min="13" max="13" width="7.7109375" style="3" customWidth="1"/>
    <col min="14" max="14" width="7.140625" style="3" customWidth="1"/>
    <col min="15" max="15" width="6" style="3" customWidth="1"/>
    <col min="16" max="16" width="7.85546875" style="3" customWidth="1"/>
    <col min="17" max="17" width="8.140625" style="3" customWidth="1"/>
    <col min="18" max="18" width="6.28515625" style="3" customWidth="1"/>
    <col min="19" max="19" width="8" style="3" customWidth="1"/>
    <col min="20" max="20" width="8.7109375" style="3" customWidth="1"/>
    <col min="21" max="21" width="10" style="3" customWidth="1"/>
    <col min="22" max="22" width="9.5703125" style="3" customWidth="1"/>
    <col min="23" max="23" width="6.140625" style="3" customWidth="1"/>
    <col min="24" max="25" width="5.7109375" style="3" customWidth="1"/>
    <col min="26" max="26" width="6.85546875" style="3" customWidth="1"/>
    <col min="27" max="27" width="6.42578125" style="1" customWidth="1"/>
    <col min="28" max="28" width="6.7109375" style="1" customWidth="1"/>
    <col min="29" max="29" width="7.28515625" style="1" customWidth="1"/>
    <col min="30" max="41" width="5.7109375" style="1" customWidth="1"/>
    <col min="42" max="16384" width="9.140625" style="1"/>
  </cols>
  <sheetData>
    <row r="1" spans="2:60">
      <c r="B1" s="58" t="s">
        <v>171</v>
      </c>
      <c r="C1" s="80" t="s" vm="1">
        <v>243</v>
      </c>
    </row>
    <row r="2" spans="2:60">
      <c r="B2" s="58" t="s">
        <v>170</v>
      </c>
      <c r="C2" s="80" t="s">
        <v>244</v>
      </c>
    </row>
    <row r="3" spans="2:60">
      <c r="B3" s="58" t="s">
        <v>172</v>
      </c>
      <c r="C3" s="80" t="s">
        <v>245</v>
      </c>
    </row>
    <row r="4" spans="2:60">
      <c r="B4" s="58" t="s">
        <v>173</v>
      </c>
      <c r="C4" s="80">
        <v>2112</v>
      </c>
    </row>
    <row r="6" spans="2:60" ht="26.25" customHeight="1">
      <c r="B6" s="140" t="s">
        <v>206</v>
      </c>
      <c r="C6" s="141"/>
      <c r="D6" s="141"/>
      <c r="E6" s="141"/>
      <c r="F6" s="141"/>
      <c r="G6" s="141"/>
      <c r="H6" s="141"/>
      <c r="I6" s="141"/>
      <c r="J6" s="141"/>
      <c r="K6" s="142"/>
    </row>
    <row r="7" spans="2:60" s="3" customFormat="1" ht="66">
      <c r="B7" s="61" t="s">
        <v>107</v>
      </c>
      <c r="C7" s="61" t="s">
        <v>108</v>
      </c>
      <c r="D7" s="61" t="s">
        <v>15</v>
      </c>
      <c r="E7" s="61" t="s">
        <v>16</v>
      </c>
      <c r="F7" s="61" t="s">
        <v>46</v>
      </c>
      <c r="G7" s="61" t="s">
        <v>91</v>
      </c>
      <c r="H7" s="61" t="s">
        <v>43</v>
      </c>
      <c r="I7" s="61" t="s">
        <v>100</v>
      </c>
      <c r="J7" s="61" t="s">
        <v>174</v>
      </c>
      <c r="K7" s="61" t="s">
        <v>175</v>
      </c>
    </row>
    <row r="8" spans="2:60" s="3" customFormat="1" ht="21.75" customHeight="1">
      <c r="B8" s="16"/>
      <c r="C8" s="72"/>
      <c r="D8" s="17"/>
      <c r="E8" s="17"/>
      <c r="F8" s="17" t="s">
        <v>20</v>
      </c>
      <c r="G8" s="17"/>
      <c r="H8" s="17" t="s">
        <v>20</v>
      </c>
      <c r="I8" s="17" t="s">
        <v>230</v>
      </c>
      <c r="J8" s="33" t="s">
        <v>20</v>
      </c>
      <c r="K8" s="18" t="s">
        <v>20</v>
      </c>
    </row>
    <row r="9" spans="2:60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1" t="s">
        <v>7</v>
      </c>
      <c r="J9" s="21" t="s">
        <v>8</v>
      </c>
      <c r="K9" s="21" t="s">
        <v>8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2:60" s="4" customFormat="1" ht="18" customHeight="1"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BH10" s="1"/>
    </row>
    <row r="11" spans="2:60" ht="21" customHeight="1">
      <c r="B11" s="111"/>
      <c r="C11" s="103"/>
      <c r="D11" s="103"/>
      <c r="E11" s="103"/>
      <c r="F11" s="103"/>
      <c r="G11" s="103"/>
      <c r="H11" s="103"/>
      <c r="I11" s="103"/>
      <c r="J11" s="103"/>
      <c r="K11" s="103"/>
    </row>
    <row r="12" spans="2:60">
      <c r="B12" s="111"/>
      <c r="C12" s="103"/>
      <c r="D12" s="103"/>
      <c r="E12" s="103"/>
      <c r="F12" s="103"/>
      <c r="G12" s="103"/>
      <c r="H12" s="103"/>
      <c r="I12" s="103"/>
      <c r="J12" s="103"/>
      <c r="K12" s="10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</row>
    <row r="13" spans="2:60"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</row>
    <row r="14" spans="2:60">
      <c r="B14" s="103"/>
      <c r="C14" s="103"/>
      <c r="D14" s="103"/>
      <c r="E14" s="103"/>
      <c r="F14" s="103"/>
      <c r="G14" s="103"/>
      <c r="H14" s="103"/>
      <c r="I14" s="103"/>
      <c r="J14" s="103"/>
      <c r="K14" s="103"/>
    </row>
    <row r="15" spans="2:60"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</row>
    <row r="16" spans="2:60"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</row>
    <row r="17" spans="2:11">
      <c r="B17" s="103"/>
      <c r="C17" s="103"/>
      <c r="D17" s="103"/>
      <c r="E17" s="103"/>
      <c r="F17" s="103"/>
      <c r="G17" s="103"/>
      <c r="H17" s="103"/>
      <c r="I17" s="103"/>
      <c r="J17" s="103"/>
      <c r="K17" s="103"/>
    </row>
    <row r="18" spans="2:11">
      <c r="B18" s="103"/>
      <c r="C18" s="103"/>
      <c r="D18" s="103"/>
      <c r="E18" s="103"/>
      <c r="F18" s="103"/>
      <c r="G18" s="103"/>
      <c r="H18" s="103"/>
      <c r="I18" s="103"/>
      <c r="J18" s="103"/>
      <c r="K18" s="103"/>
    </row>
    <row r="19" spans="2:11">
      <c r="B19" s="103"/>
      <c r="C19" s="103"/>
      <c r="D19" s="103"/>
      <c r="E19" s="103"/>
      <c r="F19" s="103"/>
      <c r="G19" s="103"/>
      <c r="H19" s="103"/>
      <c r="I19" s="103"/>
      <c r="J19" s="103"/>
      <c r="K19" s="103"/>
    </row>
    <row r="20" spans="2:11">
      <c r="B20" s="103"/>
      <c r="C20" s="103"/>
      <c r="D20" s="103"/>
      <c r="E20" s="103"/>
      <c r="F20" s="103"/>
      <c r="G20" s="103"/>
      <c r="H20" s="103"/>
      <c r="I20" s="103"/>
      <c r="J20" s="103"/>
      <c r="K20" s="103"/>
    </row>
    <row r="21" spans="2:11">
      <c r="B21" s="103"/>
      <c r="C21" s="103"/>
      <c r="D21" s="103"/>
      <c r="E21" s="103"/>
      <c r="F21" s="103"/>
      <c r="G21" s="103"/>
      <c r="H21" s="103"/>
      <c r="I21" s="103"/>
      <c r="J21" s="103"/>
      <c r="K21" s="103"/>
    </row>
    <row r="22" spans="2:11">
      <c r="B22" s="103"/>
      <c r="C22" s="103"/>
      <c r="D22" s="103"/>
      <c r="E22" s="103"/>
      <c r="F22" s="103"/>
      <c r="G22" s="103"/>
      <c r="H22" s="103"/>
      <c r="I22" s="103"/>
      <c r="J22" s="103"/>
      <c r="K22" s="103"/>
    </row>
    <row r="23" spans="2:11">
      <c r="B23" s="103"/>
      <c r="C23" s="103"/>
      <c r="D23" s="103"/>
      <c r="E23" s="103"/>
      <c r="F23" s="103"/>
      <c r="G23" s="103"/>
      <c r="H23" s="103"/>
      <c r="I23" s="103"/>
      <c r="J23" s="103"/>
      <c r="K23" s="103"/>
    </row>
    <row r="24" spans="2:11">
      <c r="B24" s="103"/>
      <c r="C24" s="103"/>
      <c r="D24" s="103"/>
      <c r="E24" s="103"/>
      <c r="F24" s="103"/>
      <c r="G24" s="103"/>
      <c r="H24" s="103"/>
      <c r="I24" s="103"/>
      <c r="J24" s="103"/>
      <c r="K24" s="103"/>
    </row>
    <row r="25" spans="2:11">
      <c r="B25" s="103"/>
      <c r="C25" s="103"/>
      <c r="D25" s="103"/>
      <c r="E25" s="103"/>
      <c r="F25" s="103"/>
      <c r="G25" s="103"/>
      <c r="H25" s="103"/>
      <c r="I25" s="103"/>
      <c r="J25" s="103"/>
      <c r="K25" s="103"/>
    </row>
    <row r="26" spans="2:11">
      <c r="B26" s="103"/>
      <c r="C26" s="103"/>
      <c r="D26" s="103"/>
      <c r="E26" s="103"/>
      <c r="F26" s="103"/>
      <c r="G26" s="103"/>
      <c r="H26" s="103"/>
      <c r="I26" s="103"/>
      <c r="J26" s="103"/>
      <c r="K26" s="103"/>
    </row>
    <row r="27" spans="2:11">
      <c r="B27" s="103"/>
      <c r="C27" s="103"/>
      <c r="D27" s="103"/>
      <c r="E27" s="103"/>
      <c r="F27" s="103"/>
      <c r="G27" s="103"/>
      <c r="H27" s="103"/>
      <c r="I27" s="103"/>
      <c r="J27" s="103"/>
      <c r="K27" s="103"/>
    </row>
    <row r="28" spans="2:11">
      <c r="B28" s="103"/>
      <c r="C28" s="103"/>
      <c r="D28" s="103"/>
      <c r="E28" s="103"/>
      <c r="F28" s="103"/>
      <c r="G28" s="103"/>
      <c r="H28" s="103"/>
      <c r="I28" s="103"/>
      <c r="J28" s="103"/>
      <c r="K28" s="103"/>
    </row>
    <row r="29" spans="2:11">
      <c r="B29" s="103"/>
      <c r="C29" s="103"/>
      <c r="D29" s="103"/>
      <c r="E29" s="103"/>
      <c r="F29" s="103"/>
      <c r="G29" s="103"/>
      <c r="H29" s="103"/>
      <c r="I29" s="103"/>
      <c r="J29" s="103"/>
      <c r="K29" s="103"/>
    </row>
    <row r="30" spans="2:11">
      <c r="B30" s="103"/>
      <c r="C30" s="103"/>
      <c r="D30" s="103"/>
      <c r="E30" s="103"/>
      <c r="F30" s="103"/>
      <c r="G30" s="103"/>
      <c r="H30" s="103"/>
      <c r="I30" s="103"/>
      <c r="J30" s="103"/>
      <c r="K30" s="103"/>
    </row>
    <row r="31" spans="2:11">
      <c r="B31" s="103"/>
      <c r="C31" s="103"/>
      <c r="D31" s="103"/>
      <c r="E31" s="103"/>
      <c r="F31" s="103"/>
      <c r="G31" s="103"/>
      <c r="H31" s="103"/>
      <c r="I31" s="103"/>
      <c r="J31" s="103"/>
      <c r="K31" s="103"/>
    </row>
    <row r="32" spans="2:11">
      <c r="B32" s="103"/>
      <c r="C32" s="103"/>
      <c r="D32" s="103"/>
      <c r="E32" s="103"/>
      <c r="F32" s="103"/>
      <c r="G32" s="103"/>
      <c r="H32" s="103"/>
      <c r="I32" s="103"/>
      <c r="J32" s="103"/>
      <c r="K32" s="103"/>
    </row>
    <row r="33" spans="2:11">
      <c r="B33" s="103"/>
      <c r="C33" s="103"/>
      <c r="D33" s="103"/>
      <c r="E33" s="103"/>
      <c r="F33" s="103"/>
      <c r="G33" s="103"/>
      <c r="H33" s="103"/>
      <c r="I33" s="103"/>
      <c r="J33" s="103"/>
      <c r="K33" s="103"/>
    </row>
    <row r="34" spans="2:11">
      <c r="B34" s="103"/>
      <c r="C34" s="103"/>
      <c r="D34" s="103"/>
      <c r="E34" s="103"/>
      <c r="F34" s="103"/>
      <c r="G34" s="103"/>
      <c r="H34" s="103"/>
      <c r="I34" s="103"/>
      <c r="J34" s="103"/>
      <c r="K34" s="103"/>
    </row>
    <row r="35" spans="2:11">
      <c r="B35" s="103"/>
      <c r="C35" s="103"/>
      <c r="D35" s="103"/>
      <c r="E35" s="103"/>
      <c r="F35" s="103"/>
      <c r="G35" s="103"/>
      <c r="H35" s="103"/>
      <c r="I35" s="103"/>
      <c r="J35" s="103"/>
      <c r="K35" s="103"/>
    </row>
    <row r="36" spans="2:11">
      <c r="B36" s="103"/>
      <c r="C36" s="103"/>
      <c r="D36" s="103"/>
      <c r="E36" s="103"/>
      <c r="F36" s="103"/>
      <c r="G36" s="103"/>
      <c r="H36" s="103"/>
      <c r="I36" s="103"/>
      <c r="J36" s="103"/>
      <c r="K36" s="103"/>
    </row>
    <row r="37" spans="2:11">
      <c r="B37" s="103"/>
      <c r="C37" s="103"/>
      <c r="D37" s="103"/>
      <c r="E37" s="103"/>
      <c r="F37" s="103"/>
      <c r="G37" s="103"/>
      <c r="H37" s="103"/>
      <c r="I37" s="103"/>
      <c r="J37" s="103"/>
      <c r="K37" s="103"/>
    </row>
    <row r="38" spans="2:11">
      <c r="B38" s="103"/>
      <c r="C38" s="103"/>
      <c r="D38" s="103"/>
      <c r="E38" s="103"/>
      <c r="F38" s="103"/>
      <c r="G38" s="103"/>
      <c r="H38" s="103"/>
      <c r="I38" s="103"/>
      <c r="J38" s="103"/>
      <c r="K38" s="103"/>
    </row>
    <row r="39" spans="2:11">
      <c r="B39" s="103"/>
      <c r="C39" s="103"/>
      <c r="D39" s="103"/>
      <c r="E39" s="103"/>
      <c r="F39" s="103"/>
      <c r="G39" s="103"/>
      <c r="H39" s="103"/>
      <c r="I39" s="103"/>
      <c r="J39" s="103"/>
      <c r="K39" s="103"/>
    </row>
    <row r="40" spans="2:11">
      <c r="B40" s="103"/>
      <c r="C40" s="103"/>
      <c r="D40" s="103"/>
      <c r="E40" s="103"/>
      <c r="F40" s="103"/>
      <c r="G40" s="103"/>
      <c r="H40" s="103"/>
      <c r="I40" s="103"/>
      <c r="J40" s="103"/>
      <c r="K40" s="103"/>
    </row>
    <row r="41" spans="2:11">
      <c r="B41" s="103"/>
      <c r="C41" s="103"/>
      <c r="D41" s="103"/>
      <c r="E41" s="103"/>
      <c r="F41" s="103"/>
      <c r="G41" s="103"/>
      <c r="H41" s="103"/>
      <c r="I41" s="103"/>
      <c r="J41" s="103"/>
      <c r="K41" s="103"/>
    </row>
    <row r="42" spans="2:11">
      <c r="B42" s="103"/>
      <c r="C42" s="103"/>
      <c r="D42" s="103"/>
      <c r="E42" s="103"/>
      <c r="F42" s="103"/>
      <c r="G42" s="103"/>
      <c r="H42" s="103"/>
      <c r="I42" s="103"/>
      <c r="J42" s="103"/>
      <c r="K42" s="103"/>
    </row>
    <row r="43" spans="2:11">
      <c r="B43" s="103"/>
      <c r="C43" s="103"/>
      <c r="D43" s="103"/>
      <c r="E43" s="103"/>
      <c r="F43" s="103"/>
      <c r="G43" s="103"/>
      <c r="H43" s="103"/>
      <c r="I43" s="103"/>
      <c r="J43" s="103"/>
      <c r="K43" s="103"/>
    </row>
    <row r="44" spans="2:11">
      <c r="B44" s="103"/>
      <c r="C44" s="103"/>
      <c r="D44" s="103"/>
      <c r="E44" s="103"/>
      <c r="F44" s="103"/>
      <c r="G44" s="103"/>
      <c r="H44" s="103"/>
      <c r="I44" s="103"/>
      <c r="J44" s="103"/>
      <c r="K44" s="103"/>
    </row>
    <row r="45" spans="2:11">
      <c r="B45" s="103"/>
      <c r="C45" s="103"/>
      <c r="D45" s="103"/>
      <c r="E45" s="103"/>
      <c r="F45" s="103"/>
      <c r="G45" s="103"/>
      <c r="H45" s="103"/>
      <c r="I45" s="103"/>
      <c r="J45" s="103"/>
      <c r="K45" s="103"/>
    </row>
    <row r="46" spans="2:11">
      <c r="B46" s="103"/>
      <c r="C46" s="103"/>
      <c r="D46" s="103"/>
      <c r="E46" s="103"/>
      <c r="F46" s="103"/>
      <c r="G46" s="103"/>
      <c r="H46" s="103"/>
      <c r="I46" s="103"/>
      <c r="J46" s="103"/>
      <c r="K46" s="103"/>
    </row>
    <row r="47" spans="2:11">
      <c r="B47" s="103"/>
      <c r="C47" s="103"/>
      <c r="D47" s="103"/>
      <c r="E47" s="103"/>
      <c r="F47" s="103"/>
      <c r="G47" s="103"/>
      <c r="H47" s="103"/>
      <c r="I47" s="103"/>
      <c r="J47" s="103"/>
      <c r="K47" s="103"/>
    </row>
    <row r="48" spans="2:11">
      <c r="B48" s="103"/>
      <c r="C48" s="103"/>
      <c r="D48" s="103"/>
      <c r="E48" s="103"/>
      <c r="F48" s="103"/>
      <c r="G48" s="103"/>
      <c r="H48" s="103"/>
      <c r="I48" s="103"/>
      <c r="J48" s="103"/>
      <c r="K48" s="103"/>
    </row>
    <row r="49" spans="2:11">
      <c r="B49" s="103"/>
      <c r="C49" s="103"/>
      <c r="D49" s="103"/>
      <c r="E49" s="103"/>
      <c r="F49" s="103"/>
      <c r="G49" s="103"/>
      <c r="H49" s="103"/>
      <c r="I49" s="103"/>
      <c r="J49" s="103"/>
      <c r="K49" s="103"/>
    </row>
    <row r="50" spans="2:11">
      <c r="B50" s="103"/>
      <c r="C50" s="103"/>
      <c r="D50" s="103"/>
      <c r="E50" s="103"/>
      <c r="F50" s="103"/>
      <c r="G50" s="103"/>
      <c r="H50" s="103"/>
      <c r="I50" s="103"/>
      <c r="J50" s="103"/>
      <c r="K50" s="103"/>
    </row>
    <row r="51" spans="2:11">
      <c r="B51" s="103"/>
      <c r="C51" s="103"/>
      <c r="D51" s="103"/>
      <c r="E51" s="103"/>
      <c r="F51" s="103"/>
      <c r="G51" s="103"/>
      <c r="H51" s="103"/>
      <c r="I51" s="103"/>
      <c r="J51" s="103"/>
      <c r="K51" s="103"/>
    </row>
    <row r="52" spans="2:11">
      <c r="B52" s="103"/>
      <c r="C52" s="103"/>
      <c r="D52" s="103"/>
      <c r="E52" s="103"/>
      <c r="F52" s="103"/>
      <c r="G52" s="103"/>
      <c r="H52" s="103"/>
      <c r="I52" s="103"/>
      <c r="J52" s="103"/>
      <c r="K52" s="103"/>
    </row>
    <row r="53" spans="2:11">
      <c r="B53" s="103"/>
      <c r="C53" s="103"/>
      <c r="D53" s="103"/>
      <c r="E53" s="103"/>
      <c r="F53" s="103"/>
      <c r="G53" s="103"/>
      <c r="H53" s="103"/>
      <c r="I53" s="103"/>
      <c r="J53" s="103"/>
      <c r="K53" s="103"/>
    </row>
    <row r="54" spans="2:11">
      <c r="B54" s="103"/>
      <c r="C54" s="103"/>
      <c r="D54" s="103"/>
      <c r="E54" s="103"/>
      <c r="F54" s="103"/>
      <c r="G54" s="103"/>
      <c r="H54" s="103"/>
      <c r="I54" s="103"/>
      <c r="J54" s="103"/>
      <c r="K54" s="103"/>
    </row>
    <row r="55" spans="2:11">
      <c r="B55" s="103"/>
      <c r="C55" s="103"/>
      <c r="D55" s="103"/>
      <c r="E55" s="103"/>
      <c r="F55" s="103"/>
      <c r="G55" s="103"/>
      <c r="H55" s="103"/>
      <c r="I55" s="103"/>
      <c r="J55" s="103"/>
      <c r="K55" s="103"/>
    </row>
    <row r="56" spans="2:11">
      <c r="B56" s="103"/>
      <c r="C56" s="103"/>
      <c r="D56" s="103"/>
      <c r="E56" s="103"/>
      <c r="F56" s="103"/>
      <c r="G56" s="103"/>
      <c r="H56" s="103"/>
      <c r="I56" s="103"/>
      <c r="J56" s="103"/>
      <c r="K56" s="103"/>
    </row>
    <row r="57" spans="2:11">
      <c r="B57" s="103"/>
      <c r="C57" s="103"/>
      <c r="D57" s="103"/>
      <c r="E57" s="103"/>
      <c r="F57" s="103"/>
      <c r="G57" s="103"/>
      <c r="H57" s="103"/>
      <c r="I57" s="103"/>
      <c r="J57" s="103"/>
      <c r="K57" s="103"/>
    </row>
    <row r="58" spans="2:11">
      <c r="B58" s="103"/>
      <c r="C58" s="103"/>
      <c r="D58" s="103"/>
      <c r="E58" s="103"/>
      <c r="F58" s="103"/>
      <c r="G58" s="103"/>
      <c r="H58" s="103"/>
      <c r="I58" s="103"/>
      <c r="J58" s="103"/>
      <c r="K58" s="103"/>
    </row>
    <row r="59" spans="2:11">
      <c r="B59" s="103"/>
      <c r="C59" s="103"/>
      <c r="D59" s="103"/>
      <c r="E59" s="103"/>
      <c r="F59" s="103"/>
      <c r="G59" s="103"/>
      <c r="H59" s="103"/>
      <c r="I59" s="103"/>
      <c r="J59" s="103"/>
      <c r="K59" s="103"/>
    </row>
    <row r="60" spans="2:11">
      <c r="B60" s="103"/>
      <c r="C60" s="103"/>
      <c r="D60" s="103"/>
      <c r="E60" s="103"/>
      <c r="F60" s="103"/>
      <c r="G60" s="103"/>
      <c r="H60" s="103"/>
      <c r="I60" s="103"/>
      <c r="J60" s="103"/>
      <c r="K60" s="103"/>
    </row>
    <row r="61" spans="2:11">
      <c r="B61" s="103"/>
      <c r="C61" s="103"/>
      <c r="D61" s="103"/>
      <c r="E61" s="103"/>
      <c r="F61" s="103"/>
      <c r="G61" s="103"/>
      <c r="H61" s="103"/>
      <c r="I61" s="103"/>
      <c r="J61" s="103"/>
      <c r="K61" s="103"/>
    </row>
    <row r="62" spans="2:11">
      <c r="B62" s="103"/>
      <c r="C62" s="103"/>
      <c r="D62" s="103"/>
      <c r="E62" s="103"/>
      <c r="F62" s="103"/>
      <c r="G62" s="103"/>
      <c r="H62" s="103"/>
      <c r="I62" s="103"/>
      <c r="J62" s="103"/>
      <c r="K62" s="103"/>
    </row>
    <row r="63" spans="2:11">
      <c r="B63" s="103"/>
      <c r="C63" s="103"/>
      <c r="D63" s="103"/>
      <c r="E63" s="103"/>
      <c r="F63" s="103"/>
      <c r="G63" s="103"/>
      <c r="H63" s="103"/>
      <c r="I63" s="103"/>
      <c r="J63" s="103"/>
      <c r="K63" s="103"/>
    </row>
    <row r="64" spans="2:11">
      <c r="B64" s="103"/>
      <c r="C64" s="103"/>
      <c r="D64" s="103"/>
      <c r="E64" s="103"/>
      <c r="F64" s="103"/>
      <c r="G64" s="103"/>
      <c r="H64" s="103"/>
      <c r="I64" s="103"/>
      <c r="J64" s="103"/>
      <c r="K64" s="103"/>
    </row>
    <row r="65" spans="2:11">
      <c r="B65" s="103"/>
      <c r="C65" s="103"/>
      <c r="D65" s="103"/>
      <c r="E65" s="103"/>
      <c r="F65" s="103"/>
      <c r="G65" s="103"/>
      <c r="H65" s="103"/>
      <c r="I65" s="103"/>
      <c r="J65" s="103"/>
      <c r="K65" s="103"/>
    </row>
    <row r="66" spans="2:11">
      <c r="B66" s="103"/>
      <c r="C66" s="103"/>
      <c r="D66" s="103"/>
      <c r="E66" s="103"/>
      <c r="F66" s="103"/>
      <c r="G66" s="103"/>
      <c r="H66" s="103"/>
      <c r="I66" s="103"/>
      <c r="J66" s="103"/>
      <c r="K66" s="103"/>
    </row>
    <row r="67" spans="2:11">
      <c r="B67" s="103"/>
      <c r="C67" s="103"/>
      <c r="D67" s="103"/>
      <c r="E67" s="103"/>
      <c r="F67" s="103"/>
      <c r="G67" s="103"/>
      <c r="H67" s="103"/>
      <c r="I67" s="103"/>
      <c r="J67" s="103"/>
      <c r="K67" s="103"/>
    </row>
    <row r="68" spans="2:11">
      <c r="B68" s="103"/>
      <c r="C68" s="103"/>
      <c r="D68" s="103"/>
      <c r="E68" s="103"/>
      <c r="F68" s="103"/>
      <c r="G68" s="103"/>
      <c r="H68" s="103"/>
      <c r="I68" s="103"/>
      <c r="J68" s="103"/>
      <c r="K68" s="103"/>
    </row>
    <row r="69" spans="2:11">
      <c r="B69" s="103"/>
      <c r="C69" s="103"/>
      <c r="D69" s="103"/>
      <c r="E69" s="103"/>
      <c r="F69" s="103"/>
      <c r="G69" s="103"/>
      <c r="H69" s="103"/>
      <c r="I69" s="103"/>
      <c r="J69" s="103"/>
      <c r="K69" s="103"/>
    </row>
    <row r="70" spans="2:11">
      <c r="B70" s="103"/>
      <c r="C70" s="103"/>
      <c r="D70" s="103"/>
      <c r="E70" s="103"/>
      <c r="F70" s="103"/>
      <c r="G70" s="103"/>
      <c r="H70" s="103"/>
      <c r="I70" s="103"/>
      <c r="J70" s="103"/>
      <c r="K70" s="103"/>
    </row>
    <row r="71" spans="2:11">
      <c r="B71" s="103"/>
      <c r="C71" s="103"/>
      <c r="D71" s="103"/>
      <c r="E71" s="103"/>
      <c r="F71" s="103"/>
      <c r="G71" s="103"/>
      <c r="H71" s="103"/>
      <c r="I71" s="103"/>
      <c r="J71" s="103"/>
      <c r="K71" s="103"/>
    </row>
    <row r="72" spans="2:11">
      <c r="B72" s="103"/>
      <c r="C72" s="103"/>
      <c r="D72" s="103"/>
      <c r="E72" s="103"/>
      <c r="F72" s="103"/>
      <c r="G72" s="103"/>
      <c r="H72" s="103"/>
      <c r="I72" s="103"/>
      <c r="J72" s="103"/>
      <c r="K72" s="103"/>
    </row>
    <row r="73" spans="2:11">
      <c r="B73" s="103"/>
      <c r="C73" s="103"/>
      <c r="D73" s="103"/>
      <c r="E73" s="103"/>
      <c r="F73" s="103"/>
      <c r="G73" s="103"/>
      <c r="H73" s="103"/>
      <c r="I73" s="103"/>
      <c r="J73" s="103"/>
      <c r="K73" s="103"/>
    </row>
    <row r="74" spans="2:11">
      <c r="B74" s="103"/>
      <c r="C74" s="103"/>
      <c r="D74" s="103"/>
      <c r="E74" s="103"/>
      <c r="F74" s="103"/>
      <c r="G74" s="103"/>
      <c r="H74" s="103"/>
      <c r="I74" s="103"/>
      <c r="J74" s="103"/>
      <c r="K74" s="103"/>
    </row>
    <row r="75" spans="2:11">
      <c r="B75" s="103"/>
      <c r="C75" s="103"/>
      <c r="D75" s="103"/>
      <c r="E75" s="103"/>
      <c r="F75" s="103"/>
      <c r="G75" s="103"/>
      <c r="H75" s="103"/>
      <c r="I75" s="103"/>
      <c r="J75" s="103"/>
      <c r="K75" s="103"/>
    </row>
    <row r="76" spans="2:11">
      <c r="B76" s="103"/>
      <c r="C76" s="103"/>
      <c r="D76" s="103"/>
      <c r="E76" s="103"/>
      <c r="F76" s="103"/>
      <c r="G76" s="103"/>
      <c r="H76" s="103"/>
      <c r="I76" s="103"/>
      <c r="J76" s="103"/>
      <c r="K76" s="103"/>
    </row>
    <row r="77" spans="2:11">
      <c r="B77" s="103"/>
      <c r="C77" s="103"/>
      <c r="D77" s="103"/>
      <c r="E77" s="103"/>
      <c r="F77" s="103"/>
      <c r="G77" s="103"/>
      <c r="H77" s="103"/>
      <c r="I77" s="103"/>
      <c r="J77" s="103"/>
      <c r="K77" s="103"/>
    </row>
    <row r="78" spans="2:11">
      <c r="B78" s="103"/>
      <c r="C78" s="103"/>
      <c r="D78" s="103"/>
      <c r="E78" s="103"/>
      <c r="F78" s="103"/>
      <c r="G78" s="103"/>
      <c r="H78" s="103"/>
      <c r="I78" s="103"/>
      <c r="J78" s="103"/>
      <c r="K78" s="103"/>
    </row>
    <row r="79" spans="2:11">
      <c r="B79" s="103"/>
      <c r="C79" s="103"/>
      <c r="D79" s="103"/>
      <c r="E79" s="103"/>
      <c r="F79" s="103"/>
      <c r="G79" s="103"/>
      <c r="H79" s="103"/>
      <c r="I79" s="103"/>
      <c r="J79" s="103"/>
      <c r="K79" s="103"/>
    </row>
    <row r="80" spans="2:11">
      <c r="B80" s="103"/>
      <c r="C80" s="103"/>
      <c r="D80" s="103"/>
      <c r="E80" s="103"/>
      <c r="F80" s="103"/>
      <c r="G80" s="103"/>
      <c r="H80" s="103"/>
      <c r="I80" s="103"/>
      <c r="J80" s="103"/>
      <c r="K80" s="103"/>
    </row>
    <row r="81" spans="2:11">
      <c r="B81" s="103"/>
      <c r="C81" s="103"/>
      <c r="D81" s="103"/>
      <c r="E81" s="103"/>
      <c r="F81" s="103"/>
      <c r="G81" s="103"/>
      <c r="H81" s="103"/>
      <c r="I81" s="103"/>
      <c r="J81" s="103"/>
      <c r="K81" s="103"/>
    </row>
    <row r="82" spans="2:11">
      <c r="B82" s="103"/>
      <c r="C82" s="103"/>
      <c r="D82" s="103"/>
      <c r="E82" s="103"/>
      <c r="F82" s="103"/>
      <c r="G82" s="103"/>
      <c r="H82" s="103"/>
      <c r="I82" s="103"/>
      <c r="J82" s="103"/>
      <c r="K82" s="103"/>
    </row>
    <row r="83" spans="2:11">
      <c r="B83" s="103"/>
      <c r="C83" s="103"/>
      <c r="D83" s="103"/>
      <c r="E83" s="103"/>
      <c r="F83" s="103"/>
      <c r="G83" s="103"/>
      <c r="H83" s="103"/>
      <c r="I83" s="103"/>
      <c r="J83" s="103"/>
      <c r="K83" s="103"/>
    </row>
    <row r="84" spans="2:11">
      <c r="B84" s="103"/>
      <c r="C84" s="103"/>
      <c r="D84" s="103"/>
      <c r="E84" s="103"/>
      <c r="F84" s="103"/>
      <c r="G84" s="103"/>
      <c r="H84" s="103"/>
      <c r="I84" s="103"/>
      <c r="J84" s="103"/>
      <c r="K84" s="103"/>
    </row>
    <row r="85" spans="2:11">
      <c r="B85" s="103"/>
      <c r="C85" s="103"/>
      <c r="D85" s="103"/>
      <c r="E85" s="103"/>
      <c r="F85" s="103"/>
      <c r="G85" s="103"/>
      <c r="H85" s="103"/>
      <c r="I85" s="103"/>
      <c r="J85" s="103"/>
      <c r="K85" s="103"/>
    </row>
    <row r="86" spans="2:11">
      <c r="B86" s="103"/>
      <c r="C86" s="103"/>
      <c r="D86" s="103"/>
      <c r="E86" s="103"/>
      <c r="F86" s="103"/>
      <c r="G86" s="103"/>
      <c r="H86" s="103"/>
      <c r="I86" s="103"/>
      <c r="J86" s="103"/>
      <c r="K86" s="103"/>
    </row>
    <row r="87" spans="2:11">
      <c r="B87" s="103"/>
      <c r="C87" s="103"/>
      <c r="D87" s="103"/>
      <c r="E87" s="103"/>
      <c r="F87" s="103"/>
      <c r="G87" s="103"/>
      <c r="H87" s="103"/>
      <c r="I87" s="103"/>
      <c r="J87" s="103"/>
      <c r="K87" s="103"/>
    </row>
    <row r="88" spans="2:11">
      <c r="B88" s="103"/>
      <c r="C88" s="103"/>
      <c r="D88" s="103"/>
      <c r="E88" s="103"/>
      <c r="F88" s="103"/>
      <c r="G88" s="103"/>
      <c r="H88" s="103"/>
      <c r="I88" s="103"/>
      <c r="J88" s="103"/>
      <c r="K88" s="103"/>
    </row>
    <row r="89" spans="2:11">
      <c r="B89" s="103"/>
      <c r="C89" s="103"/>
      <c r="D89" s="103"/>
      <c r="E89" s="103"/>
      <c r="F89" s="103"/>
      <c r="G89" s="103"/>
      <c r="H89" s="103"/>
      <c r="I89" s="103"/>
      <c r="J89" s="103"/>
      <c r="K89" s="103"/>
    </row>
    <row r="90" spans="2:11">
      <c r="B90" s="103"/>
      <c r="C90" s="103"/>
      <c r="D90" s="103"/>
      <c r="E90" s="103"/>
      <c r="F90" s="103"/>
      <c r="G90" s="103"/>
      <c r="H90" s="103"/>
      <c r="I90" s="103"/>
      <c r="J90" s="103"/>
      <c r="K90" s="103"/>
    </row>
    <row r="91" spans="2:11">
      <c r="B91" s="103"/>
      <c r="C91" s="103"/>
      <c r="D91" s="103"/>
      <c r="E91" s="103"/>
      <c r="F91" s="103"/>
      <c r="G91" s="103"/>
      <c r="H91" s="103"/>
      <c r="I91" s="103"/>
      <c r="J91" s="103"/>
      <c r="K91" s="103"/>
    </row>
    <row r="92" spans="2:11">
      <c r="B92" s="103"/>
      <c r="C92" s="103"/>
      <c r="D92" s="103"/>
      <c r="E92" s="103"/>
      <c r="F92" s="103"/>
      <c r="G92" s="103"/>
      <c r="H92" s="103"/>
      <c r="I92" s="103"/>
      <c r="J92" s="103"/>
      <c r="K92" s="103"/>
    </row>
    <row r="93" spans="2:11">
      <c r="B93" s="103"/>
      <c r="C93" s="103"/>
      <c r="D93" s="103"/>
      <c r="E93" s="103"/>
      <c r="F93" s="103"/>
      <c r="G93" s="103"/>
      <c r="H93" s="103"/>
      <c r="I93" s="103"/>
      <c r="J93" s="103"/>
      <c r="K93" s="103"/>
    </row>
    <row r="94" spans="2:11">
      <c r="B94" s="103"/>
      <c r="C94" s="103"/>
      <c r="D94" s="103"/>
      <c r="E94" s="103"/>
      <c r="F94" s="103"/>
      <c r="G94" s="103"/>
      <c r="H94" s="103"/>
      <c r="I94" s="103"/>
      <c r="J94" s="103"/>
      <c r="K94" s="103"/>
    </row>
    <row r="95" spans="2:11">
      <c r="B95" s="103"/>
      <c r="C95" s="103"/>
      <c r="D95" s="103"/>
      <c r="E95" s="103"/>
      <c r="F95" s="103"/>
      <c r="G95" s="103"/>
      <c r="H95" s="103"/>
      <c r="I95" s="103"/>
      <c r="J95" s="103"/>
      <c r="K95" s="103"/>
    </row>
    <row r="96" spans="2:11">
      <c r="B96" s="103"/>
      <c r="C96" s="103"/>
      <c r="D96" s="103"/>
      <c r="E96" s="103"/>
      <c r="F96" s="103"/>
      <c r="G96" s="103"/>
      <c r="H96" s="103"/>
      <c r="I96" s="103"/>
      <c r="J96" s="103"/>
      <c r="K96" s="103"/>
    </row>
    <row r="97" spans="2:11">
      <c r="B97" s="103"/>
      <c r="C97" s="103"/>
      <c r="D97" s="103"/>
      <c r="E97" s="103"/>
      <c r="F97" s="103"/>
      <c r="G97" s="103"/>
      <c r="H97" s="103"/>
      <c r="I97" s="103"/>
      <c r="J97" s="103"/>
      <c r="K97" s="103"/>
    </row>
    <row r="98" spans="2:11">
      <c r="B98" s="103"/>
      <c r="C98" s="103"/>
      <c r="D98" s="103"/>
      <c r="E98" s="103"/>
      <c r="F98" s="103"/>
      <c r="G98" s="103"/>
      <c r="H98" s="103"/>
      <c r="I98" s="103"/>
      <c r="J98" s="103"/>
      <c r="K98" s="103"/>
    </row>
    <row r="99" spans="2:11">
      <c r="B99" s="103"/>
      <c r="C99" s="103"/>
      <c r="D99" s="103"/>
      <c r="E99" s="103"/>
      <c r="F99" s="103"/>
      <c r="G99" s="103"/>
      <c r="H99" s="103"/>
      <c r="I99" s="103"/>
      <c r="J99" s="103"/>
      <c r="K99" s="103"/>
    </row>
    <row r="100" spans="2:11"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</row>
    <row r="101" spans="2:11"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</row>
    <row r="102" spans="2:11"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</row>
    <row r="103" spans="2:11"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</row>
    <row r="104" spans="2:11"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</row>
    <row r="105" spans="2:11"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</row>
    <row r="106" spans="2:11"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</row>
    <row r="107" spans="2:11"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</row>
    <row r="108" spans="2:11"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</row>
    <row r="109" spans="2:11"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</row>
    <row r="110" spans="2:11">
      <c r="D110" s="3"/>
      <c r="E110" s="3"/>
      <c r="F110" s="3"/>
      <c r="G110" s="3"/>
      <c r="H110" s="3"/>
    </row>
    <row r="111" spans="2:11">
      <c r="D111" s="3"/>
      <c r="E111" s="3"/>
      <c r="F111" s="3"/>
      <c r="G111" s="3"/>
      <c r="H111" s="3"/>
    </row>
    <row r="112" spans="2:11">
      <c r="D112" s="3"/>
      <c r="E112" s="3"/>
      <c r="F112" s="3"/>
      <c r="G112" s="3"/>
      <c r="H112" s="3"/>
    </row>
    <row r="113" spans="4:8">
      <c r="D113" s="3"/>
      <c r="E113" s="3"/>
      <c r="F113" s="3"/>
      <c r="G113" s="3"/>
      <c r="H113" s="3"/>
    </row>
    <row r="114" spans="4:8">
      <c r="D114" s="3"/>
      <c r="E114" s="3"/>
      <c r="F114" s="3"/>
      <c r="G114" s="3"/>
      <c r="H114" s="3"/>
    </row>
    <row r="115" spans="4:8">
      <c r="D115" s="3"/>
      <c r="E115" s="3"/>
      <c r="F115" s="3"/>
      <c r="G115" s="3"/>
      <c r="H115" s="3"/>
    </row>
    <row r="116" spans="4:8">
      <c r="D116" s="3"/>
      <c r="E116" s="3"/>
      <c r="F116" s="3"/>
      <c r="G116" s="3"/>
      <c r="H116" s="3"/>
    </row>
    <row r="117" spans="4:8">
      <c r="D117" s="3"/>
      <c r="E117" s="3"/>
      <c r="F117" s="3"/>
      <c r="G117" s="3"/>
      <c r="H117" s="3"/>
    </row>
    <row r="118" spans="4:8">
      <c r="D118" s="3"/>
      <c r="E118" s="3"/>
      <c r="F118" s="3"/>
      <c r="G118" s="3"/>
      <c r="H118" s="3"/>
    </row>
    <row r="119" spans="4:8">
      <c r="D119" s="3"/>
      <c r="E119" s="3"/>
      <c r="F119" s="3"/>
      <c r="G119" s="3"/>
      <c r="H119" s="3"/>
    </row>
    <row r="120" spans="4:8">
      <c r="D120" s="3"/>
      <c r="E120" s="3"/>
      <c r="F120" s="3"/>
      <c r="G120" s="3"/>
      <c r="H120" s="3"/>
    </row>
    <row r="121" spans="4:8">
      <c r="D121" s="3"/>
      <c r="E121" s="3"/>
      <c r="F121" s="3"/>
      <c r="G121" s="3"/>
      <c r="H121" s="3"/>
    </row>
    <row r="122" spans="4:8">
      <c r="D122" s="3"/>
      <c r="E122" s="3"/>
      <c r="F122" s="3"/>
      <c r="G122" s="3"/>
      <c r="H122" s="3"/>
    </row>
    <row r="123" spans="4:8">
      <c r="D123" s="3"/>
      <c r="E123" s="3"/>
      <c r="F123" s="3"/>
      <c r="G123" s="3"/>
      <c r="H123" s="3"/>
    </row>
    <row r="124" spans="4:8">
      <c r="D124" s="3"/>
      <c r="E124" s="3"/>
      <c r="F124" s="3"/>
      <c r="G124" s="3"/>
      <c r="H124" s="3"/>
    </row>
    <row r="125" spans="4:8">
      <c r="D125" s="3"/>
      <c r="E125" s="3"/>
      <c r="F125" s="3"/>
      <c r="G125" s="3"/>
      <c r="H125" s="3"/>
    </row>
    <row r="126" spans="4:8">
      <c r="D126" s="3"/>
      <c r="E126" s="3"/>
      <c r="F126" s="3"/>
      <c r="G126" s="3"/>
      <c r="H126" s="3"/>
    </row>
    <row r="127" spans="4:8">
      <c r="D127" s="3"/>
      <c r="E127" s="3"/>
      <c r="F127" s="3"/>
      <c r="G127" s="3"/>
      <c r="H127" s="3"/>
    </row>
    <row r="128" spans="4:8">
      <c r="D128" s="3"/>
      <c r="E128" s="3"/>
      <c r="F128" s="3"/>
      <c r="G128" s="3"/>
      <c r="H128" s="3"/>
    </row>
    <row r="129" spans="4:8">
      <c r="D129" s="3"/>
      <c r="E129" s="3"/>
      <c r="F129" s="3"/>
      <c r="G129" s="3"/>
      <c r="H129" s="3"/>
    </row>
    <row r="130" spans="4:8">
      <c r="D130" s="3"/>
      <c r="E130" s="3"/>
      <c r="F130" s="3"/>
      <c r="G130" s="3"/>
      <c r="H130" s="3"/>
    </row>
    <row r="131" spans="4:8">
      <c r="D131" s="3"/>
      <c r="E131" s="3"/>
      <c r="F131" s="3"/>
      <c r="G131" s="3"/>
      <c r="H131" s="3"/>
    </row>
    <row r="132" spans="4:8">
      <c r="D132" s="3"/>
      <c r="E132" s="3"/>
      <c r="F132" s="3"/>
      <c r="G132" s="3"/>
      <c r="H132" s="3"/>
    </row>
    <row r="133" spans="4:8">
      <c r="D133" s="3"/>
      <c r="E133" s="3"/>
      <c r="F133" s="3"/>
      <c r="G133" s="3"/>
      <c r="H133" s="3"/>
    </row>
    <row r="134" spans="4:8">
      <c r="D134" s="3"/>
      <c r="E134" s="3"/>
      <c r="F134" s="3"/>
      <c r="G134" s="3"/>
      <c r="H134" s="3"/>
    </row>
    <row r="135" spans="4:8">
      <c r="D135" s="3"/>
      <c r="E135" s="3"/>
      <c r="F135" s="3"/>
      <c r="G135" s="3"/>
      <c r="H135" s="3"/>
    </row>
    <row r="136" spans="4:8">
      <c r="D136" s="3"/>
      <c r="E136" s="3"/>
      <c r="F136" s="3"/>
      <c r="G136" s="3"/>
      <c r="H136" s="3"/>
    </row>
    <row r="137" spans="4:8">
      <c r="D137" s="3"/>
      <c r="E137" s="3"/>
      <c r="F137" s="3"/>
      <c r="G137" s="3"/>
      <c r="H137" s="3"/>
    </row>
    <row r="138" spans="4:8">
      <c r="D138" s="3"/>
      <c r="E138" s="3"/>
      <c r="F138" s="3"/>
      <c r="G138" s="3"/>
      <c r="H138" s="3"/>
    </row>
    <row r="139" spans="4:8">
      <c r="D139" s="3"/>
      <c r="E139" s="3"/>
      <c r="F139" s="3"/>
      <c r="G139" s="3"/>
      <c r="H139" s="3"/>
    </row>
    <row r="140" spans="4:8">
      <c r="D140" s="3"/>
      <c r="E140" s="3"/>
      <c r="F140" s="3"/>
      <c r="G140" s="3"/>
      <c r="H140" s="3"/>
    </row>
    <row r="141" spans="4:8">
      <c r="D141" s="3"/>
      <c r="E141" s="3"/>
      <c r="F141" s="3"/>
      <c r="G141" s="3"/>
      <c r="H141" s="3"/>
    </row>
    <row r="142" spans="4:8">
      <c r="D142" s="3"/>
      <c r="E142" s="3"/>
      <c r="F142" s="3"/>
      <c r="G142" s="3"/>
      <c r="H142" s="3"/>
    </row>
    <row r="143" spans="4:8">
      <c r="D143" s="3"/>
      <c r="E143" s="3"/>
      <c r="F143" s="3"/>
      <c r="G143" s="3"/>
      <c r="H143" s="3"/>
    </row>
    <row r="144" spans="4:8">
      <c r="D144" s="3"/>
      <c r="E144" s="3"/>
      <c r="F144" s="3"/>
      <c r="G144" s="3"/>
      <c r="H144" s="3"/>
    </row>
    <row r="145" spans="4:8">
      <c r="D145" s="3"/>
      <c r="E145" s="3"/>
      <c r="F145" s="3"/>
      <c r="G145" s="3"/>
      <c r="H145" s="3"/>
    </row>
    <row r="146" spans="4:8">
      <c r="D146" s="3"/>
      <c r="E146" s="3"/>
      <c r="F146" s="3"/>
      <c r="G146" s="3"/>
      <c r="H146" s="3"/>
    </row>
    <row r="147" spans="4:8">
      <c r="D147" s="3"/>
      <c r="E147" s="3"/>
      <c r="F147" s="3"/>
      <c r="G147" s="3"/>
      <c r="H147" s="3"/>
    </row>
    <row r="148" spans="4:8">
      <c r="D148" s="3"/>
      <c r="E148" s="3"/>
      <c r="F148" s="3"/>
      <c r="G148" s="3"/>
      <c r="H148" s="3"/>
    </row>
    <row r="149" spans="4:8">
      <c r="D149" s="3"/>
      <c r="E149" s="3"/>
      <c r="F149" s="3"/>
      <c r="G149" s="3"/>
      <c r="H149" s="3"/>
    </row>
    <row r="150" spans="4:8">
      <c r="D150" s="3"/>
      <c r="E150" s="3"/>
      <c r="F150" s="3"/>
      <c r="G150" s="3"/>
      <c r="H150" s="3"/>
    </row>
    <row r="151" spans="4:8">
      <c r="D151" s="3"/>
      <c r="E151" s="3"/>
      <c r="F151" s="3"/>
      <c r="G151" s="3"/>
      <c r="H151" s="3"/>
    </row>
    <row r="152" spans="4:8">
      <c r="D152" s="3"/>
      <c r="E152" s="3"/>
      <c r="F152" s="3"/>
      <c r="G152" s="3"/>
      <c r="H152" s="3"/>
    </row>
    <row r="153" spans="4:8">
      <c r="D153" s="3"/>
      <c r="E153" s="3"/>
      <c r="F153" s="3"/>
      <c r="G153" s="3"/>
      <c r="H153" s="3"/>
    </row>
    <row r="154" spans="4:8">
      <c r="D154" s="3"/>
      <c r="E154" s="3"/>
      <c r="F154" s="3"/>
      <c r="G154" s="3"/>
      <c r="H154" s="3"/>
    </row>
    <row r="155" spans="4:8">
      <c r="D155" s="3"/>
      <c r="E155" s="3"/>
      <c r="F155" s="3"/>
      <c r="G155" s="3"/>
      <c r="H155" s="3"/>
    </row>
    <row r="156" spans="4:8">
      <c r="D156" s="3"/>
      <c r="E156" s="3"/>
      <c r="F156" s="3"/>
      <c r="G156" s="3"/>
      <c r="H156" s="3"/>
    </row>
    <row r="157" spans="4:8">
      <c r="D157" s="3"/>
      <c r="E157" s="3"/>
      <c r="F157" s="3"/>
      <c r="G157" s="3"/>
      <c r="H157" s="3"/>
    </row>
    <row r="158" spans="4:8">
      <c r="D158" s="3"/>
      <c r="E158" s="3"/>
      <c r="F158" s="3"/>
      <c r="G158" s="3"/>
      <c r="H158" s="3"/>
    </row>
    <row r="159" spans="4:8">
      <c r="D159" s="3"/>
      <c r="E159" s="3"/>
      <c r="F159" s="3"/>
      <c r="G159" s="3"/>
      <c r="H159" s="3"/>
    </row>
    <row r="160" spans="4:8">
      <c r="D160" s="3"/>
      <c r="E160" s="3"/>
      <c r="F160" s="3"/>
      <c r="G160" s="3"/>
      <c r="H160" s="3"/>
    </row>
    <row r="161" spans="4:8">
      <c r="D161" s="3"/>
      <c r="E161" s="3"/>
      <c r="F161" s="3"/>
      <c r="G161" s="3"/>
      <c r="H161" s="3"/>
    </row>
    <row r="162" spans="4:8">
      <c r="D162" s="3"/>
      <c r="E162" s="3"/>
      <c r="F162" s="3"/>
      <c r="G162" s="3"/>
      <c r="H162" s="3"/>
    </row>
    <row r="163" spans="4:8">
      <c r="D163" s="3"/>
      <c r="E163" s="3"/>
      <c r="F163" s="3"/>
      <c r="G163" s="3"/>
      <c r="H163" s="3"/>
    </row>
    <row r="164" spans="4:8">
      <c r="D164" s="3"/>
      <c r="E164" s="3"/>
      <c r="F164" s="3"/>
      <c r="G164" s="3"/>
      <c r="H164" s="3"/>
    </row>
    <row r="165" spans="4:8">
      <c r="D165" s="3"/>
      <c r="E165" s="3"/>
      <c r="F165" s="3"/>
      <c r="G165" s="3"/>
      <c r="H165" s="3"/>
    </row>
    <row r="166" spans="4:8">
      <c r="D166" s="3"/>
      <c r="E166" s="3"/>
      <c r="F166" s="3"/>
      <c r="G166" s="3"/>
      <c r="H166" s="3"/>
    </row>
    <row r="167" spans="4:8">
      <c r="D167" s="3"/>
      <c r="E167" s="3"/>
      <c r="F167" s="3"/>
      <c r="G167" s="3"/>
      <c r="H167" s="3"/>
    </row>
    <row r="168" spans="4:8">
      <c r="D168" s="3"/>
      <c r="E168" s="3"/>
      <c r="F168" s="3"/>
      <c r="G168" s="3"/>
      <c r="H168" s="3"/>
    </row>
    <row r="169" spans="4:8">
      <c r="D169" s="3"/>
      <c r="E169" s="3"/>
      <c r="F169" s="3"/>
      <c r="G169" s="3"/>
      <c r="H169" s="3"/>
    </row>
    <row r="170" spans="4:8">
      <c r="D170" s="3"/>
      <c r="E170" s="3"/>
      <c r="F170" s="3"/>
      <c r="G170" s="3"/>
      <c r="H170" s="3"/>
    </row>
    <row r="171" spans="4:8">
      <c r="D171" s="3"/>
      <c r="E171" s="3"/>
      <c r="F171" s="3"/>
      <c r="G171" s="3"/>
      <c r="H171" s="3"/>
    </row>
    <row r="172" spans="4:8">
      <c r="D172" s="3"/>
      <c r="E172" s="3"/>
      <c r="F172" s="3"/>
      <c r="G172" s="3"/>
      <c r="H172" s="3"/>
    </row>
    <row r="173" spans="4:8">
      <c r="D173" s="3"/>
      <c r="E173" s="3"/>
      <c r="F173" s="3"/>
      <c r="G173" s="3"/>
      <c r="H173" s="3"/>
    </row>
    <row r="174" spans="4:8">
      <c r="D174" s="3"/>
      <c r="E174" s="3"/>
      <c r="F174" s="3"/>
      <c r="G174" s="3"/>
      <c r="H174" s="3"/>
    </row>
    <row r="175" spans="4:8">
      <c r="D175" s="3"/>
      <c r="E175" s="3"/>
      <c r="F175" s="3"/>
      <c r="G175" s="3"/>
      <c r="H175" s="3"/>
    </row>
    <row r="176" spans="4:8">
      <c r="D176" s="3"/>
      <c r="E176" s="3"/>
      <c r="F176" s="3"/>
      <c r="G176" s="3"/>
      <c r="H176" s="3"/>
    </row>
    <row r="177" spans="4:8">
      <c r="D177" s="3"/>
      <c r="E177" s="3"/>
      <c r="F177" s="3"/>
      <c r="G177" s="3"/>
      <c r="H177" s="3"/>
    </row>
    <row r="178" spans="4:8">
      <c r="D178" s="3"/>
      <c r="E178" s="3"/>
      <c r="F178" s="3"/>
      <c r="G178" s="3"/>
      <c r="H178" s="3"/>
    </row>
    <row r="179" spans="4:8">
      <c r="D179" s="3"/>
      <c r="E179" s="3"/>
      <c r="F179" s="3"/>
      <c r="G179" s="3"/>
      <c r="H179" s="3"/>
    </row>
    <row r="180" spans="4:8">
      <c r="D180" s="3"/>
      <c r="E180" s="3"/>
      <c r="F180" s="3"/>
      <c r="G180" s="3"/>
      <c r="H180" s="3"/>
    </row>
    <row r="181" spans="4:8">
      <c r="D181" s="3"/>
      <c r="E181" s="3"/>
      <c r="F181" s="3"/>
      <c r="G181" s="3"/>
      <c r="H181" s="3"/>
    </row>
    <row r="182" spans="4:8">
      <c r="D182" s="3"/>
      <c r="E182" s="3"/>
      <c r="F182" s="3"/>
      <c r="G182" s="3"/>
      <c r="H182" s="3"/>
    </row>
    <row r="183" spans="4:8">
      <c r="D183" s="3"/>
      <c r="E183" s="3"/>
      <c r="F183" s="3"/>
      <c r="G183" s="3"/>
      <c r="H183" s="3"/>
    </row>
    <row r="184" spans="4:8">
      <c r="D184" s="3"/>
      <c r="E184" s="3"/>
      <c r="F184" s="3"/>
      <c r="G184" s="3"/>
      <c r="H184" s="3"/>
    </row>
    <row r="185" spans="4:8">
      <c r="D185" s="3"/>
      <c r="E185" s="3"/>
      <c r="F185" s="3"/>
      <c r="G185" s="3"/>
      <c r="H185" s="3"/>
    </row>
    <row r="186" spans="4:8">
      <c r="D186" s="3"/>
      <c r="E186" s="3"/>
      <c r="F186" s="3"/>
      <c r="G186" s="3"/>
      <c r="H186" s="3"/>
    </row>
    <row r="187" spans="4:8">
      <c r="D187" s="3"/>
      <c r="E187" s="3"/>
      <c r="F187" s="3"/>
      <c r="G187" s="3"/>
      <c r="H187" s="3"/>
    </row>
    <row r="188" spans="4:8">
      <c r="D188" s="3"/>
      <c r="E188" s="3"/>
      <c r="F188" s="3"/>
      <c r="G188" s="3"/>
      <c r="H188" s="3"/>
    </row>
    <row r="189" spans="4:8">
      <c r="D189" s="3"/>
      <c r="E189" s="3"/>
      <c r="F189" s="3"/>
      <c r="G189" s="3"/>
      <c r="H189" s="3"/>
    </row>
    <row r="190" spans="4:8">
      <c r="D190" s="3"/>
      <c r="E190" s="3"/>
      <c r="F190" s="3"/>
      <c r="G190" s="3"/>
      <c r="H190" s="3"/>
    </row>
    <row r="191" spans="4:8">
      <c r="D191" s="3"/>
      <c r="E191" s="3"/>
      <c r="F191" s="3"/>
      <c r="G191" s="3"/>
      <c r="H191" s="3"/>
    </row>
    <row r="192" spans="4:8">
      <c r="D192" s="3"/>
      <c r="E192" s="3"/>
      <c r="F192" s="3"/>
      <c r="G192" s="3"/>
      <c r="H192" s="3"/>
    </row>
    <row r="193" spans="4:8">
      <c r="D193" s="3"/>
      <c r="E193" s="3"/>
      <c r="F193" s="3"/>
      <c r="G193" s="3"/>
      <c r="H193" s="3"/>
    </row>
    <row r="194" spans="4:8">
      <c r="D194" s="3"/>
      <c r="E194" s="3"/>
      <c r="F194" s="3"/>
      <c r="G194" s="3"/>
      <c r="H194" s="3"/>
    </row>
    <row r="195" spans="4:8">
      <c r="D195" s="3"/>
      <c r="E195" s="3"/>
      <c r="F195" s="3"/>
      <c r="G195" s="3"/>
      <c r="H195" s="3"/>
    </row>
    <row r="196" spans="4:8">
      <c r="D196" s="3"/>
      <c r="E196" s="3"/>
      <c r="F196" s="3"/>
      <c r="G196" s="3"/>
      <c r="H196" s="3"/>
    </row>
    <row r="197" spans="4:8">
      <c r="D197" s="3"/>
      <c r="E197" s="3"/>
      <c r="F197" s="3"/>
      <c r="G197" s="3"/>
      <c r="H197" s="3"/>
    </row>
    <row r="198" spans="4:8">
      <c r="D198" s="3"/>
      <c r="E198" s="3"/>
      <c r="F198" s="3"/>
      <c r="G198" s="3"/>
      <c r="H198" s="3"/>
    </row>
    <row r="199" spans="4:8">
      <c r="D199" s="3"/>
      <c r="E199" s="3"/>
      <c r="F199" s="3"/>
      <c r="G199" s="3"/>
      <c r="H199" s="3"/>
    </row>
    <row r="200" spans="4:8">
      <c r="D200" s="3"/>
      <c r="E200" s="3"/>
      <c r="F200" s="3"/>
      <c r="G200" s="3"/>
      <c r="H200" s="3"/>
    </row>
    <row r="201" spans="4:8">
      <c r="D201" s="3"/>
      <c r="E201" s="3"/>
      <c r="F201" s="3"/>
      <c r="G201" s="3"/>
      <c r="H201" s="3"/>
    </row>
    <row r="202" spans="4:8">
      <c r="D202" s="3"/>
      <c r="E202" s="3"/>
      <c r="F202" s="3"/>
      <c r="G202" s="3"/>
      <c r="H202" s="3"/>
    </row>
    <row r="203" spans="4:8">
      <c r="D203" s="3"/>
      <c r="E203" s="3"/>
      <c r="F203" s="3"/>
      <c r="G203" s="3"/>
      <c r="H203" s="3"/>
    </row>
    <row r="204" spans="4:8">
      <c r="D204" s="3"/>
      <c r="E204" s="3"/>
      <c r="F204" s="3"/>
      <c r="G204" s="3"/>
      <c r="H204" s="3"/>
    </row>
    <row r="205" spans="4:8">
      <c r="D205" s="3"/>
      <c r="E205" s="3"/>
      <c r="F205" s="3"/>
      <c r="G205" s="3"/>
      <c r="H205" s="3"/>
    </row>
    <row r="206" spans="4:8">
      <c r="D206" s="3"/>
      <c r="E206" s="3"/>
      <c r="F206" s="3"/>
      <c r="G206" s="3"/>
      <c r="H206" s="3"/>
    </row>
    <row r="207" spans="4:8">
      <c r="D207" s="3"/>
      <c r="E207" s="3"/>
      <c r="F207" s="3"/>
      <c r="G207" s="3"/>
      <c r="H207" s="3"/>
    </row>
    <row r="208" spans="4:8">
      <c r="D208" s="3"/>
      <c r="E208" s="3"/>
      <c r="F208" s="3"/>
      <c r="G208" s="3"/>
      <c r="H208" s="3"/>
    </row>
    <row r="209" spans="4:8">
      <c r="D209" s="3"/>
      <c r="E209" s="3"/>
      <c r="F209" s="3"/>
      <c r="G209" s="3"/>
      <c r="H209" s="3"/>
    </row>
    <row r="210" spans="4:8">
      <c r="D210" s="3"/>
      <c r="E210" s="3"/>
      <c r="F210" s="3"/>
      <c r="G210" s="3"/>
      <c r="H210" s="3"/>
    </row>
    <row r="211" spans="4:8">
      <c r="D211" s="3"/>
      <c r="E211" s="3"/>
      <c r="F211" s="3"/>
      <c r="G211" s="3"/>
      <c r="H211" s="3"/>
    </row>
    <row r="212" spans="4:8">
      <c r="D212" s="3"/>
      <c r="E212" s="3"/>
      <c r="F212" s="3"/>
      <c r="G212" s="3"/>
      <c r="H212" s="3"/>
    </row>
    <row r="213" spans="4:8">
      <c r="D213" s="3"/>
      <c r="E213" s="3"/>
      <c r="F213" s="3"/>
      <c r="G213" s="3"/>
      <c r="H213" s="3"/>
    </row>
    <row r="214" spans="4:8">
      <c r="D214" s="3"/>
      <c r="E214" s="3"/>
      <c r="F214" s="3"/>
      <c r="G214" s="3"/>
      <c r="H214" s="3"/>
    </row>
    <row r="215" spans="4:8">
      <c r="D215" s="3"/>
      <c r="E215" s="3"/>
      <c r="F215" s="3"/>
      <c r="G215" s="3"/>
      <c r="H215" s="3"/>
    </row>
    <row r="216" spans="4:8">
      <c r="D216" s="3"/>
      <c r="E216" s="3"/>
      <c r="F216" s="3"/>
      <c r="G216" s="3"/>
      <c r="H216" s="3"/>
    </row>
    <row r="217" spans="4:8">
      <c r="D217" s="3"/>
      <c r="E217" s="3"/>
      <c r="F217" s="3"/>
      <c r="G217" s="3"/>
      <c r="H217" s="3"/>
    </row>
    <row r="218" spans="4:8">
      <c r="D218" s="3"/>
      <c r="E218" s="3"/>
      <c r="F218" s="3"/>
      <c r="G218" s="3"/>
      <c r="H218" s="3"/>
    </row>
    <row r="219" spans="4:8">
      <c r="D219" s="3"/>
      <c r="E219" s="3"/>
      <c r="F219" s="3"/>
      <c r="G219" s="3"/>
      <c r="H219" s="3"/>
    </row>
    <row r="220" spans="4:8">
      <c r="D220" s="3"/>
      <c r="E220" s="3"/>
      <c r="F220" s="3"/>
      <c r="G220" s="3"/>
      <c r="H220" s="3"/>
    </row>
    <row r="221" spans="4:8">
      <c r="D221" s="3"/>
      <c r="E221" s="3"/>
      <c r="F221" s="3"/>
      <c r="G221" s="3"/>
      <c r="H221" s="3"/>
    </row>
    <row r="222" spans="4:8">
      <c r="D222" s="3"/>
      <c r="E222" s="3"/>
      <c r="F222" s="3"/>
      <c r="G222" s="3"/>
      <c r="H222" s="3"/>
    </row>
    <row r="223" spans="4:8">
      <c r="D223" s="3"/>
      <c r="E223" s="3"/>
      <c r="F223" s="3"/>
      <c r="G223" s="3"/>
      <c r="H223" s="3"/>
    </row>
    <row r="224" spans="4:8">
      <c r="D224" s="3"/>
      <c r="E224" s="3"/>
      <c r="F224" s="3"/>
      <c r="G224" s="3"/>
      <c r="H224" s="3"/>
    </row>
    <row r="225" spans="4:8">
      <c r="D225" s="3"/>
      <c r="E225" s="3"/>
      <c r="F225" s="3"/>
      <c r="G225" s="3"/>
      <c r="H225" s="3"/>
    </row>
    <row r="226" spans="4:8">
      <c r="D226" s="3"/>
      <c r="E226" s="3"/>
      <c r="F226" s="3"/>
      <c r="G226" s="3"/>
      <c r="H226" s="3"/>
    </row>
    <row r="227" spans="4:8">
      <c r="D227" s="3"/>
      <c r="E227" s="3"/>
      <c r="F227" s="3"/>
      <c r="G227" s="3"/>
      <c r="H227" s="3"/>
    </row>
    <row r="228" spans="4:8">
      <c r="D228" s="3"/>
      <c r="E228" s="3"/>
      <c r="F228" s="3"/>
      <c r="G228" s="3"/>
      <c r="H228" s="3"/>
    </row>
    <row r="229" spans="4:8">
      <c r="D229" s="3"/>
      <c r="E229" s="3"/>
      <c r="F229" s="3"/>
      <c r="G229" s="3"/>
      <c r="H229" s="3"/>
    </row>
    <row r="230" spans="4:8">
      <c r="D230" s="3"/>
      <c r="E230" s="3"/>
      <c r="F230" s="3"/>
      <c r="G230" s="3"/>
      <c r="H230" s="3"/>
    </row>
    <row r="231" spans="4:8">
      <c r="D231" s="3"/>
      <c r="E231" s="3"/>
      <c r="F231" s="3"/>
      <c r="G231" s="3"/>
      <c r="H231" s="3"/>
    </row>
    <row r="232" spans="4:8">
      <c r="D232" s="3"/>
      <c r="E232" s="3"/>
      <c r="F232" s="3"/>
      <c r="G232" s="3"/>
      <c r="H232" s="3"/>
    </row>
    <row r="233" spans="4:8">
      <c r="D233" s="3"/>
      <c r="E233" s="3"/>
      <c r="F233" s="3"/>
      <c r="G233" s="3"/>
      <c r="H233" s="3"/>
    </row>
    <row r="234" spans="4:8">
      <c r="D234" s="3"/>
      <c r="E234" s="3"/>
      <c r="F234" s="3"/>
      <c r="G234" s="3"/>
      <c r="H234" s="3"/>
    </row>
    <row r="235" spans="4:8">
      <c r="D235" s="3"/>
      <c r="E235" s="3"/>
      <c r="F235" s="3"/>
      <c r="G235" s="3"/>
      <c r="H235" s="3"/>
    </row>
    <row r="236" spans="4:8">
      <c r="D236" s="3"/>
      <c r="E236" s="3"/>
      <c r="F236" s="3"/>
      <c r="G236" s="3"/>
      <c r="H236" s="3"/>
    </row>
    <row r="237" spans="4:8">
      <c r="D237" s="3"/>
      <c r="E237" s="3"/>
      <c r="F237" s="3"/>
      <c r="G237" s="3"/>
      <c r="H237" s="3"/>
    </row>
    <row r="238" spans="4:8">
      <c r="D238" s="3"/>
      <c r="E238" s="3"/>
      <c r="F238" s="3"/>
      <c r="G238" s="3"/>
      <c r="H238" s="3"/>
    </row>
    <row r="239" spans="4:8">
      <c r="D239" s="3"/>
      <c r="E239" s="3"/>
      <c r="F239" s="3"/>
      <c r="G239" s="3"/>
      <c r="H239" s="3"/>
    </row>
    <row r="240" spans="4:8">
      <c r="D240" s="3"/>
      <c r="E240" s="3"/>
      <c r="F240" s="3"/>
      <c r="G240" s="3"/>
      <c r="H240" s="3"/>
    </row>
    <row r="241" spans="4:8">
      <c r="D241" s="3"/>
      <c r="E241" s="3"/>
      <c r="F241" s="3"/>
      <c r="G241" s="3"/>
      <c r="H241" s="3"/>
    </row>
    <row r="242" spans="4:8">
      <c r="D242" s="3"/>
      <c r="E242" s="3"/>
      <c r="F242" s="3"/>
      <c r="G242" s="3"/>
      <c r="H242" s="3"/>
    </row>
    <row r="243" spans="4:8">
      <c r="D243" s="3"/>
      <c r="E243" s="3"/>
      <c r="F243" s="3"/>
      <c r="G243" s="3"/>
      <c r="H243" s="3"/>
    </row>
    <row r="244" spans="4:8">
      <c r="D244" s="3"/>
      <c r="E244" s="3"/>
      <c r="F244" s="3"/>
      <c r="G244" s="3"/>
      <c r="H244" s="3"/>
    </row>
    <row r="245" spans="4:8">
      <c r="D245" s="3"/>
      <c r="E245" s="3"/>
      <c r="F245" s="3"/>
      <c r="G245" s="3"/>
      <c r="H245" s="3"/>
    </row>
    <row r="246" spans="4:8">
      <c r="D246" s="3"/>
      <c r="E246" s="3"/>
      <c r="F246" s="3"/>
      <c r="G246" s="3"/>
      <c r="H246" s="3"/>
    </row>
    <row r="247" spans="4:8">
      <c r="D247" s="3"/>
      <c r="E247" s="3"/>
      <c r="F247" s="3"/>
      <c r="G247" s="3"/>
      <c r="H247" s="3"/>
    </row>
    <row r="248" spans="4:8">
      <c r="D248" s="3"/>
      <c r="E248" s="3"/>
      <c r="F248" s="3"/>
      <c r="G248" s="3"/>
      <c r="H248" s="3"/>
    </row>
    <row r="249" spans="4:8">
      <c r="D249" s="3"/>
      <c r="E249" s="3"/>
      <c r="F249" s="3"/>
      <c r="G249" s="3"/>
      <c r="H249" s="3"/>
    </row>
    <row r="250" spans="4:8">
      <c r="D250" s="3"/>
      <c r="E250" s="3"/>
      <c r="F250" s="3"/>
      <c r="G250" s="3"/>
      <c r="H250" s="3"/>
    </row>
    <row r="251" spans="4:8">
      <c r="D251" s="3"/>
      <c r="E251" s="3"/>
      <c r="F251" s="3"/>
      <c r="G251" s="3"/>
      <c r="H251" s="3"/>
    </row>
    <row r="252" spans="4:8">
      <c r="D252" s="3"/>
      <c r="E252" s="3"/>
      <c r="F252" s="3"/>
      <c r="G252" s="3"/>
      <c r="H252" s="3"/>
    </row>
    <row r="253" spans="4:8">
      <c r="D253" s="3"/>
      <c r="E253" s="3"/>
      <c r="F253" s="3"/>
      <c r="G253" s="3"/>
      <c r="H253" s="3"/>
    </row>
    <row r="254" spans="4:8">
      <c r="D254" s="3"/>
      <c r="E254" s="3"/>
      <c r="F254" s="3"/>
      <c r="G254" s="3"/>
      <c r="H254" s="3"/>
    </row>
    <row r="255" spans="4:8">
      <c r="D255" s="3"/>
      <c r="E255" s="3"/>
      <c r="F255" s="3"/>
      <c r="G255" s="3"/>
      <c r="H255" s="3"/>
    </row>
    <row r="256" spans="4:8">
      <c r="D256" s="3"/>
      <c r="E256" s="3"/>
      <c r="F256" s="3"/>
      <c r="G256" s="3"/>
      <c r="H256" s="3"/>
    </row>
    <row r="257" spans="4:8">
      <c r="D257" s="3"/>
      <c r="E257" s="3"/>
      <c r="F257" s="3"/>
      <c r="G257" s="3"/>
      <c r="H257" s="3"/>
    </row>
    <row r="258" spans="4:8">
      <c r="D258" s="3"/>
      <c r="E258" s="3"/>
      <c r="F258" s="3"/>
      <c r="G258" s="3"/>
      <c r="H258" s="3"/>
    </row>
    <row r="259" spans="4:8">
      <c r="D259" s="3"/>
      <c r="E259" s="3"/>
      <c r="F259" s="3"/>
      <c r="G259" s="3"/>
      <c r="H259" s="3"/>
    </row>
    <row r="260" spans="4:8">
      <c r="D260" s="3"/>
      <c r="E260" s="3"/>
      <c r="F260" s="3"/>
      <c r="G260" s="3"/>
      <c r="H260" s="3"/>
    </row>
    <row r="261" spans="4:8">
      <c r="D261" s="3"/>
      <c r="E261" s="3"/>
      <c r="F261" s="3"/>
      <c r="G261" s="3"/>
      <c r="H261" s="3"/>
    </row>
    <row r="262" spans="4:8">
      <c r="D262" s="3"/>
      <c r="E262" s="3"/>
      <c r="F262" s="3"/>
      <c r="G262" s="3"/>
      <c r="H262" s="3"/>
    </row>
    <row r="263" spans="4:8">
      <c r="D263" s="3"/>
      <c r="E263" s="3"/>
      <c r="F263" s="3"/>
      <c r="G263" s="3"/>
      <c r="H263" s="3"/>
    </row>
    <row r="264" spans="4:8">
      <c r="D264" s="3"/>
      <c r="E264" s="3"/>
      <c r="F264" s="3"/>
      <c r="G264" s="3"/>
      <c r="H264" s="3"/>
    </row>
    <row r="265" spans="4:8">
      <c r="D265" s="3"/>
      <c r="E265" s="3"/>
      <c r="F265" s="3"/>
      <c r="G265" s="3"/>
      <c r="H265" s="3"/>
    </row>
    <row r="266" spans="4:8">
      <c r="D266" s="3"/>
      <c r="E266" s="3"/>
      <c r="F266" s="3"/>
      <c r="G266" s="3"/>
      <c r="H266" s="3"/>
    </row>
    <row r="267" spans="4:8">
      <c r="D267" s="3"/>
      <c r="E267" s="3"/>
      <c r="F267" s="3"/>
      <c r="G267" s="3"/>
      <c r="H267" s="3"/>
    </row>
    <row r="268" spans="4:8">
      <c r="D268" s="3"/>
      <c r="E268" s="3"/>
      <c r="F268" s="3"/>
      <c r="G268" s="3"/>
      <c r="H268" s="3"/>
    </row>
    <row r="269" spans="4:8">
      <c r="D269" s="3"/>
      <c r="E269" s="3"/>
      <c r="F269" s="3"/>
      <c r="G269" s="3"/>
      <c r="H269" s="3"/>
    </row>
    <row r="270" spans="4:8">
      <c r="D270" s="3"/>
      <c r="E270" s="3"/>
      <c r="F270" s="3"/>
      <c r="G270" s="3"/>
      <c r="H270" s="3"/>
    </row>
    <row r="271" spans="4:8">
      <c r="D271" s="3"/>
      <c r="E271" s="3"/>
      <c r="F271" s="3"/>
      <c r="G271" s="3"/>
      <c r="H271" s="3"/>
    </row>
    <row r="272" spans="4:8">
      <c r="D272" s="3"/>
      <c r="E272" s="3"/>
      <c r="F272" s="3"/>
      <c r="G272" s="3"/>
      <c r="H272" s="3"/>
    </row>
    <row r="273" spans="4:8">
      <c r="D273" s="3"/>
      <c r="E273" s="3"/>
      <c r="F273" s="3"/>
      <c r="G273" s="3"/>
      <c r="H273" s="3"/>
    </row>
    <row r="274" spans="4:8">
      <c r="D274" s="3"/>
      <c r="E274" s="3"/>
      <c r="F274" s="3"/>
      <c r="G274" s="3"/>
      <c r="H274" s="3"/>
    </row>
    <row r="275" spans="4:8">
      <c r="D275" s="3"/>
      <c r="E275" s="3"/>
      <c r="F275" s="3"/>
      <c r="G275" s="3"/>
      <c r="H275" s="3"/>
    </row>
    <row r="276" spans="4:8">
      <c r="D276" s="3"/>
      <c r="E276" s="3"/>
      <c r="F276" s="3"/>
      <c r="G276" s="3"/>
      <c r="H276" s="3"/>
    </row>
    <row r="277" spans="4:8">
      <c r="D277" s="3"/>
      <c r="E277" s="3"/>
      <c r="F277" s="3"/>
      <c r="G277" s="3"/>
      <c r="H277" s="3"/>
    </row>
    <row r="278" spans="4:8">
      <c r="D278" s="3"/>
      <c r="E278" s="3"/>
      <c r="F278" s="3"/>
      <c r="G278" s="3"/>
      <c r="H278" s="3"/>
    </row>
    <row r="279" spans="4:8">
      <c r="D279" s="3"/>
      <c r="E279" s="3"/>
      <c r="F279" s="3"/>
      <c r="G279" s="3"/>
      <c r="H279" s="3"/>
    </row>
    <row r="280" spans="4:8">
      <c r="D280" s="3"/>
      <c r="E280" s="3"/>
      <c r="F280" s="3"/>
      <c r="G280" s="3"/>
      <c r="H280" s="3"/>
    </row>
    <row r="281" spans="4:8">
      <c r="D281" s="3"/>
      <c r="E281" s="3"/>
      <c r="F281" s="3"/>
      <c r="G281" s="3"/>
      <c r="H281" s="3"/>
    </row>
    <row r="282" spans="4:8">
      <c r="D282" s="3"/>
      <c r="E282" s="3"/>
      <c r="F282" s="3"/>
      <c r="G282" s="3"/>
      <c r="H282" s="3"/>
    </row>
    <row r="283" spans="4:8">
      <c r="D283" s="3"/>
      <c r="E283" s="3"/>
      <c r="F283" s="3"/>
      <c r="G283" s="3"/>
      <c r="H283" s="3"/>
    </row>
    <row r="284" spans="4:8">
      <c r="D284" s="3"/>
      <c r="E284" s="3"/>
      <c r="F284" s="3"/>
      <c r="G284" s="3"/>
      <c r="H284" s="3"/>
    </row>
    <row r="285" spans="4:8">
      <c r="D285" s="3"/>
      <c r="E285" s="3"/>
      <c r="F285" s="3"/>
      <c r="G285" s="3"/>
      <c r="H285" s="3"/>
    </row>
    <row r="286" spans="4:8">
      <c r="D286" s="3"/>
      <c r="E286" s="3"/>
      <c r="F286" s="3"/>
      <c r="G286" s="3"/>
      <c r="H286" s="3"/>
    </row>
    <row r="287" spans="4:8">
      <c r="D287" s="3"/>
      <c r="E287" s="3"/>
      <c r="F287" s="3"/>
      <c r="G287" s="3"/>
      <c r="H287" s="3"/>
    </row>
    <row r="288" spans="4:8">
      <c r="D288" s="3"/>
      <c r="E288" s="3"/>
      <c r="F288" s="3"/>
      <c r="G288" s="3"/>
      <c r="H288" s="3"/>
    </row>
    <row r="289" spans="4:8">
      <c r="D289" s="3"/>
      <c r="E289" s="3"/>
      <c r="F289" s="3"/>
      <c r="G289" s="3"/>
      <c r="H289" s="3"/>
    </row>
    <row r="290" spans="4:8">
      <c r="D290" s="3"/>
      <c r="E290" s="3"/>
      <c r="F290" s="3"/>
      <c r="G290" s="3"/>
      <c r="H290" s="3"/>
    </row>
    <row r="291" spans="4:8">
      <c r="D291" s="3"/>
      <c r="E291" s="3"/>
      <c r="F291" s="3"/>
      <c r="G291" s="3"/>
      <c r="H291" s="3"/>
    </row>
    <row r="292" spans="4:8">
      <c r="D292" s="3"/>
      <c r="E292" s="3"/>
      <c r="F292" s="3"/>
      <c r="G292" s="3"/>
      <c r="H292" s="3"/>
    </row>
    <row r="293" spans="4:8">
      <c r="D293" s="3"/>
      <c r="E293" s="3"/>
      <c r="F293" s="3"/>
      <c r="G293" s="3"/>
      <c r="H293" s="3"/>
    </row>
    <row r="294" spans="4:8">
      <c r="D294" s="3"/>
      <c r="E294" s="3"/>
      <c r="F294" s="3"/>
      <c r="G294" s="3"/>
      <c r="H294" s="3"/>
    </row>
    <row r="295" spans="4:8">
      <c r="D295" s="3"/>
      <c r="E295" s="3"/>
      <c r="F295" s="3"/>
      <c r="G295" s="3"/>
      <c r="H295" s="3"/>
    </row>
    <row r="296" spans="4:8">
      <c r="D296" s="3"/>
      <c r="E296" s="3"/>
      <c r="F296" s="3"/>
      <c r="G296" s="3"/>
      <c r="H296" s="3"/>
    </row>
    <row r="297" spans="4:8">
      <c r="D297" s="3"/>
      <c r="E297" s="3"/>
      <c r="F297" s="3"/>
      <c r="G297" s="3"/>
      <c r="H297" s="3"/>
    </row>
    <row r="298" spans="4:8">
      <c r="D298" s="3"/>
      <c r="E298" s="3"/>
      <c r="F298" s="3"/>
      <c r="G298" s="3"/>
      <c r="H298" s="3"/>
    </row>
    <row r="299" spans="4:8">
      <c r="D299" s="3"/>
      <c r="E299" s="3"/>
      <c r="F299" s="3"/>
      <c r="G299" s="3"/>
      <c r="H299" s="3"/>
    </row>
    <row r="300" spans="4:8">
      <c r="D300" s="3"/>
      <c r="E300" s="3"/>
      <c r="F300" s="3"/>
      <c r="G300" s="3"/>
      <c r="H300" s="3"/>
    </row>
    <row r="301" spans="4:8">
      <c r="D301" s="3"/>
      <c r="E301" s="3"/>
      <c r="F301" s="3"/>
      <c r="G301" s="3"/>
      <c r="H301" s="3"/>
    </row>
    <row r="302" spans="4:8">
      <c r="D302" s="3"/>
      <c r="E302" s="3"/>
      <c r="F302" s="3"/>
      <c r="G302" s="3"/>
      <c r="H302" s="3"/>
    </row>
    <row r="303" spans="4:8">
      <c r="D303" s="3"/>
      <c r="E303" s="3"/>
      <c r="F303" s="3"/>
      <c r="G303" s="3"/>
      <c r="H303" s="3"/>
    </row>
    <row r="304" spans="4:8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2"/>
      <c r="G608" s="22"/>
    </row>
    <row r="609" spans="5:7">
      <c r="E609" s="22"/>
      <c r="G609" s="22"/>
    </row>
    <row r="610" spans="5:7">
      <c r="E610" s="22"/>
      <c r="G610" s="22"/>
    </row>
    <row r="611" spans="5:7">
      <c r="E611" s="22"/>
      <c r="G611" s="22"/>
    </row>
    <row r="612" spans="5:7">
      <c r="E612" s="22"/>
      <c r="G612" s="22"/>
    </row>
    <row r="613" spans="5:7">
      <c r="E613" s="22"/>
      <c r="G613" s="22"/>
    </row>
  </sheetData>
  <sheetProtection sheet="1" objects="1" scenarios="1"/>
  <mergeCells count="1">
    <mergeCell ref="B6:K6"/>
  </mergeCells>
  <dataValidations count="1">
    <dataValidation allowBlank="1" showInputMessage="1" showErrorMessage="1" sqref="C5:C1048576 A1:B1048576 D1:XFD27 D30:XFD1048576 D28:AF29 AH28:XFD29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BH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1" bestFit="1" customWidth="1"/>
    <col min="4" max="4" width="4.5703125" style="1" bestFit="1" customWidth="1"/>
    <col min="5" max="5" width="9" style="1" bestFit="1" customWidth="1"/>
    <col min="6" max="6" width="6.140625" style="1" bestFit="1" customWidth="1"/>
    <col min="7" max="7" width="5.28515625" style="1" bestFit="1" customWidth="1"/>
    <col min="8" max="8" width="7.5703125" style="1" customWidth="1"/>
    <col min="9" max="9" width="8" style="1" bestFit="1" customWidth="1"/>
    <col min="10" max="10" width="7.7109375" style="1" bestFit="1" customWidth="1"/>
    <col min="11" max="11" width="8.28515625" style="1" bestFit="1" customWidth="1"/>
    <col min="12" max="12" width="6.7109375" style="3" customWidth="1"/>
    <col min="13" max="13" width="7.7109375" style="3" customWidth="1"/>
    <col min="14" max="14" width="7.140625" style="3" customWidth="1"/>
    <col min="15" max="15" width="6" style="3" customWidth="1"/>
    <col min="16" max="16" width="7.85546875" style="3" customWidth="1"/>
    <col min="17" max="17" width="8.140625" style="3" customWidth="1"/>
    <col min="18" max="18" width="6.28515625" style="3" customWidth="1"/>
    <col min="19" max="19" width="8" style="3" customWidth="1"/>
    <col min="20" max="20" width="8.7109375" style="3" customWidth="1"/>
    <col min="21" max="21" width="10" style="3" customWidth="1"/>
    <col min="22" max="22" width="9.5703125" style="3" customWidth="1"/>
    <col min="23" max="23" width="6.140625" style="3" customWidth="1"/>
    <col min="24" max="25" width="5.7109375" style="3" customWidth="1"/>
    <col min="26" max="26" width="6.85546875" style="3" customWidth="1"/>
    <col min="27" max="27" width="6.42578125" style="1" customWidth="1"/>
    <col min="28" max="28" width="6.7109375" style="1" customWidth="1"/>
    <col min="29" max="29" width="7.28515625" style="1" customWidth="1"/>
    <col min="30" max="41" width="5.7109375" style="1" customWidth="1"/>
    <col min="42" max="16384" width="9.140625" style="1"/>
  </cols>
  <sheetData>
    <row r="1" spans="2:60">
      <c r="B1" s="58" t="s">
        <v>171</v>
      </c>
      <c r="C1" s="80" t="s" vm="1">
        <v>243</v>
      </c>
    </row>
    <row r="2" spans="2:60">
      <c r="B2" s="58" t="s">
        <v>170</v>
      </c>
      <c r="C2" s="80" t="s">
        <v>244</v>
      </c>
    </row>
    <row r="3" spans="2:60">
      <c r="B3" s="58" t="s">
        <v>172</v>
      </c>
      <c r="C3" s="80" t="s">
        <v>245</v>
      </c>
    </row>
    <row r="4" spans="2:60">
      <c r="B4" s="58" t="s">
        <v>173</v>
      </c>
      <c r="C4" s="80">
        <v>2112</v>
      </c>
    </row>
    <row r="6" spans="2:60" ht="26.25" customHeight="1">
      <c r="B6" s="140" t="s">
        <v>207</v>
      </c>
      <c r="C6" s="141"/>
      <c r="D6" s="141"/>
      <c r="E6" s="141"/>
      <c r="F6" s="141"/>
      <c r="G6" s="141"/>
      <c r="H6" s="141"/>
      <c r="I6" s="141"/>
      <c r="J6" s="141"/>
      <c r="K6" s="142"/>
    </row>
    <row r="7" spans="2:60" s="3" customFormat="1" ht="78.75">
      <c r="B7" s="61" t="s">
        <v>107</v>
      </c>
      <c r="C7" s="63" t="s">
        <v>37</v>
      </c>
      <c r="D7" s="63" t="s">
        <v>15</v>
      </c>
      <c r="E7" s="63" t="s">
        <v>16</v>
      </c>
      <c r="F7" s="63" t="s">
        <v>46</v>
      </c>
      <c r="G7" s="63" t="s">
        <v>91</v>
      </c>
      <c r="H7" s="63" t="s">
        <v>43</v>
      </c>
      <c r="I7" s="63" t="s">
        <v>100</v>
      </c>
      <c r="J7" s="63" t="s">
        <v>174</v>
      </c>
      <c r="K7" s="65" t="s">
        <v>175</v>
      </c>
    </row>
    <row r="8" spans="2:60" s="3" customFormat="1" ht="21.75" customHeight="1">
      <c r="B8" s="16"/>
      <c r="C8" s="17"/>
      <c r="D8" s="17"/>
      <c r="E8" s="17"/>
      <c r="F8" s="17" t="s">
        <v>20</v>
      </c>
      <c r="G8" s="17"/>
      <c r="H8" s="17" t="s">
        <v>20</v>
      </c>
      <c r="I8" s="17" t="s">
        <v>230</v>
      </c>
      <c r="J8" s="33" t="s">
        <v>20</v>
      </c>
      <c r="K8" s="18" t="s">
        <v>20</v>
      </c>
    </row>
    <row r="9" spans="2:60" s="4" customFormat="1" ht="18" customHeight="1">
      <c r="B9" s="19"/>
      <c r="C9" s="21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0" t="s">
        <v>7</v>
      </c>
      <c r="J9" s="21" t="s">
        <v>8</v>
      </c>
      <c r="K9" s="21" t="s">
        <v>9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2:60" s="4" customFormat="1" ht="18" customHeight="1"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BH10" s="1"/>
    </row>
    <row r="11" spans="2:60" ht="21" customHeight="1">
      <c r="B11" s="111"/>
      <c r="C11" s="103"/>
      <c r="D11" s="103"/>
      <c r="E11" s="103"/>
      <c r="F11" s="103"/>
      <c r="G11" s="103"/>
      <c r="H11" s="103"/>
      <c r="I11" s="103"/>
      <c r="J11" s="103"/>
      <c r="K11" s="103"/>
    </row>
    <row r="12" spans="2:60">
      <c r="B12" s="111"/>
      <c r="C12" s="103"/>
      <c r="D12" s="103"/>
      <c r="E12" s="103"/>
      <c r="F12" s="103"/>
      <c r="G12" s="103"/>
      <c r="H12" s="103"/>
      <c r="I12" s="103"/>
      <c r="J12" s="103"/>
      <c r="K12" s="10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</row>
    <row r="13" spans="2:60"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</row>
    <row r="14" spans="2:60">
      <c r="B14" s="103"/>
      <c r="C14" s="103"/>
      <c r="D14" s="103"/>
      <c r="E14" s="103"/>
      <c r="F14" s="103"/>
      <c r="G14" s="103"/>
      <c r="H14" s="103"/>
      <c r="I14" s="103"/>
      <c r="J14" s="103"/>
      <c r="K14" s="103"/>
    </row>
    <row r="15" spans="2:60"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</row>
    <row r="16" spans="2:60"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</row>
    <row r="17" spans="2:11">
      <c r="B17" s="103"/>
      <c r="C17" s="103"/>
      <c r="D17" s="103"/>
      <c r="E17" s="103"/>
      <c r="F17" s="103"/>
      <c r="G17" s="103"/>
      <c r="H17" s="103"/>
      <c r="I17" s="103"/>
      <c r="J17" s="103"/>
      <c r="K17" s="103"/>
    </row>
    <row r="18" spans="2:11">
      <c r="B18" s="103"/>
      <c r="C18" s="103"/>
      <c r="D18" s="103"/>
      <c r="E18" s="103"/>
      <c r="F18" s="103"/>
      <c r="G18" s="103"/>
      <c r="H18" s="103"/>
      <c r="I18" s="103"/>
      <c r="J18" s="103"/>
      <c r="K18" s="103"/>
    </row>
    <row r="19" spans="2:11">
      <c r="B19" s="103"/>
      <c r="C19" s="103"/>
      <c r="D19" s="103"/>
      <c r="E19" s="103"/>
      <c r="F19" s="103"/>
      <c r="G19" s="103"/>
      <c r="H19" s="103"/>
      <c r="I19" s="103"/>
      <c r="J19" s="103"/>
      <c r="K19" s="103"/>
    </row>
    <row r="20" spans="2:11">
      <c r="B20" s="103"/>
      <c r="C20" s="103"/>
      <c r="D20" s="103"/>
      <c r="E20" s="103"/>
      <c r="F20" s="103"/>
      <c r="G20" s="103"/>
      <c r="H20" s="103"/>
      <c r="I20" s="103"/>
      <c r="J20" s="103"/>
      <c r="K20" s="103"/>
    </row>
    <row r="21" spans="2:11">
      <c r="B21" s="103"/>
      <c r="C21" s="103"/>
      <c r="D21" s="103"/>
      <c r="E21" s="103"/>
      <c r="F21" s="103"/>
      <c r="G21" s="103"/>
      <c r="H21" s="103"/>
      <c r="I21" s="103"/>
      <c r="J21" s="103"/>
      <c r="K21" s="103"/>
    </row>
    <row r="22" spans="2:11">
      <c r="B22" s="103"/>
      <c r="C22" s="103"/>
      <c r="D22" s="103"/>
      <c r="E22" s="103"/>
      <c r="F22" s="103"/>
      <c r="G22" s="103"/>
      <c r="H22" s="103"/>
      <c r="I22" s="103"/>
      <c r="J22" s="103"/>
      <c r="K22" s="103"/>
    </row>
    <row r="23" spans="2:11">
      <c r="B23" s="103"/>
      <c r="C23" s="103"/>
      <c r="D23" s="103"/>
      <c r="E23" s="103"/>
      <c r="F23" s="103"/>
      <c r="G23" s="103"/>
      <c r="H23" s="103"/>
      <c r="I23" s="103"/>
      <c r="J23" s="103"/>
      <c r="K23" s="103"/>
    </row>
    <row r="24" spans="2:11">
      <c r="B24" s="103"/>
      <c r="C24" s="103"/>
      <c r="D24" s="103"/>
      <c r="E24" s="103"/>
      <c r="F24" s="103"/>
      <c r="G24" s="103"/>
      <c r="H24" s="103"/>
      <c r="I24" s="103"/>
      <c r="J24" s="103"/>
      <c r="K24" s="103"/>
    </row>
    <row r="25" spans="2:11">
      <c r="B25" s="103"/>
      <c r="C25" s="103"/>
      <c r="D25" s="103"/>
      <c r="E25" s="103"/>
      <c r="F25" s="103"/>
      <c r="G25" s="103"/>
      <c r="H25" s="103"/>
      <c r="I25" s="103"/>
      <c r="J25" s="103"/>
      <c r="K25" s="103"/>
    </row>
    <row r="26" spans="2:11">
      <c r="B26" s="103"/>
      <c r="C26" s="103"/>
      <c r="D26" s="103"/>
      <c r="E26" s="103"/>
      <c r="F26" s="103"/>
      <c r="G26" s="103"/>
      <c r="H26" s="103"/>
      <c r="I26" s="103"/>
      <c r="J26" s="103"/>
      <c r="K26" s="103"/>
    </row>
    <row r="27" spans="2:11">
      <c r="B27" s="103"/>
      <c r="C27" s="103"/>
      <c r="D27" s="103"/>
      <c r="E27" s="103"/>
      <c r="F27" s="103"/>
      <c r="G27" s="103"/>
      <c r="H27" s="103"/>
      <c r="I27" s="103"/>
      <c r="J27" s="103"/>
      <c r="K27" s="103"/>
    </row>
    <row r="28" spans="2:11">
      <c r="B28" s="103"/>
      <c r="C28" s="103"/>
      <c r="D28" s="103"/>
      <c r="E28" s="103"/>
      <c r="F28" s="103"/>
      <c r="G28" s="103"/>
      <c r="H28" s="103"/>
      <c r="I28" s="103"/>
      <c r="J28" s="103"/>
      <c r="K28" s="103"/>
    </row>
    <row r="29" spans="2:11">
      <c r="B29" s="103"/>
      <c r="C29" s="103"/>
      <c r="D29" s="103"/>
      <c r="E29" s="103"/>
      <c r="F29" s="103"/>
      <c r="G29" s="103"/>
      <c r="H29" s="103"/>
      <c r="I29" s="103"/>
      <c r="J29" s="103"/>
      <c r="K29" s="103"/>
    </row>
    <row r="30" spans="2:11">
      <c r="B30" s="103"/>
      <c r="C30" s="103"/>
      <c r="D30" s="103"/>
      <c r="E30" s="103"/>
      <c r="F30" s="103"/>
      <c r="G30" s="103"/>
      <c r="H30" s="103"/>
      <c r="I30" s="103"/>
      <c r="J30" s="103"/>
      <c r="K30" s="103"/>
    </row>
    <row r="31" spans="2:11">
      <c r="B31" s="103"/>
      <c r="C31" s="103"/>
      <c r="D31" s="103"/>
      <c r="E31" s="103"/>
      <c r="F31" s="103"/>
      <c r="G31" s="103"/>
      <c r="H31" s="103"/>
      <c r="I31" s="103"/>
      <c r="J31" s="103"/>
      <c r="K31" s="103"/>
    </row>
    <row r="32" spans="2:11">
      <c r="B32" s="103"/>
      <c r="C32" s="103"/>
      <c r="D32" s="103"/>
      <c r="E32" s="103"/>
      <c r="F32" s="103"/>
      <c r="G32" s="103"/>
      <c r="H32" s="103"/>
      <c r="I32" s="103"/>
      <c r="J32" s="103"/>
      <c r="K32" s="103"/>
    </row>
    <row r="33" spans="2:11">
      <c r="B33" s="103"/>
      <c r="C33" s="103"/>
      <c r="D33" s="103"/>
      <c r="E33" s="103"/>
      <c r="F33" s="103"/>
      <c r="G33" s="103"/>
      <c r="H33" s="103"/>
      <c r="I33" s="103"/>
      <c r="J33" s="103"/>
      <c r="K33" s="103"/>
    </row>
    <row r="34" spans="2:11">
      <c r="B34" s="103"/>
      <c r="C34" s="103"/>
      <c r="D34" s="103"/>
      <c r="E34" s="103"/>
      <c r="F34" s="103"/>
      <c r="G34" s="103"/>
      <c r="H34" s="103"/>
      <c r="I34" s="103"/>
      <c r="J34" s="103"/>
      <c r="K34" s="103"/>
    </row>
    <row r="35" spans="2:11">
      <c r="B35" s="103"/>
      <c r="C35" s="103"/>
      <c r="D35" s="103"/>
      <c r="E35" s="103"/>
      <c r="F35" s="103"/>
      <c r="G35" s="103"/>
      <c r="H35" s="103"/>
      <c r="I35" s="103"/>
      <c r="J35" s="103"/>
      <c r="K35" s="103"/>
    </row>
    <row r="36" spans="2:11">
      <c r="B36" s="103"/>
      <c r="C36" s="103"/>
      <c r="D36" s="103"/>
      <c r="E36" s="103"/>
      <c r="F36" s="103"/>
      <c r="G36" s="103"/>
      <c r="H36" s="103"/>
      <c r="I36" s="103"/>
      <c r="J36" s="103"/>
      <c r="K36" s="103"/>
    </row>
    <row r="37" spans="2:11">
      <c r="B37" s="103"/>
      <c r="C37" s="103"/>
      <c r="D37" s="103"/>
      <c r="E37" s="103"/>
      <c r="F37" s="103"/>
      <c r="G37" s="103"/>
      <c r="H37" s="103"/>
      <c r="I37" s="103"/>
      <c r="J37" s="103"/>
      <c r="K37" s="103"/>
    </row>
    <row r="38" spans="2:11">
      <c r="B38" s="103"/>
      <c r="C38" s="103"/>
      <c r="D38" s="103"/>
      <c r="E38" s="103"/>
      <c r="F38" s="103"/>
      <c r="G38" s="103"/>
      <c r="H38" s="103"/>
      <c r="I38" s="103"/>
      <c r="J38" s="103"/>
      <c r="K38" s="103"/>
    </row>
    <row r="39" spans="2:11">
      <c r="B39" s="103"/>
      <c r="C39" s="103"/>
      <c r="D39" s="103"/>
      <c r="E39" s="103"/>
      <c r="F39" s="103"/>
      <c r="G39" s="103"/>
      <c r="H39" s="103"/>
      <c r="I39" s="103"/>
      <c r="J39" s="103"/>
      <c r="K39" s="103"/>
    </row>
    <row r="40" spans="2:11">
      <c r="B40" s="103"/>
      <c r="C40" s="103"/>
      <c r="D40" s="103"/>
      <c r="E40" s="103"/>
      <c r="F40" s="103"/>
      <c r="G40" s="103"/>
      <c r="H40" s="103"/>
      <c r="I40" s="103"/>
      <c r="J40" s="103"/>
      <c r="K40" s="103"/>
    </row>
    <row r="41" spans="2:11">
      <c r="B41" s="103"/>
      <c r="C41" s="103"/>
      <c r="D41" s="103"/>
      <c r="E41" s="103"/>
      <c r="F41" s="103"/>
      <c r="G41" s="103"/>
      <c r="H41" s="103"/>
      <c r="I41" s="103"/>
      <c r="J41" s="103"/>
      <c r="K41" s="103"/>
    </row>
    <row r="42" spans="2:11">
      <c r="B42" s="103"/>
      <c r="C42" s="103"/>
      <c r="D42" s="103"/>
      <c r="E42" s="103"/>
      <c r="F42" s="103"/>
      <c r="G42" s="103"/>
      <c r="H42" s="103"/>
      <c r="I42" s="103"/>
      <c r="J42" s="103"/>
      <c r="K42" s="103"/>
    </row>
    <row r="43" spans="2:11">
      <c r="B43" s="103"/>
      <c r="C43" s="103"/>
      <c r="D43" s="103"/>
      <c r="E43" s="103"/>
      <c r="F43" s="103"/>
      <c r="G43" s="103"/>
      <c r="H43" s="103"/>
      <c r="I43" s="103"/>
      <c r="J43" s="103"/>
      <c r="K43" s="103"/>
    </row>
    <row r="44" spans="2:11">
      <c r="B44" s="103"/>
      <c r="C44" s="103"/>
      <c r="D44" s="103"/>
      <c r="E44" s="103"/>
      <c r="F44" s="103"/>
      <c r="G44" s="103"/>
      <c r="H44" s="103"/>
      <c r="I44" s="103"/>
      <c r="J44" s="103"/>
      <c r="K44" s="103"/>
    </row>
    <row r="45" spans="2:11">
      <c r="B45" s="103"/>
      <c r="C45" s="103"/>
      <c r="D45" s="103"/>
      <c r="E45" s="103"/>
      <c r="F45" s="103"/>
      <c r="G45" s="103"/>
      <c r="H45" s="103"/>
      <c r="I45" s="103"/>
      <c r="J45" s="103"/>
      <c r="K45" s="103"/>
    </row>
    <row r="46" spans="2:11">
      <c r="B46" s="103"/>
      <c r="C46" s="103"/>
      <c r="D46" s="103"/>
      <c r="E46" s="103"/>
      <c r="F46" s="103"/>
      <c r="G46" s="103"/>
      <c r="H46" s="103"/>
      <c r="I46" s="103"/>
      <c r="J46" s="103"/>
      <c r="K46" s="103"/>
    </row>
    <row r="47" spans="2:11">
      <c r="B47" s="103"/>
      <c r="C47" s="103"/>
      <c r="D47" s="103"/>
      <c r="E47" s="103"/>
      <c r="F47" s="103"/>
      <c r="G47" s="103"/>
      <c r="H47" s="103"/>
      <c r="I47" s="103"/>
      <c r="J47" s="103"/>
      <c r="K47" s="103"/>
    </row>
    <row r="48" spans="2:11">
      <c r="B48" s="103"/>
      <c r="C48" s="103"/>
      <c r="D48" s="103"/>
      <c r="E48" s="103"/>
      <c r="F48" s="103"/>
      <c r="G48" s="103"/>
      <c r="H48" s="103"/>
      <c r="I48" s="103"/>
      <c r="J48" s="103"/>
      <c r="K48" s="103"/>
    </row>
    <row r="49" spans="2:11">
      <c r="B49" s="103"/>
      <c r="C49" s="103"/>
      <c r="D49" s="103"/>
      <c r="E49" s="103"/>
      <c r="F49" s="103"/>
      <c r="G49" s="103"/>
      <c r="H49" s="103"/>
      <c r="I49" s="103"/>
      <c r="J49" s="103"/>
      <c r="K49" s="103"/>
    </row>
    <row r="50" spans="2:11">
      <c r="B50" s="103"/>
      <c r="C50" s="103"/>
      <c r="D50" s="103"/>
      <c r="E50" s="103"/>
      <c r="F50" s="103"/>
      <c r="G50" s="103"/>
      <c r="H50" s="103"/>
      <c r="I50" s="103"/>
      <c r="J50" s="103"/>
      <c r="K50" s="103"/>
    </row>
    <row r="51" spans="2:11">
      <c r="B51" s="103"/>
      <c r="C51" s="103"/>
      <c r="D51" s="103"/>
      <c r="E51" s="103"/>
      <c r="F51" s="103"/>
      <c r="G51" s="103"/>
      <c r="H51" s="103"/>
      <c r="I51" s="103"/>
      <c r="J51" s="103"/>
      <c r="K51" s="103"/>
    </row>
    <row r="52" spans="2:11">
      <c r="B52" s="103"/>
      <c r="C52" s="103"/>
      <c r="D52" s="103"/>
      <c r="E52" s="103"/>
      <c r="F52" s="103"/>
      <c r="G52" s="103"/>
      <c r="H52" s="103"/>
      <c r="I52" s="103"/>
      <c r="J52" s="103"/>
      <c r="K52" s="103"/>
    </row>
    <row r="53" spans="2:11">
      <c r="B53" s="103"/>
      <c r="C53" s="103"/>
      <c r="D53" s="103"/>
      <c r="E53" s="103"/>
      <c r="F53" s="103"/>
      <c r="G53" s="103"/>
      <c r="H53" s="103"/>
      <c r="I53" s="103"/>
      <c r="J53" s="103"/>
      <c r="K53" s="103"/>
    </row>
    <row r="54" spans="2:11">
      <c r="B54" s="103"/>
      <c r="C54" s="103"/>
      <c r="D54" s="103"/>
      <c r="E54" s="103"/>
      <c r="F54" s="103"/>
      <c r="G54" s="103"/>
      <c r="H54" s="103"/>
      <c r="I54" s="103"/>
      <c r="J54" s="103"/>
      <c r="K54" s="103"/>
    </row>
    <row r="55" spans="2:11">
      <c r="B55" s="103"/>
      <c r="C55" s="103"/>
      <c r="D55" s="103"/>
      <c r="E55" s="103"/>
      <c r="F55" s="103"/>
      <c r="G55" s="103"/>
      <c r="H55" s="103"/>
      <c r="I55" s="103"/>
      <c r="J55" s="103"/>
      <c r="K55" s="103"/>
    </row>
    <row r="56" spans="2:11">
      <c r="B56" s="103"/>
      <c r="C56" s="103"/>
      <c r="D56" s="103"/>
      <c r="E56" s="103"/>
      <c r="F56" s="103"/>
      <c r="G56" s="103"/>
      <c r="H56" s="103"/>
      <c r="I56" s="103"/>
      <c r="J56" s="103"/>
      <c r="K56" s="103"/>
    </row>
    <row r="57" spans="2:11">
      <c r="B57" s="103"/>
      <c r="C57" s="103"/>
      <c r="D57" s="103"/>
      <c r="E57" s="103"/>
      <c r="F57" s="103"/>
      <c r="G57" s="103"/>
      <c r="H57" s="103"/>
      <c r="I57" s="103"/>
      <c r="J57" s="103"/>
      <c r="K57" s="103"/>
    </row>
    <row r="58" spans="2:11">
      <c r="B58" s="103"/>
      <c r="C58" s="103"/>
      <c r="D58" s="103"/>
      <c r="E58" s="103"/>
      <c r="F58" s="103"/>
      <c r="G58" s="103"/>
      <c r="H58" s="103"/>
      <c r="I58" s="103"/>
      <c r="J58" s="103"/>
      <c r="K58" s="103"/>
    </row>
    <row r="59" spans="2:11">
      <c r="B59" s="103"/>
      <c r="C59" s="103"/>
      <c r="D59" s="103"/>
      <c r="E59" s="103"/>
      <c r="F59" s="103"/>
      <c r="G59" s="103"/>
      <c r="H59" s="103"/>
      <c r="I59" s="103"/>
      <c r="J59" s="103"/>
      <c r="K59" s="103"/>
    </row>
    <row r="60" spans="2:11">
      <c r="B60" s="103"/>
      <c r="C60" s="103"/>
      <c r="D60" s="103"/>
      <c r="E60" s="103"/>
      <c r="F60" s="103"/>
      <c r="G60" s="103"/>
      <c r="H60" s="103"/>
      <c r="I60" s="103"/>
      <c r="J60" s="103"/>
      <c r="K60" s="103"/>
    </row>
    <row r="61" spans="2:11">
      <c r="B61" s="103"/>
      <c r="C61" s="103"/>
      <c r="D61" s="103"/>
      <c r="E61" s="103"/>
      <c r="F61" s="103"/>
      <c r="G61" s="103"/>
      <c r="H61" s="103"/>
      <c r="I61" s="103"/>
      <c r="J61" s="103"/>
      <c r="K61" s="103"/>
    </row>
    <row r="62" spans="2:11">
      <c r="B62" s="103"/>
      <c r="C62" s="103"/>
      <c r="D62" s="103"/>
      <c r="E62" s="103"/>
      <c r="F62" s="103"/>
      <c r="G62" s="103"/>
      <c r="H62" s="103"/>
      <c r="I62" s="103"/>
      <c r="J62" s="103"/>
      <c r="K62" s="103"/>
    </row>
    <row r="63" spans="2:11">
      <c r="B63" s="103"/>
      <c r="C63" s="103"/>
      <c r="D63" s="103"/>
      <c r="E63" s="103"/>
      <c r="F63" s="103"/>
      <c r="G63" s="103"/>
      <c r="H63" s="103"/>
      <c r="I63" s="103"/>
      <c r="J63" s="103"/>
      <c r="K63" s="103"/>
    </row>
    <row r="64" spans="2:11">
      <c r="B64" s="103"/>
      <c r="C64" s="103"/>
      <c r="D64" s="103"/>
      <c r="E64" s="103"/>
      <c r="F64" s="103"/>
      <c r="G64" s="103"/>
      <c r="H64" s="103"/>
      <c r="I64" s="103"/>
      <c r="J64" s="103"/>
      <c r="K64" s="103"/>
    </row>
    <row r="65" spans="2:11">
      <c r="B65" s="103"/>
      <c r="C65" s="103"/>
      <c r="D65" s="103"/>
      <c r="E65" s="103"/>
      <c r="F65" s="103"/>
      <c r="G65" s="103"/>
      <c r="H65" s="103"/>
      <c r="I65" s="103"/>
      <c r="J65" s="103"/>
      <c r="K65" s="103"/>
    </row>
    <row r="66" spans="2:11">
      <c r="B66" s="103"/>
      <c r="C66" s="103"/>
      <c r="D66" s="103"/>
      <c r="E66" s="103"/>
      <c r="F66" s="103"/>
      <c r="G66" s="103"/>
      <c r="H66" s="103"/>
      <c r="I66" s="103"/>
      <c r="J66" s="103"/>
      <c r="K66" s="103"/>
    </row>
    <row r="67" spans="2:11">
      <c r="B67" s="103"/>
      <c r="C67" s="103"/>
      <c r="D67" s="103"/>
      <c r="E67" s="103"/>
      <c r="F67" s="103"/>
      <c r="G67" s="103"/>
      <c r="H67" s="103"/>
      <c r="I67" s="103"/>
      <c r="J67" s="103"/>
      <c r="K67" s="103"/>
    </row>
    <row r="68" spans="2:11">
      <c r="B68" s="103"/>
      <c r="C68" s="103"/>
      <c r="D68" s="103"/>
      <c r="E68" s="103"/>
      <c r="F68" s="103"/>
      <c r="G68" s="103"/>
      <c r="H68" s="103"/>
      <c r="I68" s="103"/>
      <c r="J68" s="103"/>
      <c r="K68" s="103"/>
    </row>
    <row r="69" spans="2:11">
      <c r="B69" s="103"/>
      <c r="C69" s="103"/>
      <c r="D69" s="103"/>
      <c r="E69" s="103"/>
      <c r="F69" s="103"/>
      <c r="G69" s="103"/>
      <c r="H69" s="103"/>
      <c r="I69" s="103"/>
      <c r="J69" s="103"/>
      <c r="K69" s="103"/>
    </row>
    <row r="70" spans="2:11">
      <c r="B70" s="103"/>
      <c r="C70" s="103"/>
      <c r="D70" s="103"/>
      <c r="E70" s="103"/>
      <c r="F70" s="103"/>
      <c r="G70" s="103"/>
      <c r="H70" s="103"/>
      <c r="I70" s="103"/>
      <c r="J70" s="103"/>
      <c r="K70" s="103"/>
    </row>
    <row r="71" spans="2:11">
      <c r="B71" s="103"/>
      <c r="C71" s="103"/>
      <c r="D71" s="103"/>
      <c r="E71" s="103"/>
      <c r="F71" s="103"/>
      <c r="G71" s="103"/>
      <c r="H71" s="103"/>
      <c r="I71" s="103"/>
      <c r="J71" s="103"/>
      <c r="K71" s="103"/>
    </row>
    <row r="72" spans="2:11">
      <c r="B72" s="103"/>
      <c r="C72" s="103"/>
      <c r="D72" s="103"/>
      <c r="E72" s="103"/>
      <c r="F72" s="103"/>
      <c r="G72" s="103"/>
      <c r="H72" s="103"/>
      <c r="I72" s="103"/>
      <c r="J72" s="103"/>
      <c r="K72" s="103"/>
    </row>
    <row r="73" spans="2:11">
      <c r="B73" s="103"/>
      <c r="C73" s="103"/>
      <c r="D73" s="103"/>
      <c r="E73" s="103"/>
      <c r="F73" s="103"/>
      <c r="G73" s="103"/>
      <c r="H73" s="103"/>
      <c r="I73" s="103"/>
      <c r="J73" s="103"/>
      <c r="K73" s="103"/>
    </row>
    <row r="74" spans="2:11">
      <c r="B74" s="103"/>
      <c r="C74" s="103"/>
      <c r="D74" s="103"/>
      <c r="E74" s="103"/>
      <c r="F74" s="103"/>
      <c r="G74" s="103"/>
      <c r="H74" s="103"/>
      <c r="I74" s="103"/>
      <c r="J74" s="103"/>
      <c r="K74" s="103"/>
    </row>
    <row r="75" spans="2:11">
      <c r="B75" s="103"/>
      <c r="C75" s="103"/>
      <c r="D75" s="103"/>
      <c r="E75" s="103"/>
      <c r="F75" s="103"/>
      <c r="G75" s="103"/>
      <c r="H75" s="103"/>
      <c r="I75" s="103"/>
      <c r="J75" s="103"/>
      <c r="K75" s="103"/>
    </row>
    <row r="76" spans="2:11">
      <c r="B76" s="103"/>
      <c r="C76" s="103"/>
      <c r="D76" s="103"/>
      <c r="E76" s="103"/>
      <c r="F76" s="103"/>
      <c r="G76" s="103"/>
      <c r="H76" s="103"/>
      <c r="I76" s="103"/>
      <c r="J76" s="103"/>
      <c r="K76" s="103"/>
    </row>
    <row r="77" spans="2:11">
      <c r="B77" s="103"/>
      <c r="C77" s="103"/>
      <c r="D77" s="103"/>
      <c r="E77" s="103"/>
      <c r="F77" s="103"/>
      <c r="G77" s="103"/>
      <c r="H77" s="103"/>
      <c r="I77" s="103"/>
      <c r="J77" s="103"/>
      <c r="K77" s="103"/>
    </row>
    <row r="78" spans="2:11">
      <c r="B78" s="103"/>
      <c r="C78" s="103"/>
      <c r="D78" s="103"/>
      <c r="E78" s="103"/>
      <c r="F78" s="103"/>
      <c r="G78" s="103"/>
      <c r="H78" s="103"/>
      <c r="I78" s="103"/>
      <c r="J78" s="103"/>
      <c r="K78" s="103"/>
    </row>
    <row r="79" spans="2:11">
      <c r="B79" s="103"/>
      <c r="C79" s="103"/>
      <c r="D79" s="103"/>
      <c r="E79" s="103"/>
      <c r="F79" s="103"/>
      <c r="G79" s="103"/>
      <c r="H79" s="103"/>
      <c r="I79" s="103"/>
      <c r="J79" s="103"/>
      <c r="K79" s="103"/>
    </row>
    <row r="80" spans="2:11">
      <c r="B80" s="103"/>
      <c r="C80" s="103"/>
      <c r="D80" s="103"/>
      <c r="E80" s="103"/>
      <c r="F80" s="103"/>
      <c r="G80" s="103"/>
      <c r="H80" s="103"/>
      <c r="I80" s="103"/>
      <c r="J80" s="103"/>
      <c r="K80" s="103"/>
    </row>
    <row r="81" spans="2:11">
      <c r="B81" s="103"/>
      <c r="C81" s="103"/>
      <c r="D81" s="103"/>
      <c r="E81" s="103"/>
      <c r="F81" s="103"/>
      <c r="G81" s="103"/>
      <c r="H81" s="103"/>
      <c r="I81" s="103"/>
      <c r="J81" s="103"/>
      <c r="K81" s="103"/>
    </row>
    <row r="82" spans="2:11">
      <c r="B82" s="103"/>
      <c r="C82" s="103"/>
      <c r="D82" s="103"/>
      <c r="E82" s="103"/>
      <c r="F82" s="103"/>
      <c r="G82" s="103"/>
      <c r="H82" s="103"/>
      <c r="I82" s="103"/>
      <c r="J82" s="103"/>
      <c r="K82" s="103"/>
    </row>
    <row r="83" spans="2:11">
      <c r="B83" s="103"/>
      <c r="C83" s="103"/>
      <c r="D83" s="103"/>
      <c r="E83" s="103"/>
      <c r="F83" s="103"/>
      <c r="G83" s="103"/>
      <c r="H83" s="103"/>
      <c r="I83" s="103"/>
      <c r="J83" s="103"/>
      <c r="K83" s="103"/>
    </row>
    <row r="84" spans="2:11">
      <c r="B84" s="103"/>
      <c r="C84" s="103"/>
      <c r="D84" s="103"/>
      <c r="E84" s="103"/>
      <c r="F84" s="103"/>
      <c r="G84" s="103"/>
      <c r="H84" s="103"/>
      <c r="I84" s="103"/>
      <c r="J84" s="103"/>
      <c r="K84" s="103"/>
    </row>
    <row r="85" spans="2:11">
      <c r="B85" s="103"/>
      <c r="C85" s="103"/>
      <c r="D85" s="103"/>
      <c r="E85" s="103"/>
      <c r="F85" s="103"/>
      <c r="G85" s="103"/>
      <c r="H85" s="103"/>
      <c r="I85" s="103"/>
      <c r="J85" s="103"/>
      <c r="K85" s="103"/>
    </row>
    <row r="86" spans="2:11">
      <c r="B86" s="103"/>
      <c r="C86" s="103"/>
      <c r="D86" s="103"/>
      <c r="E86" s="103"/>
      <c r="F86" s="103"/>
      <c r="G86" s="103"/>
      <c r="H86" s="103"/>
      <c r="I86" s="103"/>
      <c r="J86" s="103"/>
      <c r="K86" s="103"/>
    </row>
    <row r="87" spans="2:11">
      <c r="B87" s="103"/>
      <c r="C87" s="103"/>
      <c r="D87" s="103"/>
      <c r="E87" s="103"/>
      <c r="F87" s="103"/>
      <c r="G87" s="103"/>
      <c r="H87" s="103"/>
      <c r="I87" s="103"/>
      <c r="J87" s="103"/>
      <c r="K87" s="103"/>
    </row>
    <row r="88" spans="2:11">
      <c r="B88" s="103"/>
      <c r="C88" s="103"/>
      <c r="D88" s="103"/>
      <c r="E88" s="103"/>
      <c r="F88" s="103"/>
      <c r="G88" s="103"/>
      <c r="H88" s="103"/>
      <c r="I88" s="103"/>
      <c r="J88" s="103"/>
      <c r="K88" s="103"/>
    </row>
    <row r="89" spans="2:11">
      <c r="B89" s="103"/>
      <c r="C89" s="103"/>
      <c r="D89" s="103"/>
      <c r="E89" s="103"/>
      <c r="F89" s="103"/>
      <c r="G89" s="103"/>
      <c r="H89" s="103"/>
      <c r="I89" s="103"/>
      <c r="J89" s="103"/>
      <c r="K89" s="103"/>
    </row>
    <row r="90" spans="2:11">
      <c r="B90" s="103"/>
      <c r="C90" s="103"/>
      <c r="D90" s="103"/>
      <c r="E90" s="103"/>
      <c r="F90" s="103"/>
      <c r="G90" s="103"/>
      <c r="H90" s="103"/>
      <c r="I90" s="103"/>
      <c r="J90" s="103"/>
      <c r="K90" s="103"/>
    </row>
    <row r="91" spans="2:11">
      <c r="B91" s="103"/>
      <c r="C91" s="103"/>
      <c r="D91" s="103"/>
      <c r="E91" s="103"/>
      <c r="F91" s="103"/>
      <c r="G91" s="103"/>
      <c r="H91" s="103"/>
      <c r="I91" s="103"/>
      <c r="J91" s="103"/>
      <c r="K91" s="103"/>
    </row>
    <row r="92" spans="2:11">
      <c r="B92" s="103"/>
      <c r="C92" s="103"/>
      <c r="D92" s="103"/>
      <c r="E92" s="103"/>
      <c r="F92" s="103"/>
      <c r="G92" s="103"/>
      <c r="H92" s="103"/>
      <c r="I92" s="103"/>
      <c r="J92" s="103"/>
      <c r="K92" s="103"/>
    </row>
    <row r="93" spans="2:11">
      <c r="B93" s="103"/>
      <c r="C93" s="103"/>
      <c r="D93" s="103"/>
      <c r="E93" s="103"/>
      <c r="F93" s="103"/>
      <c r="G93" s="103"/>
      <c r="H93" s="103"/>
      <c r="I93" s="103"/>
      <c r="J93" s="103"/>
      <c r="K93" s="103"/>
    </row>
    <row r="94" spans="2:11">
      <c r="B94" s="103"/>
      <c r="C94" s="103"/>
      <c r="D94" s="103"/>
      <c r="E94" s="103"/>
      <c r="F94" s="103"/>
      <c r="G94" s="103"/>
      <c r="H94" s="103"/>
      <c r="I94" s="103"/>
      <c r="J94" s="103"/>
      <c r="K94" s="103"/>
    </row>
    <row r="95" spans="2:11">
      <c r="B95" s="103"/>
      <c r="C95" s="103"/>
      <c r="D95" s="103"/>
      <c r="E95" s="103"/>
      <c r="F95" s="103"/>
      <c r="G95" s="103"/>
      <c r="H95" s="103"/>
      <c r="I95" s="103"/>
      <c r="J95" s="103"/>
      <c r="K95" s="103"/>
    </row>
    <row r="96" spans="2:11">
      <c r="B96" s="103"/>
      <c r="C96" s="103"/>
      <c r="D96" s="103"/>
      <c r="E96" s="103"/>
      <c r="F96" s="103"/>
      <c r="G96" s="103"/>
      <c r="H96" s="103"/>
      <c r="I96" s="103"/>
      <c r="J96" s="103"/>
      <c r="K96" s="103"/>
    </row>
    <row r="97" spans="2:11">
      <c r="B97" s="103"/>
      <c r="C97" s="103"/>
      <c r="D97" s="103"/>
      <c r="E97" s="103"/>
      <c r="F97" s="103"/>
      <c r="G97" s="103"/>
      <c r="H97" s="103"/>
      <c r="I97" s="103"/>
      <c r="J97" s="103"/>
      <c r="K97" s="103"/>
    </row>
    <row r="98" spans="2:11">
      <c r="B98" s="103"/>
      <c r="C98" s="103"/>
      <c r="D98" s="103"/>
      <c r="E98" s="103"/>
      <c r="F98" s="103"/>
      <c r="G98" s="103"/>
      <c r="H98" s="103"/>
      <c r="I98" s="103"/>
      <c r="J98" s="103"/>
      <c r="K98" s="103"/>
    </row>
    <row r="99" spans="2:11">
      <c r="B99" s="103"/>
      <c r="C99" s="103"/>
      <c r="D99" s="103"/>
      <c r="E99" s="103"/>
      <c r="F99" s="103"/>
      <c r="G99" s="103"/>
      <c r="H99" s="103"/>
      <c r="I99" s="103"/>
      <c r="J99" s="103"/>
      <c r="K99" s="103"/>
    </row>
    <row r="100" spans="2:11"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</row>
    <row r="101" spans="2:11"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</row>
    <row r="102" spans="2:11"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</row>
    <row r="103" spans="2:11"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</row>
    <row r="104" spans="2:11"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</row>
    <row r="105" spans="2:11"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</row>
    <row r="106" spans="2:11"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</row>
    <row r="107" spans="2:11"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</row>
    <row r="108" spans="2:11"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</row>
    <row r="109" spans="2:11"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</row>
    <row r="110" spans="2:11">
      <c r="D110" s="3"/>
      <c r="E110" s="3"/>
      <c r="F110" s="3"/>
      <c r="G110" s="3"/>
      <c r="H110" s="3"/>
    </row>
    <row r="111" spans="2:11">
      <c r="D111" s="3"/>
      <c r="E111" s="3"/>
      <c r="F111" s="3"/>
      <c r="G111" s="3"/>
      <c r="H111" s="3"/>
    </row>
    <row r="112" spans="2:11">
      <c r="D112" s="3"/>
      <c r="E112" s="3"/>
      <c r="F112" s="3"/>
      <c r="G112" s="3"/>
      <c r="H112" s="3"/>
    </row>
    <row r="113" spans="4:8">
      <c r="D113" s="3"/>
      <c r="E113" s="3"/>
      <c r="F113" s="3"/>
      <c r="G113" s="3"/>
      <c r="H113" s="3"/>
    </row>
    <row r="114" spans="4:8">
      <c r="D114" s="3"/>
      <c r="E114" s="3"/>
      <c r="F114" s="3"/>
      <c r="G114" s="3"/>
      <c r="H114" s="3"/>
    </row>
    <row r="115" spans="4:8">
      <c r="D115" s="3"/>
      <c r="E115" s="3"/>
      <c r="F115" s="3"/>
      <c r="G115" s="3"/>
      <c r="H115" s="3"/>
    </row>
    <row r="116" spans="4:8">
      <c r="D116" s="3"/>
      <c r="E116" s="3"/>
      <c r="F116" s="3"/>
      <c r="G116" s="3"/>
      <c r="H116" s="3"/>
    </row>
    <row r="117" spans="4:8">
      <c r="D117" s="3"/>
      <c r="E117" s="3"/>
      <c r="F117" s="3"/>
      <c r="G117" s="3"/>
      <c r="H117" s="3"/>
    </row>
    <row r="118" spans="4:8">
      <c r="D118" s="3"/>
      <c r="E118" s="3"/>
      <c r="F118" s="3"/>
      <c r="G118" s="3"/>
      <c r="H118" s="3"/>
    </row>
    <row r="119" spans="4:8">
      <c r="D119" s="3"/>
      <c r="E119" s="3"/>
      <c r="F119" s="3"/>
      <c r="G119" s="3"/>
      <c r="H119" s="3"/>
    </row>
    <row r="120" spans="4:8">
      <c r="D120" s="3"/>
      <c r="E120" s="3"/>
      <c r="F120" s="3"/>
      <c r="G120" s="3"/>
      <c r="H120" s="3"/>
    </row>
    <row r="121" spans="4:8">
      <c r="D121" s="3"/>
      <c r="E121" s="3"/>
      <c r="F121" s="3"/>
      <c r="G121" s="3"/>
      <c r="H121" s="3"/>
    </row>
    <row r="122" spans="4:8">
      <c r="D122" s="3"/>
      <c r="E122" s="3"/>
      <c r="F122" s="3"/>
      <c r="G122" s="3"/>
      <c r="H122" s="3"/>
    </row>
    <row r="123" spans="4:8">
      <c r="D123" s="3"/>
      <c r="E123" s="3"/>
      <c r="F123" s="3"/>
      <c r="G123" s="3"/>
      <c r="H123" s="3"/>
    </row>
    <row r="124" spans="4:8">
      <c r="D124" s="3"/>
      <c r="E124" s="3"/>
      <c r="F124" s="3"/>
      <c r="G124" s="3"/>
      <c r="H124" s="3"/>
    </row>
    <row r="125" spans="4:8">
      <c r="D125" s="3"/>
      <c r="E125" s="3"/>
      <c r="F125" s="3"/>
      <c r="G125" s="3"/>
      <c r="H125" s="3"/>
    </row>
    <row r="126" spans="4:8">
      <c r="D126" s="3"/>
      <c r="E126" s="3"/>
      <c r="F126" s="3"/>
      <c r="G126" s="3"/>
      <c r="H126" s="3"/>
    </row>
    <row r="127" spans="4:8">
      <c r="D127" s="3"/>
      <c r="E127" s="3"/>
      <c r="F127" s="3"/>
      <c r="G127" s="3"/>
      <c r="H127" s="3"/>
    </row>
    <row r="128" spans="4:8">
      <c r="D128" s="3"/>
      <c r="E128" s="3"/>
      <c r="F128" s="3"/>
      <c r="G128" s="3"/>
      <c r="H128" s="3"/>
    </row>
    <row r="129" spans="4:8">
      <c r="D129" s="3"/>
      <c r="E129" s="3"/>
      <c r="F129" s="3"/>
      <c r="G129" s="3"/>
      <c r="H129" s="3"/>
    </row>
    <row r="130" spans="4:8">
      <c r="D130" s="3"/>
      <c r="E130" s="3"/>
      <c r="F130" s="3"/>
      <c r="G130" s="3"/>
      <c r="H130" s="3"/>
    </row>
    <row r="131" spans="4:8">
      <c r="D131" s="3"/>
      <c r="E131" s="3"/>
      <c r="F131" s="3"/>
      <c r="G131" s="3"/>
      <c r="H131" s="3"/>
    </row>
    <row r="132" spans="4:8">
      <c r="D132" s="3"/>
      <c r="E132" s="3"/>
      <c r="F132" s="3"/>
      <c r="G132" s="3"/>
      <c r="H132" s="3"/>
    </row>
    <row r="133" spans="4:8">
      <c r="D133" s="3"/>
      <c r="E133" s="3"/>
      <c r="F133" s="3"/>
      <c r="G133" s="3"/>
      <c r="H133" s="3"/>
    </row>
    <row r="134" spans="4:8">
      <c r="D134" s="3"/>
      <c r="E134" s="3"/>
      <c r="F134" s="3"/>
      <c r="G134" s="3"/>
      <c r="H134" s="3"/>
    </row>
    <row r="135" spans="4:8">
      <c r="D135" s="3"/>
      <c r="E135" s="3"/>
      <c r="F135" s="3"/>
      <c r="G135" s="3"/>
      <c r="H135" s="3"/>
    </row>
    <row r="136" spans="4:8">
      <c r="D136" s="3"/>
      <c r="E136" s="3"/>
      <c r="F136" s="3"/>
      <c r="G136" s="3"/>
      <c r="H136" s="3"/>
    </row>
    <row r="137" spans="4:8">
      <c r="D137" s="3"/>
      <c r="E137" s="3"/>
      <c r="F137" s="3"/>
      <c r="G137" s="3"/>
      <c r="H137" s="3"/>
    </row>
    <row r="138" spans="4:8">
      <c r="D138" s="3"/>
      <c r="E138" s="3"/>
      <c r="F138" s="3"/>
      <c r="G138" s="3"/>
      <c r="H138" s="3"/>
    </row>
    <row r="139" spans="4:8">
      <c r="D139" s="3"/>
      <c r="E139" s="3"/>
      <c r="F139" s="3"/>
      <c r="G139" s="3"/>
      <c r="H139" s="3"/>
    </row>
    <row r="140" spans="4:8">
      <c r="D140" s="3"/>
      <c r="E140" s="3"/>
      <c r="F140" s="3"/>
      <c r="G140" s="3"/>
      <c r="H140" s="3"/>
    </row>
    <row r="141" spans="4:8">
      <c r="D141" s="3"/>
      <c r="E141" s="3"/>
      <c r="F141" s="3"/>
      <c r="G141" s="3"/>
      <c r="H141" s="3"/>
    </row>
    <row r="142" spans="4:8">
      <c r="D142" s="3"/>
      <c r="E142" s="3"/>
      <c r="F142" s="3"/>
      <c r="G142" s="3"/>
      <c r="H142" s="3"/>
    </row>
    <row r="143" spans="4:8">
      <c r="D143" s="3"/>
      <c r="E143" s="3"/>
      <c r="F143" s="3"/>
      <c r="G143" s="3"/>
      <c r="H143" s="3"/>
    </row>
    <row r="144" spans="4:8">
      <c r="D144" s="3"/>
      <c r="E144" s="3"/>
      <c r="F144" s="3"/>
      <c r="G144" s="3"/>
      <c r="H144" s="3"/>
    </row>
    <row r="145" spans="4:8">
      <c r="D145" s="3"/>
      <c r="E145" s="3"/>
      <c r="F145" s="3"/>
      <c r="G145" s="3"/>
      <c r="H145" s="3"/>
    </row>
    <row r="146" spans="4:8">
      <c r="D146" s="3"/>
      <c r="E146" s="3"/>
      <c r="F146" s="3"/>
      <c r="G146" s="3"/>
      <c r="H146" s="3"/>
    </row>
    <row r="147" spans="4:8">
      <c r="D147" s="3"/>
      <c r="E147" s="3"/>
      <c r="F147" s="3"/>
      <c r="G147" s="3"/>
      <c r="H147" s="3"/>
    </row>
    <row r="148" spans="4:8">
      <c r="D148" s="3"/>
      <c r="E148" s="3"/>
      <c r="F148" s="3"/>
      <c r="G148" s="3"/>
      <c r="H148" s="3"/>
    </row>
    <row r="149" spans="4:8">
      <c r="D149" s="3"/>
      <c r="E149" s="3"/>
      <c r="F149" s="3"/>
      <c r="G149" s="3"/>
      <c r="H149" s="3"/>
    </row>
    <row r="150" spans="4:8">
      <c r="D150" s="3"/>
      <c r="E150" s="3"/>
      <c r="F150" s="3"/>
      <c r="G150" s="3"/>
      <c r="H150" s="3"/>
    </row>
    <row r="151" spans="4:8">
      <c r="D151" s="3"/>
      <c r="E151" s="3"/>
      <c r="F151" s="3"/>
      <c r="G151" s="3"/>
      <c r="H151" s="3"/>
    </row>
    <row r="152" spans="4:8">
      <c r="D152" s="3"/>
      <c r="E152" s="3"/>
      <c r="F152" s="3"/>
      <c r="G152" s="3"/>
      <c r="H152" s="3"/>
    </row>
    <row r="153" spans="4:8">
      <c r="D153" s="3"/>
      <c r="E153" s="3"/>
      <c r="F153" s="3"/>
      <c r="G153" s="3"/>
      <c r="H153" s="3"/>
    </row>
    <row r="154" spans="4:8">
      <c r="D154" s="3"/>
      <c r="E154" s="3"/>
      <c r="F154" s="3"/>
      <c r="G154" s="3"/>
      <c r="H154" s="3"/>
    </row>
    <row r="155" spans="4:8">
      <c r="D155" s="3"/>
      <c r="E155" s="3"/>
      <c r="F155" s="3"/>
      <c r="G155" s="3"/>
      <c r="H155" s="3"/>
    </row>
    <row r="156" spans="4:8">
      <c r="D156" s="3"/>
      <c r="E156" s="3"/>
      <c r="F156" s="3"/>
      <c r="G156" s="3"/>
      <c r="H156" s="3"/>
    </row>
    <row r="157" spans="4:8">
      <c r="D157" s="3"/>
      <c r="E157" s="3"/>
      <c r="F157" s="3"/>
      <c r="G157" s="3"/>
      <c r="H157" s="3"/>
    </row>
    <row r="158" spans="4:8">
      <c r="D158" s="3"/>
      <c r="E158" s="3"/>
      <c r="F158" s="3"/>
      <c r="G158" s="3"/>
      <c r="H158" s="3"/>
    </row>
    <row r="159" spans="4:8">
      <c r="D159" s="3"/>
      <c r="E159" s="3"/>
      <c r="F159" s="3"/>
      <c r="G159" s="3"/>
      <c r="H159" s="3"/>
    </row>
    <row r="160" spans="4:8">
      <c r="D160" s="3"/>
      <c r="E160" s="3"/>
      <c r="F160" s="3"/>
      <c r="G160" s="3"/>
      <c r="H160" s="3"/>
    </row>
    <row r="161" spans="4:8">
      <c r="D161" s="3"/>
      <c r="E161" s="3"/>
      <c r="F161" s="3"/>
      <c r="G161" s="3"/>
      <c r="H161" s="3"/>
    </row>
    <row r="162" spans="4:8">
      <c r="D162" s="3"/>
      <c r="E162" s="3"/>
      <c r="F162" s="3"/>
      <c r="G162" s="3"/>
      <c r="H162" s="3"/>
    </row>
    <row r="163" spans="4:8">
      <c r="D163" s="3"/>
      <c r="E163" s="3"/>
      <c r="F163" s="3"/>
      <c r="G163" s="3"/>
      <c r="H163" s="3"/>
    </row>
    <row r="164" spans="4:8">
      <c r="D164" s="3"/>
      <c r="E164" s="3"/>
      <c r="F164" s="3"/>
      <c r="G164" s="3"/>
      <c r="H164" s="3"/>
    </row>
    <row r="165" spans="4:8">
      <c r="D165" s="3"/>
      <c r="E165" s="3"/>
      <c r="F165" s="3"/>
      <c r="G165" s="3"/>
      <c r="H165" s="3"/>
    </row>
    <row r="166" spans="4:8">
      <c r="D166" s="3"/>
      <c r="E166" s="3"/>
      <c r="F166" s="3"/>
      <c r="G166" s="3"/>
      <c r="H166" s="3"/>
    </row>
    <row r="167" spans="4:8">
      <c r="D167" s="3"/>
      <c r="E167" s="3"/>
      <c r="F167" s="3"/>
      <c r="G167" s="3"/>
      <c r="H167" s="3"/>
    </row>
    <row r="168" spans="4:8">
      <c r="D168" s="3"/>
      <c r="E168" s="3"/>
      <c r="F168" s="3"/>
      <c r="G168" s="3"/>
      <c r="H168" s="3"/>
    </row>
    <row r="169" spans="4:8">
      <c r="D169" s="3"/>
      <c r="E169" s="3"/>
      <c r="F169" s="3"/>
      <c r="G169" s="3"/>
      <c r="H169" s="3"/>
    </row>
    <row r="170" spans="4:8">
      <c r="D170" s="3"/>
      <c r="E170" s="3"/>
      <c r="F170" s="3"/>
      <c r="G170" s="3"/>
      <c r="H170" s="3"/>
    </row>
    <row r="171" spans="4:8">
      <c r="D171" s="3"/>
      <c r="E171" s="3"/>
      <c r="F171" s="3"/>
      <c r="G171" s="3"/>
      <c r="H171" s="3"/>
    </row>
    <row r="172" spans="4:8">
      <c r="D172" s="3"/>
      <c r="E172" s="3"/>
      <c r="F172" s="3"/>
      <c r="G172" s="3"/>
      <c r="H172" s="3"/>
    </row>
    <row r="173" spans="4:8">
      <c r="D173" s="3"/>
      <c r="E173" s="3"/>
      <c r="F173" s="3"/>
      <c r="G173" s="3"/>
      <c r="H173" s="3"/>
    </row>
    <row r="174" spans="4:8">
      <c r="D174" s="3"/>
      <c r="E174" s="3"/>
      <c r="F174" s="3"/>
      <c r="G174" s="3"/>
      <c r="H174" s="3"/>
    </row>
    <row r="175" spans="4:8">
      <c r="D175" s="3"/>
      <c r="E175" s="3"/>
      <c r="F175" s="3"/>
      <c r="G175" s="3"/>
      <c r="H175" s="3"/>
    </row>
    <row r="176" spans="4:8">
      <c r="D176" s="3"/>
      <c r="E176" s="3"/>
      <c r="F176" s="3"/>
      <c r="G176" s="3"/>
      <c r="H176" s="3"/>
    </row>
    <row r="177" spans="4:8">
      <c r="D177" s="3"/>
      <c r="E177" s="3"/>
      <c r="F177" s="3"/>
      <c r="G177" s="3"/>
      <c r="H177" s="3"/>
    </row>
    <row r="178" spans="4:8">
      <c r="D178" s="3"/>
      <c r="E178" s="3"/>
      <c r="F178" s="3"/>
      <c r="G178" s="3"/>
      <c r="H178" s="3"/>
    </row>
    <row r="179" spans="4:8">
      <c r="D179" s="3"/>
      <c r="E179" s="3"/>
      <c r="F179" s="3"/>
      <c r="G179" s="3"/>
      <c r="H179" s="3"/>
    </row>
    <row r="180" spans="4:8">
      <c r="D180" s="3"/>
      <c r="E180" s="3"/>
      <c r="F180" s="3"/>
      <c r="G180" s="3"/>
      <c r="H180" s="3"/>
    </row>
    <row r="181" spans="4:8">
      <c r="D181" s="3"/>
      <c r="E181" s="3"/>
      <c r="F181" s="3"/>
      <c r="G181" s="3"/>
      <c r="H181" s="3"/>
    </row>
    <row r="182" spans="4:8">
      <c r="D182" s="3"/>
      <c r="E182" s="3"/>
      <c r="F182" s="3"/>
      <c r="G182" s="3"/>
      <c r="H182" s="3"/>
    </row>
    <row r="183" spans="4:8">
      <c r="D183" s="3"/>
      <c r="E183" s="3"/>
      <c r="F183" s="3"/>
      <c r="G183" s="3"/>
      <c r="H183" s="3"/>
    </row>
    <row r="184" spans="4:8">
      <c r="D184" s="3"/>
      <c r="E184" s="3"/>
      <c r="F184" s="3"/>
      <c r="G184" s="3"/>
      <c r="H184" s="3"/>
    </row>
    <row r="185" spans="4:8">
      <c r="D185" s="3"/>
      <c r="E185" s="3"/>
      <c r="F185" s="3"/>
      <c r="G185" s="3"/>
      <c r="H185" s="3"/>
    </row>
    <row r="186" spans="4:8">
      <c r="D186" s="3"/>
      <c r="E186" s="3"/>
      <c r="F186" s="3"/>
      <c r="G186" s="3"/>
      <c r="H186" s="3"/>
    </row>
    <row r="187" spans="4:8">
      <c r="D187" s="3"/>
      <c r="E187" s="3"/>
      <c r="F187" s="3"/>
      <c r="G187" s="3"/>
      <c r="H187" s="3"/>
    </row>
    <row r="188" spans="4:8">
      <c r="D188" s="3"/>
      <c r="E188" s="3"/>
      <c r="F188" s="3"/>
      <c r="G188" s="3"/>
      <c r="H188" s="3"/>
    </row>
    <row r="189" spans="4:8">
      <c r="D189" s="3"/>
      <c r="E189" s="3"/>
      <c r="F189" s="3"/>
      <c r="G189" s="3"/>
      <c r="H189" s="3"/>
    </row>
    <row r="190" spans="4:8">
      <c r="D190" s="3"/>
      <c r="E190" s="3"/>
      <c r="F190" s="3"/>
      <c r="G190" s="3"/>
      <c r="H190" s="3"/>
    </row>
    <row r="191" spans="4:8">
      <c r="D191" s="3"/>
      <c r="E191" s="3"/>
      <c r="F191" s="3"/>
      <c r="G191" s="3"/>
      <c r="H191" s="3"/>
    </row>
    <row r="192" spans="4:8">
      <c r="D192" s="3"/>
      <c r="E192" s="3"/>
      <c r="F192" s="3"/>
      <c r="G192" s="3"/>
      <c r="H192" s="3"/>
    </row>
    <row r="193" spans="4:8">
      <c r="D193" s="3"/>
      <c r="E193" s="3"/>
      <c r="F193" s="3"/>
      <c r="G193" s="3"/>
      <c r="H193" s="3"/>
    </row>
    <row r="194" spans="4:8">
      <c r="D194" s="3"/>
      <c r="E194" s="3"/>
      <c r="F194" s="3"/>
      <c r="G194" s="3"/>
      <c r="H194" s="3"/>
    </row>
    <row r="195" spans="4:8">
      <c r="D195" s="3"/>
      <c r="E195" s="3"/>
      <c r="F195" s="3"/>
      <c r="G195" s="3"/>
      <c r="H195" s="3"/>
    </row>
    <row r="196" spans="4:8">
      <c r="D196" s="3"/>
      <c r="E196" s="3"/>
      <c r="F196" s="3"/>
      <c r="G196" s="3"/>
      <c r="H196" s="3"/>
    </row>
    <row r="197" spans="4:8">
      <c r="D197" s="3"/>
      <c r="E197" s="3"/>
      <c r="F197" s="3"/>
      <c r="G197" s="3"/>
      <c r="H197" s="3"/>
    </row>
    <row r="198" spans="4:8">
      <c r="D198" s="3"/>
      <c r="E198" s="3"/>
      <c r="F198" s="3"/>
      <c r="G198" s="3"/>
      <c r="H198" s="3"/>
    </row>
    <row r="199" spans="4:8">
      <c r="D199" s="3"/>
      <c r="E199" s="3"/>
      <c r="F199" s="3"/>
      <c r="G199" s="3"/>
      <c r="H199" s="3"/>
    </row>
    <row r="200" spans="4:8">
      <c r="D200" s="3"/>
      <c r="E200" s="3"/>
      <c r="F200" s="3"/>
      <c r="G200" s="3"/>
      <c r="H200" s="3"/>
    </row>
    <row r="201" spans="4:8">
      <c r="D201" s="3"/>
      <c r="E201" s="3"/>
      <c r="F201" s="3"/>
      <c r="G201" s="3"/>
      <c r="H201" s="3"/>
    </row>
    <row r="202" spans="4:8">
      <c r="D202" s="3"/>
      <c r="E202" s="3"/>
      <c r="F202" s="3"/>
      <c r="G202" s="3"/>
      <c r="H202" s="3"/>
    </row>
    <row r="203" spans="4:8">
      <c r="D203" s="3"/>
      <c r="E203" s="3"/>
      <c r="F203" s="3"/>
      <c r="G203" s="3"/>
      <c r="H203" s="3"/>
    </row>
    <row r="204" spans="4:8">
      <c r="D204" s="3"/>
      <c r="E204" s="3"/>
      <c r="F204" s="3"/>
      <c r="G204" s="3"/>
      <c r="H204" s="3"/>
    </row>
    <row r="205" spans="4:8">
      <c r="D205" s="3"/>
      <c r="E205" s="3"/>
      <c r="F205" s="3"/>
      <c r="G205" s="3"/>
      <c r="H205" s="3"/>
    </row>
    <row r="206" spans="4:8">
      <c r="D206" s="3"/>
      <c r="E206" s="3"/>
      <c r="F206" s="3"/>
      <c r="G206" s="3"/>
      <c r="H206" s="3"/>
    </row>
    <row r="207" spans="4:8">
      <c r="D207" s="3"/>
      <c r="E207" s="3"/>
      <c r="F207" s="3"/>
      <c r="G207" s="3"/>
      <c r="H207" s="3"/>
    </row>
    <row r="208" spans="4:8">
      <c r="D208" s="3"/>
      <c r="E208" s="3"/>
      <c r="F208" s="3"/>
      <c r="G208" s="3"/>
      <c r="H208" s="3"/>
    </row>
    <row r="209" spans="4:8">
      <c r="D209" s="3"/>
      <c r="E209" s="3"/>
      <c r="F209" s="3"/>
      <c r="G209" s="3"/>
      <c r="H209" s="3"/>
    </row>
    <row r="210" spans="4:8">
      <c r="D210" s="3"/>
      <c r="E210" s="3"/>
      <c r="F210" s="3"/>
      <c r="G210" s="3"/>
      <c r="H210" s="3"/>
    </row>
    <row r="211" spans="4:8">
      <c r="D211" s="3"/>
      <c r="E211" s="3"/>
      <c r="F211" s="3"/>
      <c r="G211" s="3"/>
      <c r="H211" s="3"/>
    </row>
    <row r="212" spans="4:8">
      <c r="D212" s="3"/>
      <c r="E212" s="3"/>
      <c r="F212" s="3"/>
      <c r="G212" s="3"/>
      <c r="H212" s="3"/>
    </row>
    <row r="213" spans="4:8">
      <c r="D213" s="3"/>
      <c r="E213" s="3"/>
      <c r="F213" s="3"/>
      <c r="G213" s="3"/>
      <c r="H213" s="3"/>
    </row>
    <row r="214" spans="4:8">
      <c r="D214" s="3"/>
      <c r="E214" s="3"/>
      <c r="F214" s="3"/>
      <c r="G214" s="3"/>
      <c r="H214" s="3"/>
    </row>
    <row r="215" spans="4:8">
      <c r="D215" s="3"/>
      <c r="E215" s="3"/>
      <c r="F215" s="3"/>
      <c r="G215" s="3"/>
      <c r="H215" s="3"/>
    </row>
    <row r="216" spans="4:8">
      <c r="D216" s="3"/>
      <c r="E216" s="3"/>
      <c r="F216" s="3"/>
      <c r="G216" s="3"/>
      <c r="H216" s="3"/>
    </row>
    <row r="217" spans="4:8">
      <c r="D217" s="3"/>
      <c r="E217" s="3"/>
      <c r="F217" s="3"/>
      <c r="G217" s="3"/>
      <c r="H217" s="3"/>
    </row>
    <row r="218" spans="4:8">
      <c r="D218" s="3"/>
      <c r="E218" s="3"/>
      <c r="F218" s="3"/>
      <c r="G218" s="3"/>
      <c r="H218" s="3"/>
    </row>
    <row r="219" spans="4:8">
      <c r="D219" s="3"/>
      <c r="E219" s="3"/>
      <c r="F219" s="3"/>
      <c r="G219" s="3"/>
      <c r="H219" s="3"/>
    </row>
    <row r="220" spans="4:8">
      <c r="D220" s="3"/>
      <c r="E220" s="3"/>
      <c r="F220" s="3"/>
      <c r="G220" s="3"/>
      <c r="H220" s="3"/>
    </row>
    <row r="221" spans="4:8">
      <c r="D221" s="3"/>
      <c r="E221" s="3"/>
      <c r="F221" s="3"/>
      <c r="G221" s="3"/>
      <c r="H221" s="3"/>
    </row>
    <row r="222" spans="4:8">
      <c r="D222" s="3"/>
      <c r="E222" s="3"/>
      <c r="F222" s="3"/>
      <c r="G222" s="3"/>
      <c r="H222" s="3"/>
    </row>
    <row r="223" spans="4:8">
      <c r="D223" s="3"/>
      <c r="E223" s="3"/>
      <c r="F223" s="3"/>
      <c r="G223" s="3"/>
      <c r="H223" s="3"/>
    </row>
    <row r="224" spans="4:8">
      <c r="D224" s="3"/>
      <c r="E224" s="3"/>
      <c r="F224" s="3"/>
      <c r="G224" s="3"/>
      <c r="H224" s="3"/>
    </row>
    <row r="225" spans="4:8">
      <c r="D225" s="3"/>
      <c r="E225" s="3"/>
      <c r="F225" s="3"/>
      <c r="G225" s="3"/>
      <c r="H225" s="3"/>
    </row>
    <row r="226" spans="4:8">
      <c r="D226" s="3"/>
      <c r="E226" s="3"/>
      <c r="F226" s="3"/>
      <c r="G226" s="3"/>
      <c r="H226" s="3"/>
    </row>
    <row r="227" spans="4:8">
      <c r="D227" s="3"/>
      <c r="E227" s="3"/>
      <c r="F227" s="3"/>
      <c r="G227" s="3"/>
      <c r="H227" s="3"/>
    </row>
    <row r="228" spans="4:8">
      <c r="D228" s="3"/>
      <c r="E228" s="3"/>
      <c r="F228" s="3"/>
      <c r="G228" s="3"/>
      <c r="H228" s="3"/>
    </row>
    <row r="229" spans="4:8">
      <c r="D229" s="3"/>
      <c r="E229" s="3"/>
      <c r="F229" s="3"/>
      <c r="G229" s="3"/>
      <c r="H229" s="3"/>
    </row>
    <row r="230" spans="4:8">
      <c r="D230" s="3"/>
      <c r="E230" s="3"/>
      <c r="F230" s="3"/>
      <c r="G230" s="3"/>
      <c r="H230" s="3"/>
    </row>
    <row r="231" spans="4:8">
      <c r="D231" s="3"/>
      <c r="E231" s="3"/>
      <c r="F231" s="3"/>
      <c r="G231" s="3"/>
      <c r="H231" s="3"/>
    </row>
    <row r="232" spans="4:8">
      <c r="D232" s="3"/>
      <c r="E232" s="3"/>
      <c r="F232" s="3"/>
      <c r="G232" s="3"/>
      <c r="H232" s="3"/>
    </row>
    <row r="233" spans="4:8">
      <c r="D233" s="3"/>
      <c r="E233" s="3"/>
      <c r="F233" s="3"/>
      <c r="G233" s="3"/>
      <c r="H233" s="3"/>
    </row>
    <row r="234" spans="4:8">
      <c r="D234" s="3"/>
      <c r="E234" s="3"/>
      <c r="F234" s="3"/>
      <c r="G234" s="3"/>
      <c r="H234" s="3"/>
    </row>
    <row r="235" spans="4:8">
      <c r="D235" s="3"/>
      <c r="E235" s="3"/>
      <c r="F235" s="3"/>
      <c r="G235" s="3"/>
      <c r="H235" s="3"/>
    </row>
    <row r="236" spans="4:8">
      <c r="D236" s="3"/>
      <c r="E236" s="3"/>
      <c r="F236" s="3"/>
      <c r="G236" s="3"/>
      <c r="H236" s="3"/>
    </row>
    <row r="237" spans="4:8">
      <c r="D237" s="3"/>
      <c r="E237" s="3"/>
      <c r="F237" s="3"/>
      <c r="G237" s="3"/>
      <c r="H237" s="3"/>
    </row>
    <row r="238" spans="4:8">
      <c r="D238" s="3"/>
      <c r="E238" s="3"/>
      <c r="F238" s="3"/>
      <c r="G238" s="3"/>
      <c r="H238" s="3"/>
    </row>
    <row r="239" spans="4:8">
      <c r="D239" s="3"/>
      <c r="E239" s="3"/>
      <c r="F239" s="3"/>
      <c r="G239" s="3"/>
      <c r="H239" s="3"/>
    </row>
    <row r="240" spans="4:8">
      <c r="D240" s="3"/>
      <c r="E240" s="3"/>
      <c r="F240" s="3"/>
      <c r="G240" s="3"/>
      <c r="H240" s="3"/>
    </row>
    <row r="241" spans="4:8">
      <c r="D241" s="3"/>
      <c r="E241" s="3"/>
      <c r="F241" s="3"/>
      <c r="G241" s="3"/>
      <c r="H241" s="3"/>
    </row>
    <row r="242" spans="4:8">
      <c r="D242" s="3"/>
      <c r="E242" s="3"/>
      <c r="F242" s="3"/>
      <c r="G242" s="3"/>
      <c r="H242" s="3"/>
    </row>
    <row r="243" spans="4:8">
      <c r="D243" s="3"/>
      <c r="E243" s="3"/>
      <c r="F243" s="3"/>
      <c r="G243" s="3"/>
      <c r="H243" s="3"/>
    </row>
    <row r="244" spans="4:8">
      <c r="D244" s="3"/>
      <c r="E244" s="3"/>
      <c r="F244" s="3"/>
      <c r="G244" s="3"/>
      <c r="H244" s="3"/>
    </row>
    <row r="245" spans="4:8">
      <c r="D245" s="3"/>
      <c r="E245" s="3"/>
      <c r="F245" s="3"/>
      <c r="G245" s="3"/>
      <c r="H245" s="3"/>
    </row>
    <row r="246" spans="4:8">
      <c r="D246" s="3"/>
      <c r="E246" s="3"/>
      <c r="F246" s="3"/>
      <c r="G246" s="3"/>
      <c r="H246" s="3"/>
    </row>
    <row r="247" spans="4:8">
      <c r="D247" s="3"/>
      <c r="E247" s="3"/>
      <c r="F247" s="3"/>
      <c r="G247" s="3"/>
      <c r="H247" s="3"/>
    </row>
    <row r="248" spans="4:8">
      <c r="D248" s="3"/>
      <c r="E248" s="3"/>
      <c r="F248" s="3"/>
      <c r="G248" s="3"/>
      <c r="H248" s="3"/>
    </row>
    <row r="249" spans="4:8">
      <c r="D249" s="3"/>
      <c r="E249" s="3"/>
      <c r="F249" s="3"/>
      <c r="G249" s="3"/>
      <c r="H249" s="3"/>
    </row>
    <row r="250" spans="4:8">
      <c r="D250" s="3"/>
      <c r="E250" s="3"/>
      <c r="F250" s="3"/>
      <c r="G250" s="3"/>
      <c r="H250" s="3"/>
    </row>
    <row r="251" spans="4:8">
      <c r="D251" s="3"/>
      <c r="E251" s="3"/>
      <c r="F251" s="3"/>
      <c r="G251" s="3"/>
      <c r="H251" s="3"/>
    </row>
    <row r="252" spans="4:8">
      <c r="D252" s="3"/>
      <c r="E252" s="3"/>
      <c r="F252" s="3"/>
      <c r="G252" s="3"/>
      <c r="H252" s="3"/>
    </row>
    <row r="253" spans="4:8">
      <c r="D253" s="3"/>
      <c r="E253" s="3"/>
      <c r="F253" s="3"/>
      <c r="G253" s="3"/>
      <c r="H253" s="3"/>
    </row>
    <row r="254" spans="4:8">
      <c r="D254" s="3"/>
      <c r="E254" s="3"/>
      <c r="F254" s="3"/>
      <c r="G254" s="3"/>
      <c r="H254" s="3"/>
    </row>
    <row r="255" spans="4:8">
      <c r="D255" s="3"/>
      <c r="E255" s="3"/>
      <c r="F255" s="3"/>
      <c r="G255" s="3"/>
      <c r="H255" s="3"/>
    </row>
    <row r="256" spans="4:8">
      <c r="D256" s="3"/>
      <c r="E256" s="3"/>
      <c r="F256" s="3"/>
      <c r="G256" s="3"/>
      <c r="H256" s="3"/>
    </row>
    <row r="257" spans="4:8">
      <c r="D257" s="3"/>
      <c r="E257" s="3"/>
      <c r="F257" s="3"/>
      <c r="G257" s="3"/>
      <c r="H257" s="3"/>
    </row>
    <row r="258" spans="4:8">
      <c r="D258" s="3"/>
      <c r="E258" s="3"/>
      <c r="F258" s="3"/>
      <c r="G258" s="3"/>
      <c r="H258" s="3"/>
    </row>
    <row r="259" spans="4:8">
      <c r="D259" s="3"/>
      <c r="E259" s="3"/>
      <c r="F259" s="3"/>
      <c r="G259" s="3"/>
      <c r="H259" s="3"/>
    </row>
    <row r="260" spans="4:8">
      <c r="D260" s="3"/>
      <c r="E260" s="3"/>
      <c r="F260" s="3"/>
      <c r="G260" s="3"/>
      <c r="H260" s="3"/>
    </row>
    <row r="261" spans="4:8">
      <c r="D261" s="3"/>
      <c r="E261" s="3"/>
      <c r="F261" s="3"/>
      <c r="G261" s="3"/>
      <c r="H261" s="3"/>
    </row>
    <row r="262" spans="4:8">
      <c r="D262" s="3"/>
      <c r="E262" s="3"/>
      <c r="F262" s="3"/>
      <c r="G262" s="3"/>
      <c r="H262" s="3"/>
    </row>
    <row r="263" spans="4:8">
      <c r="D263" s="3"/>
      <c r="E263" s="3"/>
      <c r="F263" s="3"/>
      <c r="G263" s="3"/>
      <c r="H263" s="3"/>
    </row>
    <row r="264" spans="4:8">
      <c r="D264" s="3"/>
      <c r="E264" s="3"/>
      <c r="F264" s="3"/>
      <c r="G264" s="3"/>
      <c r="H264" s="3"/>
    </row>
    <row r="265" spans="4:8">
      <c r="D265" s="3"/>
      <c r="E265" s="3"/>
      <c r="F265" s="3"/>
      <c r="G265" s="3"/>
      <c r="H265" s="3"/>
    </row>
    <row r="266" spans="4:8">
      <c r="D266" s="3"/>
      <c r="E266" s="3"/>
      <c r="F266" s="3"/>
      <c r="G266" s="3"/>
      <c r="H266" s="3"/>
    </row>
    <row r="267" spans="4:8">
      <c r="D267" s="3"/>
      <c r="E267" s="3"/>
      <c r="F267" s="3"/>
      <c r="G267" s="3"/>
      <c r="H267" s="3"/>
    </row>
    <row r="268" spans="4:8">
      <c r="D268" s="3"/>
      <c r="E268" s="3"/>
      <c r="F268" s="3"/>
      <c r="G268" s="3"/>
      <c r="H268" s="3"/>
    </row>
    <row r="269" spans="4:8">
      <c r="D269" s="3"/>
      <c r="E269" s="3"/>
      <c r="F269" s="3"/>
      <c r="G269" s="3"/>
      <c r="H269" s="3"/>
    </row>
    <row r="270" spans="4:8">
      <c r="D270" s="3"/>
      <c r="E270" s="3"/>
      <c r="F270" s="3"/>
      <c r="G270" s="3"/>
      <c r="H270" s="3"/>
    </row>
    <row r="271" spans="4:8">
      <c r="D271" s="3"/>
      <c r="E271" s="3"/>
      <c r="F271" s="3"/>
      <c r="G271" s="3"/>
      <c r="H271" s="3"/>
    </row>
    <row r="272" spans="4:8">
      <c r="D272" s="3"/>
      <c r="E272" s="3"/>
      <c r="F272" s="3"/>
      <c r="G272" s="3"/>
      <c r="H272" s="3"/>
    </row>
    <row r="273" spans="4:8">
      <c r="D273" s="3"/>
      <c r="E273" s="3"/>
      <c r="F273" s="3"/>
      <c r="G273" s="3"/>
      <c r="H273" s="3"/>
    </row>
    <row r="274" spans="4:8">
      <c r="D274" s="3"/>
      <c r="E274" s="3"/>
      <c r="F274" s="3"/>
      <c r="G274" s="3"/>
      <c r="H274" s="3"/>
    </row>
    <row r="275" spans="4:8">
      <c r="D275" s="3"/>
      <c r="E275" s="3"/>
      <c r="F275" s="3"/>
      <c r="G275" s="3"/>
      <c r="H275" s="3"/>
    </row>
    <row r="276" spans="4:8">
      <c r="D276" s="3"/>
      <c r="E276" s="3"/>
      <c r="F276" s="3"/>
      <c r="G276" s="3"/>
      <c r="H276" s="3"/>
    </row>
    <row r="277" spans="4:8">
      <c r="D277" s="3"/>
      <c r="E277" s="3"/>
      <c r="F277" s="3"/>
      <c r="G277" s="3"/>
      <c r="H277" s="3"/>
    </row>
    <row r="278" spans="4:8">
      <c r="D278" s="3"/>
      <c r="E278" s="3"/>
      <c r="F278" s="3"/>
      <c r="G278" s="3"/>
      <c r="H278" s="3"/>
    </row>
    <row r="279" spans="4:8">
      <c r="D279" s="3"/>
      <c r="E279" s="3"/>
      <c r="F279" s="3"/>
      <c r="G279" s="3"/>
      <c r="H279" s="3"/>
    </row>
    <row r="280" spans="4:8">
      <c r="D280" s="3"/>
      <c r="E280" s="3"/>
      <c r="F280" s="3"/>
      <c r="G280" s="3"/>
      <c r="H280" s="3"/>
    </row>
    <row r="281" spans="4:8">
      <c r="D281" s="3"/>
      <c r="E281" s="3"/>
      <c r="F281" s="3"/>
      <c r="G281" s="3"/>
      <c r="H281" s="3"/>
    </row>
    <row r="282" spans="4:8">
      <c r="D282" s="3"/>
      <c r="E282" s="3"/>
      <c r="F282" s="3"/>
      <c r="G282" s="3"/>
      <c r="H282" s="3"/>
    </row>
    <row r="283" spans="4:8">
      <c r="D283" s="3"/>
      <c r="E283" s="3"/>
      <c r="F283" s="3"/>
      <c r="G283" s="3"/>
      <c r="H283" s="3"/>
    </row>
    <row r="284" spans="4:8">
      <c r="D284" s="3"/>
      <c r="E284" s="3"/>
      <c r="F284" s="3"/>
      <c r="G284" s="3"/>
      <c r="H284" s="3"/>
    </row>
    <row r="285" spans="4:8">
      <c r="D285" s="3"/>
      <c r="E285" s="3"/>
      <c r="F285" s="3"/>
      <c r="G285" s="3"/>
      <c r="H285" s="3"/>
    </row>
    <row r="286" spans="4:8">
      <c r="D286" s="3"/>
      <c r="E286" s="3"/>
      <c r="F286" s="3"/>
      <c r="G286" s="3"/>
      <c r="H286" s="3"/>
    </row>
    <row r="287" spans="4:8">
      <c r="D287" s="3"/>
      <c r="E287" s="3"/>
      <c r="F287" s="3"/>
      <c r="G287" s="3"/>
      <c r="H287" s="3"/>
    </row>
    <row r="288" spans="4:8">
      <c r="D288" s="3"/>
      <c r="E288" s="3"/>
      <c r="F288" s="3"/>
      <c r="G288" s="3"/>
      <c r="H288" s="3"/>
    </row>
    <row r="289" spans="4:8">
      <c r="D289" s="3"/>
      <c r="E289" s="3"/>
      <c r="F289" s="3"/>
      <c r="G289" s="3"/>
      <c r="H289" s="3"/>
    </row>
    <row r="290" spans="4:8">
      <c r="D290" s="3"/>
      <c r="E290" s="3"/>
      <c r="F290" s="3"/>
      <c r="G290" s="3"/>
      <c r="H290" s="3"/>
    </row>
    <row r="291" spans="4:8">
      <c r="D291" s="3"/>
      <c r="E291" s="3"/>
      <c r="F291" s="3"/>
      <c r="G291" s="3"/>
      <c r="H291" s="3"/>
    </row>
    <row r="292" spans="4:8">
      <c r="D292" s="3"/>
      <c r="E292" s="3"/>
      <c r="F292" s="3"/>
      <c r="G292" s="3"/>
      <c r="H292" s="3"/>
    </row>
    <row r="293" spans="4:8">
      <c r="D293" s="3"/>
      <c r="E293" s="3"/>
      <c r="F293" s="3"/>
      <c r="G293" s="3"/>
      <c r="H293" s="3"/>
    </row>
    <row r="294" spans="4:8">
      <c r="D294" s="3"/>
      <c r="E294" s="3"/>
      <c r="F294" s="3"/>
      <c r="G294" s="3"/>
      <c r="H294" s="3"/>
    </row>
    <row r="295" spans="4:8">
      <c r="D295" s="3"/>
      <c r="E295" s="3"/>
      <c r="F295" s="3"/>
      <c r="G295" s="3"/>
      <c r="H295" s="3"/>
    </row>
    <row r="296" spans="4:8">
      <c r="D296" s="3"/>
      <c r="E296" s="3"/>
      <c r="F296" s="3"/>
      <c r="G296" s="3"/>
      <c r="H296" s="3"/>
    </row>
    <row r="297" spans="4:8">
      <c r="D297" s="3"/>
      <c r="E297" s="3"/>
      <c r="F297" s="3"/>
      <c r="G297" s="3"/>
      <c r="H297" s="3"/>
    </row>
    <row r="298" spans="4:8">
      <c r="D298" s="3"/>
      <c r="E298" s="3"/>
      <c r="F298" s="3"/>
      <c r="G298" s="3"/>
      <c r="H298" s="3"/>
    </row>
    <row r="299" spans="4:8">
      <c r="D299" s="3"/>
      <c r="E299" s="3"/>
      <c r="F299" s="3"/>
      <c r="G299" s="3"/>
      <c r="H299" s="3"/>
    </row>
    <row r="300" spans="4:8">
      <c r="D300" s="3"/>
      <c r="E300" s="3"/>
      <c r="F300" s="3"/>
      <c r="G300" s="3"/>
      <c r="H300" s="3"/>
    </row>
    <row r="301" spans="4:8">
      <c r="D301" s="3"/>
      <c r="E301" s="3"/>
      <c r="F301" s="3"/>
      <c r="G301" s="3"/>
      <c r="H301" s="3"/>
    </row>
    <row r="302" spans="4:8">
      <c r="D302" s="3"/>
      <c r="E302" s="3"/>
      <c r="F302" s="3"/>
      <c r="G302" s="3"/>
      <c r="H302" s="3"/>
    </row>
    <row r="303" spans="4:8">
      <c r="D303" s="3"/>
      <c r="E303" s="3"/>
      <c r="F303" s="3"/>
      <c r="G303" s="3"/>
      <c r="H303" s="3"/>
    </row>
    <row r="304" spans="4:8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2"/>
      <c r="G608" s="22"/>
    </row>
    <row r="609" spans="5:7">
      <c r="E609" s="22"/>
      <c r="G609" s="22"/>
    </row>
    <row r="610" spans="5:7">
      <c r="E610" s="22"/>
      <c r="G610" s="22"/>
    </row>
    <row r="611" spans="5:7">
      <c r="E611" s="22"/>
      <c r="G611" s="22"/>
    </row>
    <row r="612" spans="5:7">
      <c r="E612" s="22"/>
      <c r="G612" s="22"/>
    </row>
    <row r="613" spans="5:7">
      <c r="E613" s="22"/>
      <c r="G613" s="22"/>
    </row>
  </sheetData>
  <sheetProtection sheet="1" objects="1" scenarios="1"/>
  <mergeCells count="1">
    <mergeCell ref="B6:K6"/>
  </mergeCells>
  <phoneticPr fontId="3" type="noConversion"/>
  <dataValidations count="1">
    <dataValidation allowBlank="1" showInputMessage="1" showErrorMessage="1" sqref="C5:C1048576 A1:B1048576 D1:XFD27 D30:XFD1048576 D28:AF29 AH28:XFD29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AU1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1" bestFit="1" customWidth="1"/>
    <col min="4" max="4" width="11.85546875" style="1" customWidth="1"/>
    <col min="5" max="5" width="7.140625" style="3" customWidth="1"/>
    <col min="6" max="6" width="6" style="3" customWidth="1"/>
    <col min="7" max="7" width="7.85546875" style="3" customWidth="1"/>
    <col min="8" max="8" width="8.140625" style="3" customWidth="1"/>
    <col min="9" max="9" width="6.28515625" style="3" customWidth="1"/>
    <col min="10" max="10" width="8" style="3" customWidth="1"/>
    <col min="11" max="11" width="8.7109375" style="3" customWidth="1"/>
    <col min="12" max="12" width="10" style="3" customWidth="1"/>
    <col min="13" max="13" width="9.5703125" style="3" customWidth="1"/>
    <col min="14" max="14" width="6.140625" style="3" customWidth="1"/>
    <col min="15" max="16" width="5.7109375" style="3" customWidth="1"/>
    <col min="17" max="17" width="6.85546875" style="3" customWidth="1"/>
    <col min="18" max="18" width="6.42578125" style="1" customWidth="1"/>
    <col min="19" max="19" width="6.7109375" style="1" customWidth="1"/>
    <col min="20" max="20" width="7.28515625" style="1" customWidth="1"/>
    <col min="21" max="32" width="5.7109375" style="1" customWidth="1"/>
    <col min="33" max="16384" width="9.140625" style="1"/>
  </cols>
  <sheetData>
    <row r="1" spans="2:47">
      <c r="B1" s="58" t="s">
        <v>171</v>
      </c>
      <c r="C1" s="80" t="s" vm="1">
        <v>243</v>
      </c>
    </row>
    <row r="2" spans="2:47">
      <c r="B2" s="58" t="s">
        <v>170</v>
      </c>
      <c r="C2" s="80" t="s">
        <v>244</v>
      </c>
    </row>
    <row r="3" spans="2:47">
      <c r="B3" s="58" t="s">
        <v>172</v>
      </c>
      <c r="C3" s="80" t="s">
        <v>245</v>
      </c>
    </row>
    <row r="4" spans="2:47">
      <c r="B4" s="58" t="s">
        <v>173</v>
      </c>
      <c r="C4" s="80">
        <v>2112</v>
      </c>
    </row>
    <row r="6" spans="2:47" ht="26.25" customHeight="1">
      <c r="B6" s="140" t="s">
        <v>208</v>
      </c>
      <c r="C6" s="141"/>
      <c r="D6" s="142"/>
    </row>
    <row r="7" spans="2:47" s="3" customFormat="1" ht="33">
      <c r="B7" s="61" t="s">
        <v>107</v>
      </c>
      <c r="C7" s="66" t="s">
        <v>97</v>
      </c>
      <c r="D7" s="67" t="s">
        <v>96</v>
      </c>
    </row>
    <row r="8" spans="2:47" s="3" customFormat="1">
      <c r="B8" s="16"/>
      <c r="C8" s="33" t="s">
        <v>230</v>
      </c>
      <c r="D8" s="18" t="s">
        <v>22</v>
      </c>
    </row>
    <row r="9" spans="2:47" s="4" customFormat="1" ht="18" customHeight="1">
      <c r="B9" s="19"/>
      <c r="C9" s="20" t="s">
        <v>1</v>
      </c>
      <c r="D9" s="21" t="s">
        <v>2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2:47" s="4" customFormat="1" ht="18" customHeight="1">
      <c r="B10" s="103"/>
      <c r="C10" s="103"/>
      <c r="D10" s="10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2:47">
      <c r="B11" s="111"/>
      <c r="C11" s="103"/>
      <c r="D11" s="103"/>
    </row>
    <row r="12" spans="2:47">
      <c r="B12" s="111"/>
      <c r="C12" s="103"/>
      <c r="D12" s="10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</row>
    <row r="13" spans="2:47">
      <c r="B13" s="103"/>
      <c r="C13" s="103"/>
      <c r="D13" s="10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</row>
    <row r="14" spans="2:47">
      <c r="B14" s="103"/>
      <c r="C14" s="103"/>
      <c r="D14" s="103"/>
    </row>
    <row r="15" spans="2:47">
      <c r="B15" s="103"/>
      <c r="C15" s="103"/>
      <c r="D15" s="10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</row>
    <row r="16" spans="2:47">
      <c r="B16" s="103"/>
      <c r="C16" s="103"/>
      <c r="D16" s="10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</row>
    <row r="17" spans="2:4">
      <c r="B17" s="103"/>
      <c r="C17" s="103"/>
      <c r="D17" s="103"/>
    </row>
    <row r="18" spans="2:4">
      <c r="B18" s="103"/>
      <c r="C18" s="103"/>
      <c r="D18" s="103"/>
    </row>
    <row r="19" spans="2:4">
      <c r="B19" s="103"/>
      <c r="C19" s="103"/>
      <c r="D19" s="103"/>
    </row>
    <row r="20" spans="2:4">
      <c r="B20" s="103"/>
      <c r="C20" s="103"/>
      <c r="D20" s="103"/>
    </row>
    <row r="21" spans="2:4">
      <c r="B21" s="103"/>
      <c r="C21" s="103"/>
      <c r="D21" s="103"/>
    </row>
    <row r="22" spans="2:4">
      <c r="B22" s="103"/>
      <c r="C22" s="103"/>
      <c r="D22" s="103"/>
    </row>
    <row r="23" spans="2:4">
      <c r="B23" s="103"/>
      <c r="C23" s="103"/>
      <c r="D23" s="103"/>
    </row>
    <row r="24" spans="2:4">
      <c r="B24" s="103"/>
      <c r="C24" s="103"/>
      <c r="D24" s="103"/>
    </row>
    <row r="25" spans="2:4">
      <c r="B25" s="103"/>
      <c r="C25" s="103"/>
      <c r="D25" s="103"/>
    </row>
    <row r="26" spans="2:4">
      <c r="B26" s="103"/>
      <c r="C26" s="103"/>
      <c r="D26" s="103"/>
    </row>
    <row r="27" spans="2:4">
      <c r="B27" s="103"/>
      <c r="C27" s="103"/>
      <c r="D27" s="103"/>
    </row>
    <row r="28" spans="2:4">
      <c r="B28" s="103"/>
      <c r="C28" s="103"/>
      <c r="D28" s="103"/>
    </row>
    <row r="29" spans="2:4">
      <c r="B29" s="103"/>
      <c r="C29" s="103"/>
      <c r="D29" s="103"/>
    </row>
    <row r="30" spans="2:4">
      <c r="B30" s="103"/>
      <c r="C30" s="103"/>
      <c r="D30" s="103"/>
    </row>
    <row r="31" spans="2:4">
      <c r="B31" s="103"/>
      <c r="C31" s="103"/>
      <c r="D31" s="103"/>
    </row>
    <row r="32" spans="2:4">
      <c r="B32" s="103"/>
      <c r="C32" s="103"/>
      <c r="D32" s="103"/>
    </row>
    <row r="33" spans="2:4">
      <c r="B33" s="103"/>
      <c r="C33" s="103"/>
      <c r="D33" s="103"/>
    </row>
    <row r="34" spans="2:4">
      <c r="B34" s="103"/>
      <c r="C34" s="103"/>
      <c r="D34" s="103"/>
    </row>
    <row r="35" spans="2:4">
      <c r="B35" s="103"/>
      <c r="C35" s="103"/>
      <c r="D35" s="103"/>
    </row>
    <row r="36" spans="2:4">
      <c r="B36" s="103"/>
      <c r="C36" s="103"/>
      <c r="D36" s="103"/>
    </row>
    <row r="37" spans="2:4">
      <c r="B37" s="103"/>
      <c r="C37" s="103"/>
      <c r="D37" s="103"/>
    </row>
    <row r="38" spans="2:4">
      <c r="B38" s="103"/>
      <c r="C38" s="103"/>
      <c r="D38" s="103"/>
    </row>
    <row r="39" spans="2:4">
      <c r="B39" s="103"/>
      <c r="C39" s="103"/>
      <c r="D39" s="103"/>
    </row>
    <row r="40" spans="2:4">
      <c r="B40" s="103"/>
      <c r="C40" s="103"/>
      <c r="D40" s="103"/>
    </row>
    <row r="41" spans="2:4">
      <c r="B41" s="103"/>
      <c r="C41" s="103"/>
      <c r="D41" s="103"/>
    </row>
    <row r="42" spans="2:4">
      <c r="B42" s="103"/>
      <c r="C42" s="103"/>
      <c r="D42" s="103"/>
    </row>
    <row r="43" spans="2:4">
      <c r="B43" s="103"/>
      <c r="C43" s="103"/>
      <c r="D43" s="103"/>
    </row>
    <row r="44" spans="2:4">
      <c r="B44" s="103"/>
      <c r="C44" s="103"/>
      <c r="D44" s="103"/>
    </row>
    <row r="45" spans="2:4">
      <c r="B45" s="103"/>
      <c r="C45" s="103"/>
      <c r="D45" s="103"/>
    </row>
    <row r="46" spans="2:4">
      <c r="B46" s="103"/>
      <c r="C46" s="103"/>
      <c r="D46" s="103"/>
    </row>
    <row r="47" spans="2:4">
      <c r="B47" s="103"/>
      <c r="C47" s="103"/>
      <c r="D47" s="103"/>
    </row>
    <row r="48" spans="2:4">
      <c r="B48" s="103"/>
      <c r="C48" s="103"/>
      <c r="D48" s="103"/>
    </row>
    <row r="49" spans="2:4">
      <c r="B49" s="103"/>
      <c r="C49" s="103"/>
      <c r="D49" s="103"/>
    </row>
    <row r="50" spans="2:4">
      <c r="B50" s="103"/>
      <c r="C50" s="103"/>
      <c r="D50" s="103"/>
    </row>
    <row r="51" spans="2:4">
      <c r="B51" s="103"/>
      <c r="C51" s="103"/>
      <c r="D51" s="103"/>
    </row>
    <row r="52" spans="2:4">
      <c r="B52" s="103"/>
      <c r="C52" s="103"/>
      <c r="D52" s="103"/>
    </row>
    <row r="53" spans="2:4">
      <c r="B53" s="103"/>
      <c r="C53" s="103"/>
      <c r="D53" s="103"/>
    </row>
    <row r="54" spans="2:4">
      <c r="B54" s="103"/>
      <c r="C54" s="103"/>
      <c r="D54" s="103"/>
    </row>
    <row r="55" spans="2:4">
      <c r="B55" s="103"/>
      <c r="C55" s="103"/>
      <c r="D55" s="103"/>
    </row>
    <row r="56" spans="2:4">
      <c r="B56" s="103"/>
      <c r="C56" s="103"/>
      <c r="D56" s="103"/>
    </row>
    <row r="57" spans="2:4">
      <c r="B57" s="103"/>
      <c r="C57" s="103"/>
      <c r="D57" s="103"/>
    </row>
    <row r="58" spans="2:4">
      <c r="B58" s="103"/>
      <c r="C58" s="103"/>
      <c r="D58" s="103"/>
    </row>
    <row r="59" spans="2:4">
      <c r="B59" s="103"/>
      <c r="C59" s="103"/>
      <c r="D59" s="103"/>
    </row>
    <row r="60" spans="2:4">
      <c r="B60" s="103"/>
      <c r="C60" s="103"/>
      <c r="D60" s="103"/>
    </row>
    <row r="61" spans="2:4">
      <c r="B61" s="103"/>
      <c r="C61" s="103"/>
      <c r="D61" s="103"/>
    </row>
    <row r="62" spans="2:4">
      <c r="B62" s="103"/>
      <c r="C62" s="103"/>
      <c r="D62" s="103"/>
    </row>
    <row r="63" spans="2:4">
      <c r="B63" s="103"/>
      <c r="C63" s="103"/>
      <c r="D63" s="103"/>
    </row>
    <row r="64" spans="2:4">
      <c r="B64" s="103"/>
      <c r="C64" s="103"/>
      <c r="D64" s="103"/>
    </row>
    <row r="65" spans="2:4">
      <c r="B65" s="103"/>
      <c r="C65" s="103"/>
      <c r="D65" s="103"/>
    </row>
    <row r="66" spans="2:4">
      <c r="B66" s="103"/>
      <c r="C66" s="103"/>
      <c r="D66" s="103"/>
    </row>
    <row r="67" spans="2:4">
      <c r="B67" s="103"/>
      <c r="C67" s="103"/>
      <c r="D67" s="103"/>
    </row>
    <row r="68" spans="2:4">
      <c r="B68" s="103"/>
      <c r="C68" s="103"/>
      <c r="D68" s="103"/>
    </row>
    <row r="69" spans="2:4">
      <c r="B69" s="103"/>
      <c r="C69" s="103"/>
      <c r="D69" s="103"/>
    </row>
    <row r="70" spans="2:4">
      <c r="B70" s="103"/>
      <c r="C70" s="103"/>
      <c r="D70" s="103"/>
    </row>
    <row r="71" spans="2:4">
      <c r="B71" s="103"/>
      <c r="C71" s="103"/>
      <c r="D71" s="103"/>
    </row>
    <row r="72" spans="2:4">
      <c r="B72" s="103"/>
      <c r="C72" s="103"/>
      <c r="D72" s="103"/>
    </row>
    <row r="73" spans="2:4">
      <c r="B73" s="103"/>
      <c r="C73" s="103"/>
      <c r="D73" s="103"/>
    </row>
    <row r="74" spans="2:4">
      <c r="B74" s="103"/>
      <c r="C74" s="103"/>
      <c r="D74" s="103"/>
    </row>
    <row r="75" spans="2:4">
      <c r="B75" s="103"/>
      <c r="C75" s="103"/>
      <c r="D75" s="103"/>
    </row>
    <row r="76" spans="2:4">
      <c r="B76" s="103"/>
      <c r="C76" s="103"/>
      <c r="D76" s="103"/>
    </row>
    <row r="77" spans="2:4">
      <c r="B77" s="103"/>
      <c r="C77" s="103"/>
      <c r="D77" s="103"/>
    </row>
    <row r="78" spans="2:4">
      <c r="B78" s="103"/>
      <c r="C78" s="103"/>
      <c r="D78" s="103"/>
    </row>
    <row r="79" spans="2:4">
      <c r="B79" s="103"/>
      <c r="C79" s="103"/>
      <c r="D79" s="103"/>
    </row>
    <row r="80" spans="2:4">
      <c r="B80" s="103"/>
      <c r="C80" s="103"/>
      <c r="D80" s="103"/>
    </row>
    <row r="81" spans="2:4">
      <c r="B81" s="103"/>
      <c r="C81" s="103"/>
      <c r="D81" s="103"/>
    </row>
    <row r="82" spans="2:4">
      <c r="B82" s="103"/>
      <c r="C82" s="103"/>
      <c r="D82" s="103"/>
    </row>
    <row r="83" spans="2:4">
      <c r="B83" s="103"/>
      <c r="C83" s="103"/>
      <c r="D83" s="103"/>
    </row>
    <row r="84" spans="2:4">
      <c r="B84" s="103"/>
      <c r="C84" s="103"/>
      <c r="D84" s="103"/>
    </row>
    <row r="85" spans="2:4">
      <c r="B85" s="103"/>
      <c r="C85" s="103"/>
      <c r="D85" s="103"/>
    </row>
    <row r="86" spans="2:4">
      <c r="B86" s="103"/>
      <c r="C86" s="103"/>
      <c r="D86" s="103"/>
    </row>
    <row r="87" spans="2:4">
      <c r="B87" s="103"/>
      <c r="C87" s="103"/>
      <c r="D87" s="103"/>
    </row>
    <row r="88" spans="2:4">
      <c r="B88" s="103"/>
      <c r="C88" s="103"/>
      <c r="D88" s="103"/>
    </row>
    <row r="89" spans="2:4">
      <c r="B89" s="103"/>
      <c r="C89" s="103"/>
      <c r="D89" s="103"/>
    </row>
    <row r="90" spans="2:4">
      <c r="B90" s="103"/>
      <c r="C90" s="103"/>
      <c r="D90" s="103"/>
    </row>
    <row r="91" spans="2:4">
      <c r="B91" s="103"/>
      <c r="C91" s="103"/>
      <c r="D91" s="103"/>
    </row>
    <row r="92" spans="2:4">
      <c r="B92" s="103"/>
      <c r="C92" s="103"/>
      <c r="D92" s="103"/>
    </row>
    <row r="93" spans="2:4">
      <c r="B93" s="103"/>
      <c r="C93" s="103"/>
      <c r="D93" s="103"/>
    </row>
    <row r="94" spans="2:4">
      <c r="B94" s="103"/>
      <c r="C94" s="103"/>
      <c r="D94" s="103"/>
    </row>
    <row r="95" spans="2:4">
      <c r="B95" s="103"/>
      <c r="C95" s="103"/>
      <c r="D95" s="103"/>
    </row>
    <row r="96" spans="2:4">
      <c r="B96" s="103"/>
      <c r="C96" s="103"/>
      <c r="D96" s="103"/>
    </row>
    <row r="97" spans="2:4">
      <c r="B97" s="103"/>
      <c r="C97" s="103"/>
      <c r="D97" s="103"/>
    </row>
    <row r="98" spans="2:4">
      <c r="B98" s="103"/>
      <c r="C98" s="103"/>
      <c r="D98" s="103"/>
    </row>
    <row r="99" spans="2:4">
      <c r="B99" s="103"/>
      <c r="C99" s="103"/>
      <c r="D99" s="103"/>
    </row>
    <row r="100" spans="2:4">
      <c r="B100" s="103"/>
      <c r="C100" s="103"/>
      <c r="D100" s="103"/>
    </row>
    <row r="101" spans="2:4">
      <c r="B101" s="103"/>
      <c r="C101" s="103"/>
      <c r="D101" s="103"/>
    </row>
    <row r="102" spans="2:4">
      <c r="B102" s="103"/>
      <c r="C102" s="103"/>
      <c r="D102" s="103"/>
    </row>
    <row r="103" spans="2:4">
      <c r="B103" s="103"/>
      <c r="C103" s="103"/>
      <c r="D103" s="103"/>
    </row>
    <row r="104" spans="2:4">
      <c r="B104" s="103"/>
      <c r="C104" s="103"/>
      <c r="D104" s="103"/>
    </row>
    <row r="105" spans="2:4">
      <c r="B105" s="103"/>
      <c r="C105" s="103"/>
      <c r="D105" s="103"/>
    </row>
    <row r="106" spans="2:4">
      <c r="B106" s="103"/>
      <c r="C106" s="103"/>
      <c r="D106" s="103"/>
    </row>
    <row r="107" spans="2:4">
      <c r="B107" s="103"/>
      <c r="C107" s="103"/>
      <c r="D107" s="103"/>
    </row>
    <row r="108" spans="2:4">
      <c r="B108" s="103"/>
      <c r="C108" s="103"/>
      <c r="D108" s="103"/>
    </row>
    <row r="109" spans="2:4">
      <c r="B109" s="103"/>
      <c r="C109" s="103"/>
      <c r="D109" s="103"/>
    </row>
  </sheetData>
  <sheetProtection sheet="1" objects="1" scenarios="1"/>
  <mergeCells count="1">
    <mergeCell ref="B6:D6"/>
  </mergeCells>
  <phoneticPr fontId="3" type="noConversion"/>
  <dataValidations count="1">
    <dataValidation allowBlank="1" showInputMessage="1" showErrorMessage="1" sqref="C5:C1048576 A1:B1048576 D1:XFD27 D30:XFD1048576 D28:AF29 AH28:XFD29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7" tint="-0.249977111117893"/>
  </sheetPr>
  <dimension ref="B1:R39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5.5703125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7.5703125" style="1" customWidth="1"/>
    <col min="18" max="18" width="6.7109375" style="1" customWidth="1"/>
    <col min="19" max="19" width="7.7109375" style="1" customWidth="1"/>
    <col min="20" max="20" width="7.140625" style="1" customWidth="1"/>
    <col min="21" max="21" width="6" style="1" customWidth="1"/>
    <col min="22" max="22" width="7.85546875" style="1" customWidth="1"/>
    <col min="23" max="23" width="8.140625" style="1" customWidth="1"/>
    <col min="24" max="24" width="6.28515625" style="1" customWidth="1"/>
    <col min="25" max="25" width="8" style="1" customWidth="1"/>
    <col min="26" max="26" width="8.7109375" style="1" customWidth="1"/>
    <col min="27" max="27" width="10" style="1" customWidth="1"/>
    <col min="28" max="28" width="9.5703125" style="1" customWidth="1"/>
    <col min="29" max="29" width="6.140625" style="1" customWidth="1"/>
    <col min="30" max="31" width="5.7109375" style="1" customWidth="1"/>
    <col min="32" max="32" width="6.85546875" style="1" customWidth="1"/>
    <col min="33" max="33" width="6.42578125" style="1" customWidth="1"/>
    <col min="34" max="34" width="6.7109375" style="1" customWidth="1"/>
    <col min="35" max="35" width="7.28515625" style="1" customWidth="1"/>
    <col min="36" max="47" width="5.7109375" style="1" customWidth="1"/>
    <col min="48" max="16384" width="9.140625" style="1"/>
  </cols>
  <sheetData>
    <row r="1" spans="2:18">
      <c r="B1" s="58" t="s">
        <v>171</v>
      </c>
      <c r="C1" s="80" t="s" vm="1">
        <v>243</v>
      </c>
    </row>
    <row r="2" spans="2:18">
      <c r="B2" s="58" t="s">
        <v>170</v>
      </c>
      <c r="C2" s="80" t="s">
        <v>244</v>
      </c>
    </row>
    <row r="3" spans="2:18">
      <c r="B3" s="58" t="s">
        <v>172</v>
      </c>
      <c r="C3" s="80" t="s">
        <v>245</v>
      </c>
    </row>
    <row r="4" spans="2:18">
      <c r="B4" s="58" t="s">
        <v>173</v>
      </c>
      <c r="C4" s="80">
        <v>2112</v>
      </c>
    </row>
    <row r="6" spans="2:18" ht="26.25" customHeight="1">
      <c r="B6" s="140" t="s">
        <v>211</v>
      </c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2"/>
    </row>
    <row r="7" spans="2:18" s="3" customFormat="1" ht="78.75">
      <c r="B7" s="23" t="s">
        <v>107</v>
      </c>
      <c r="C7" s="31" t="s">
        <v>37</v>
      </c>
      <c r="D7" s="31" t="s">
        <v>50</v>
      </c>
      <c r="E7" s="31" t="s">
        <v>15</v>
      </c>
      <c r="F7" s="31" t="s">
        <v>51</v>
      </c>
      <c r="G7" s="31" t="s">
        <v>92</v>
      </c>
      <c r="H7" s="31" t="s">
        <v>18</v>
      </c>
      <c r="I7" s="31" t="s">
        <v>91</v>
      </c>
      <c r="J7" s="31" t="s">
        <v>17</v>
      </c>
      <c r="K7" s="31" t="s">
        <v>209</v>
      </c>
      <c r="L7" s="31" t="s">
        <v>232</v>
      </c>
      <c r="M7" s="31" t="s">
        <v>210</v>
      </c>
      <c r="N7" s="31" t="s">
        <v>48</v>
      </c>
      <c r="O7" s="31" t="s">
        <v>174</v>
      </c>
      <c r="P7" s="32" t="s">
        <v>176</v>
      </c>
      <c r="R7" s="1"/>
    </row>
    <row r="8" spans="2:18" s="3" customFormat="1" ht="17.25" customHeight="1">
      <c r="B8" s="16"/>
      <c r="C8" s="33"/>
      <c r="D8" s="33"/>
      <c r="E8" s="33"/>
      <c r="F8" s="33"/>
      <c r="G8" s="33" t="s">
        <v>22</v>
      </c>
      <c r="H8" s="33" t="s">
        <v>21</v>
      </c>
      <c r="I8" s="33"/>
      <c r="J8" s="33" t="s">
        <v>20</v>
      </c>
      <c r="K8" s="33" t="s">
        <v>20</v>
      </c>
      <c r="L8" s="33" t="s">
        <v>234</v>
      </c>
      <c r="M8" s="33" t="s">
        <v>230</v>
      </c>
      <c r="N8" s="33" t="s">
        <v>20</v>
      </c>
      <c r="O8" s="33" t="s">
        <v>20</v>
      </c>
      <c r="P8" s="34" t="s">
        <v>20</v>
      </c>
    </row>
    <row r="9" spans="2:18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1" t="s">
        <v>7</v>
      </c>
      <c r="J9" s="21" t="s">
        <v>8</v>
      </c>
      <c r="K9" s="20" t="s">
        <v>9</v>
      </c>
      <c r="L9" s="20" t="s">
        <v>10</v>
      </c>
      <c r="M9" s="20" t="s">
        <v>11</v>
      </c>
      <c r="N9" s="20" t="s">
        <v>12</v>
      </c>
      <c r="O9" s="21" t="s">
        <v>13</v>
      </c>
      <c r="P9" s="21" t="s">
        <v>14</v>
      </c>
      <c r="Q9" s="5"/>
    </row>
    <row r="10" spans="2:18" s="4" customFormat="1" ht="18" customHeight="1"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5"/>
    </row>
    <row r="11" spans="2:18" ht="20.25" customHeight="1">
      <c r="B11" s="101" t="s">
        <v>242</v>
      </c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</row>
    <row r="12" spans="2:18">
      <c r="B12" s="101" t="s">
        <v>103</v>
      </c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</row>
    <row r="13" spans="2:18">
      <c r="B13" s="101" t="s">
        <v>233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</row>
    <row r="14" spans="2:18"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</row>
    <row r="15" spans="2:18"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</row>
    <row r="16" spans="2:18"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</row>
    <row r="17" spans="2:16"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</row>
    <row r="18" spans="2:16"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</row>
    <row r="19" spans="2:16"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</row>
    <row r="20" spans="2:16"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</row>
    <row r="21" spans="2:16"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</row>
    <row r="22" spans="2:16"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</row>
    <row r="23" spans="2:16"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</row>
    <row r="24" spans="2:16"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</row>
    <row r="25" spans="2:16"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</row>
    <row r="26" spans="2:16"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</row>
    <row r="27" spans="2:16"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</row>
    <row r="28" spans="2:16"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</row>
    <row r="29" spans="2:16"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</row>
    <row r="30" spans="2:16"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</row>
    <row r="31" spans="2:16"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</row>
    <row r="32" spans="2:16"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</row>
    <row r="33" spans="2:16"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</row>
    <row r="34" spans="2:16"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</row>
    <row r="35" spans="2:16"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</row>
    <row r="36" spans="2:16"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</row>
    <row r="37" spans="2:16"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</row>
    <row r="38" spans="2:16"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</row>
    <row r="39" spans="2:16"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</row>
    <row r="40" spans="2:16"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</row>
    <row r="41" spans="2:16"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</row>
    <row r="42" spans="2:16"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</row>
    <row r="43" spans="2:16"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</row>
    <row r="44" spans="2:16"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</row>
    <row r="45" spans="2:16"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</row>
    <row r="46" spans="2:16"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</row>
    <row r="47" spans="2:16"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</row>
    <row r="48" spans="2:16"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</row>
    <row r="49" spans="2:16"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</row>
    <row r="50" spans="2:16"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</row>
    <row r="51" spans="2:16"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</row>
    <row r="52" spans="2:16"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</row>
    <row r="53" spans="2:16"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</row>
    <row r="54" spans="2:16"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</row>
    <row r="55" spans="2:16"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</row>
    <row r="56" spans="2:16"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</row>
    <row r="57" spans="2:16"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</row>
    <row r="58" spans="2:16"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</row>
    <row r="59" spans="2:16"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</row>
    <row r="60" spans="2:16"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</row>
    <row r="61" spans="2:16"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</row>
    <row r="62" spans="2:16"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</row>
    <row r="63" spans="2:16"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</row>
    <row r="64" spans="2:16"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</row>
    <row r="65" spans="2:16"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</row>
    <row r="66" spans="2:16"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</row>
    <row r="67" spans="2:16"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</row>
    <row r="68" spans="2:16"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</row>
    <row r="69" spans="2:16"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</row>
    <row r="70" spans="2:16"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</row>
    <row r="71" spans="2:16"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</row>
    <row r="72" spans="2:16"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</row>
    <row r="73" spans="2:16"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</row>
    <row r="74" spans="2:16"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</row>
    <row r="75" spans="2:16"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</row>
    <row r="76" spans="2:16"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</row>
    <row r="77" spans="2:16"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</row>
    <row r="78" spans="2:16"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</row>
    <row r="79" spans="2:16"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</row>
    <row r="80" spans="2:16"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</row>
    <row r="81" spans="2:16"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</row>
    <row r="82" spans="2:16"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</row>
    <row r="83" spans="2:16"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</row>
    <row r="84" spans="2:16"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</row>
    <row r="85" spans="2:16"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</row>
    <row r="86" spans="2:16"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</row>
    <row r="87" spans="2:16"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</row>
    <row r="88" spans="2:16"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</row>
    <row r="89" spans="2:16"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</row>
    <row r="90" spans="2:16"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</row>
    <row r="91" spans="2:16"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</row>
    <row r="92" spans="2:16"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</row>
    <row r="93" spans="2:16"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</row>
    <row r="94" spans="2:16"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</row>
    <row r="95" spans="2:16"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</row>
    <row r="96" spans="2:16"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</row>
    <row r="97" spans="2:16"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</row>
    <row r="98" spans="2:16"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</row>
    <row r="99" spans="2:16"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</row>
    <row r="100" spans="2:16"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</row>
    <row r="101" spans="2:16"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</row>
    <row r="102" spans="2:16"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</row>
    <row r="103" spans="2:16"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</row>
    <row r="104" spans="2:16"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</row>
    <row r="105" spans="2:16"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</row>
    <row r="106" spans="2:16"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</row>
    <row r="107" spans="2:16"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</row>
    <row r="108" spans="2:16"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</row>
    <row r="109" spans="2:16"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5"/>
      <c r="D397" s="1"/>
    </row>
    <row r="398" spans="2:4">
      <c r="B398" s="45"/>
      <c r="D398" s="1"/>
    </row>
    <row r="399" spans="2:4">
      <c r="B399" s="3"/>
      <c r="D39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30 Q34:XFD1048576 Q31:AF33 AH31:XFD33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rgb="FFFF0000"/>
    <pageSetUpPr fitToPage="1"/>
  </sheetPr>
  <dimension ref="B1:AM514"/>
  <sheetViews>
    <sheetView rightToLeft="1" workbookViewId="0">
      <selection activeCell="J27" sqref="J27"/>
    </sheetView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41.7109375" style="2" bestFit="1" customWidth="1"/>
    <col min="4" max="4" width="6.5703125" style="2" bestFit="1" customWidth="1"/>
    <col min="5" max="5" width="5.7109375" style="1" bestFit="1" customWidth="1"/>
    <col min="6" max="6" width="11.140625" style="1" bestFit="1" customWidth="1"/>
    <col min="7" max="7" width="12.28515625" style="1" bestFit="1" customWidth="1"/>
    <col min="8" max="8" width="6.85546875" style="1" bestFit="1" customWidth="1"/>
    <col min="9" max="9" width="7.5703125" style="1" bestFit="1" customWidth="1"/>
    <col min="10" max="10" width="10.140625" style="1" bestFit="1" customWidth="1"/>
    <col min="11" max="11" width="9.140625" style="1" bestFit="1" customWidth="1"/>
    <col min="12" max="12" width="9" style="1" customWidth="1"/>
    <col min="13" max="13" width="6.7109375" style="1" customWidth="1"/>
    <col min="14" max="14" width="7.7109375" style="1" customWidth="1"/>
    <col min="15" max="15" width="7.140625" style="1" customWidth="1"/>
    <col min="16" max="16" width="6" style="1" customWidth="1"/>
    <col min="17" max="17" width="7.85546875" style="1" customWidth="1"/>
    <col min="18" max="18" width="8.140625" style="1" customWidth="1"/>
    <col min="19" max="19" width="6.28515625" style="1" customWidth="1"/>
    <col min="20" max="20" width="8" style="1" customWidth="1"/>
    <col min="21" max="21" width="8.7109375" style="1" customWidth="1"/>
    <col min="22" max="22" width="10" style="1" customWidth="1"/>
    <col min="23" max="23" width="9.5703125" style="1" customWidth="1"/>
    <col min="24" max="24" width="6.140625" style="1" customWidth="1"/>
    <col min="25" max="26" width="5.7109375" style="1" customWidth="1"/>
    <col min="27" max="27" width="6.85546875" style="1" customWidth="1"/>
    <col min="28" max="28" width="6.42578125" style="1" customWidth="1"/>
    <col min="29" max="29" width="6.7109375" style="1" customWidth="1"/>
    <col min="30" max="30" width="7.28515625" style="1" customWidth="1"/>
    <col min="31" max="37" width="5.7109375" style="1" customWidth="1"/>
    <col min="38" max="38" width="3.42578125" style="1" customWidth="1"/>
    <col min="39" max="39" width="5.7109375" style="1" hidden="1" customWidth="1"/>
    <col min="40" max="40" width="10.140625" style="1" customWidth="1"/>
    <col min="41" max="41" width="13.85546875" style="1" customWidth="1"/>
    <col min="42" max="42" width="5.7109375" style="1" customWidth="1"/>
    <col min="43" max="16384" width="9.140625" style="1"/>
  </cols>
  <sheetData>
    <row r="1" spans="2:13">
      <c r="B1" s="58" t="s">
        <v>171</v>
      </c>
      <c r="C1" s="80" t="s" vm="1">
        <v>243</v>
      </c>
    </row>
    <row r="2" spans="2:13">
      <c r="B2" s="58" t="s">
        <v>170</v>
      </c>
      <c r="C2" s="80" t="s">
        <v>244</v>
      </c>
    </row>
    <row r="3" spans="2:13">
      <c r="B3" s="58" t="s">
        <v>172</v>
      </c>
      <c r="C3" s="80" t="s">
        <v>245</v>
      </c>
    </row>
    <row r="4" spans="2:13">
      <c r="B4" s="58" t="s">
        <v>173</v>
      </c>
      <c r="C4" s="80">
        <v>2112</v>
      </c>
    </row>
    <row r="6" spans="2:13" ht="26.25" customHeight="1">
      <c r="B6" s="129" t="s">
        <v>200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</row>
    <row r="7" spans="2:13" s="3" customFormat="1" ht="63">
      <c r="B7" s="13" t="s">
        <v>106</v>
      </c>
      <c r="C7" s="14" t="s">
        <v>37</v>
      </c>
      <c r="D7" s="14" t="s">
        <v>108</v>
      </c>
      <c r="E7" s="14" t="s">
        <v>15</v>
      </c>
      <c r="F7" s="14" t="s">
        <v>51</v>
      </c>
      <c r="G7" s="14" t="s">
        <v>91</v>
      </c>
      <c r="H7" s="14" t="s">
        <v>17</v>
      </c>
      <c r="I7" s="14" t="s">
        <v>19</v>
      </c>
      <c r="J7" s="14" t="s">
        <v>49</v>
      </c>
      <c r="K7" s="14" t="s">
        <v>174</v>
      </c>
      <c r="L7" s="14" t="s">
        <v>175</v>
      </c>
      <c r="M7" s="1"/>
    </row>
    <row r="8" spans="2:13" s="3" customFormat="1" ht="28.5" customHeight="1">
      <c r="B8" s="16"/>
      <c r="C8" s="17"/>
      <c r="D8" s="17"/>
      <c r="E8" s="17"/>
      <c r="F8" s="17"/>
      <c r="G8" s="17"/>
      <c r="H8" s="17" t="s">
        <v>20</v>
      </c>
      <c r="I8" s="17" t="s">
        <v>20</v>
      </c>
      <c r="J8" s="17" t="s">
        <v>230</v>
      </c>
      <c r="K8" s="17" t="s">
        <v>20</v>
      </c>
      <c r="L8" s="17" t="s">
        <v>20</v>
      </c>
    </row>
    <row r="9" spans="2:13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0" t="s">
        <v>7</v>
      </c>
      <c r="J9" s="20" t="s">
        <v>8</v>
      </c>
      <c r="K9" s="20" t="s">
        <v>9</v>
      </c>
      <c r="L9" s="20" t="s">
        <v>10</v>
      </c>
    </row>
    <row r="10" spans="2:13" s="4" customFormat="1" ht="18" customHeight="1">
      <c r="B10" s="81" t="s">
        <v>36</v>
      </c>
      <c r="C10" s="82"/>
      <c r="D10" s="82"/>
      <c r="E10" s="82"/>
      <c r="F10" s="82"/>
      <c r="G10" s="82"/>
      <c r="H10" s="82"/>
      <c r="I10" s="82"/>
      <c r="J10" s="90">
        <f>J11+J33</f>
        <v>71936.328744669008</v>
      </c>
      <c r="K10" s="91">
        <f>J10/$J$10</f>
        <v>1</v>
      </c>
      <c r="L10" s="91">
        <f>J10/'[5]סכום נכסי הקרן'!$C$42</f>
        <v>9.7731609096311539E-2</v>
      </c>
    </row>
    <row r="11" spans="2:13">
      <c r="B11" s="83" t="s">
        <v>223</v>
      </c>
      <c r="C11" s="84"/>
      <c r="D11" s="84"/>
      <c r="E11" s="84"/>
      <c r="F11" s="84"/>
      <c r="G11" s="84"/>
      <c r="H11" s="84"/>
      <c r="I11" s="84"/>
      <c r="J11" s="93">
        <f>J12+J20</f>
        <v>68080.326534669002</v>
      </c>
      <c r="K11" s="94">
        <f t="shared" ref="K11:K18" si="0">J11/$J$10</f>
        <v>0.9463970113948057</v>
      </c>
      <c r="L11" s="94">
        <f>J11/'[5]סכום נכסי הקרן'!$C$42</f>
        <v>9.2492902767554647E-2</v>
      </c>
    </row>
    <row r="12" spans="2:13">
      <c r="B12" s="104" t="s">
        <v>33</v>
      </c>
      <c r="C12" s="84"/>
      <c r="D12" s="84"/>
      <c r="E12" s="84"/>
      <c r="F12" s="84"/>
      <c r="G12" s="84"/>
      <c r="H12" s="84"/>
      <c r="I12" s="84"/>
      <c r="J12" s="93">
        <f>SUM(J13:J18)</f>
        <v>58103.100414668996</v>
      </c>
      <c r="K12" s="94">
        <f t="shared" si="0"/>
        <v>0.80770177500856755</v>
      </c>
      <c r="L12" s="94">
        <f>J12/'[5]סכום נכסי הקרן'!$C$42</f>
        <v>7.8937994141534296E-2</v>
      </c>
    </row>
    <row r="13" spans="2:13">
      <c r="B13" s="89" t="s">
        <v>638</v>
      </c>
      <c r="C13" s="86" t="s">
        <v>639</v>
      </c>
      <c r="D13" s="86">
        <v>11</v>
      </c>
      <c r="E13" s="86" t="s">
        <v>640</v>
      </c>
      <c r="F13" s="86" t="s">
        <v>641</v>
      </c>
      <c r="G13" s="99" t="s">
        <v>156</v>
      </c>
      <c r="H13" s="100">
        <v>0</v>
      </c>
      <c r="I13" s="100">
        <v>0</v>
      </c>
      <c r="J13" s="96">
        <v>3.2307785489999996</v>
      </c>
      <c r="K13" s="97">
        <f t="shared" si="0"/>
        <v>4.4911640688077553E-5</v>
      </c>
      <c r="L13" s="97">
        <f>J13/'[5]סכום נכסי הקרן'!$C$42</f>
        <v>4.3892869116011961E-6</v>
      </c>
    </row>
    <row r="14" spans="2:13">
      <c r="B14" s="89" t="s">
        <v>642</v>
      </c>
      <c r="C14" s="86" t="s">
        <v>643</v>
      </c>
      <c r="D14" s="86">
        <v>12</v>
      </c>
      <c r="E14" s="86" t="s">
        <v>640</v>
      </c>
      <c r="F14" s="86" t="s">
        <v>641</v>
      </c>
      <c r="G14" s="99" t="s">
        <v>156</v>
      </c>
      <c r="H14" s="100">
        <v>0</v>
      </c>
      <c r="I14" s="100">
        <v>0</v>
      </c>
      <c r="J14" s="96">
        <v>310.31396884099996</v>
      </c>
      <c r="K14" s="97">
        <f t="shared" si="0"/>
        <v>4.3137309653711849E-3</v>
      </c>
      <c r="L14" s="97">
        <f>J14/'[5]סכום נכסי הקרן'!$C$42</f>
        <v>4.2158786845431125E-4</v>
      </c>
    </row>
    <row r="15" spans="2:13">
      <c r="B15" s="89" t="s">
        <v>644</v>
      </c>
      <c r="C15" s="86" t="s">
        <v>645</v>
      </c>
      <c r="D15" s="86">
        <v>10</v>
      </c>
      <c r="E15" s="86" t="s">
        <v>640</v>
      </c>
      <c r="F15" s="86" t="s">
        <v>641</v>
      </c>
      <c r="G15" s="99" t="s">
        <v>156</v>
      </c>
      <c r="H15" s="100">
        <v>0</v>
      </c>
      <c r="I15" s="100">
        <v>0</v>
      </c>
      <c r="J15" s="96">
        <v>260.55029877699991</v>
      </c>
      <c r="K15" s="97">
        <f t="shared" si="0"/>
        <v>3.6219571296416558E-3</v>
      </c>
      <c r="L15" s="97">
        <f>J15/'[5]סכום נכסי הקרן'!$C$42</f>
        <v>3.5397969835773691E-4</v>
      </c>
    </row>
    <row r="16" spans="2:13">
      <c r="B16" s="89" t="s">
        <v>644</v>
      </c>
      <c r="C16" s="86" t="s">
        <v>646</v>
      </c>
      <c r="D16" s="86">
        <v>10</v>
      </c>
      <c r="E16" s="86" t="s">
        <v>640</v>
      </c>
      <c r="F16" s="86" t="s">
        <v>641</v>
      </c>
      <c r="G16" s="99" t="s">
        <v>156</v>
      </c>
      <c r="H16" s="100">
        <v>0</v>
      </c>
      <c r="I16" s="100">
        <v>0</v>
      </c>
      <c r="J16" s="96">
        <v>57110.154999999999</v>
      </c>
      <c r="K16" s="97">
        <f t="shared" si="0"/>
        <v>0.79389866005960541</v>
      </c>
      <c r="L16" s="97">
        <f>J16/'[5]סכום נכסי הקרן'!$C$42</f>
        <v>7.7588993507030871E-2</v>
      </c>
    </row>
    <row r="17" spans="2:12">
      <c r="B17" s="89" t="s">
        <v>647</v>
      </c>
      <c r="C17" s="86" t="s">
        <v>648</v>
      </c>
      <c r="D17" s="86">
        <v>20</v>
      </c>
      <c r="E17" s="86" t="s">
        <v>640</v>
      </c>
      <c r="F17" s="86" t="s">
        <v>641</v>
      </c>
      <c r="G17" s="99" t="s">
        <v>156</v>
      </c>
      <c r="H17" s="100">
        <v>0</v>
      </c>
      <c r="I17" s="100">
        <v>0</v>
      </c>
      <c r="J17" s="96">
        <v>413.7252885019999</v>
      </c>
      <c r="K17" s="97">
        <f t="shared" si="0"/>
        <v>5.7512705432949951E-3</v>
      </c>
      <c r="L17" s="97">
        <f>J17/'[5]סכום נכסי הקרן'!$C$42</f>
        <v>5.6208092454443771E-4</v>
      </c>
    </row>
    <row r="18" spans="2:12">
      <c r="B18" s="89" t="s">
        <v>649</v>
      </c>
      <c r="C18" s="86" t="s">
        <v>650</v>
      </c>
      <c r="D18" s="86">
        <v>26</v>
      </c>
      <c r="E18" s="86" t="s">
        <v>640</v>
      </c>
      <c r="F18" s="86" t="s">
        <v>641</v>
      </c>
      <c r="G18" s="99" t="s">
        <v>156</v>
      </c>
      <c r="H18" s="100">
        <v>0</v>
      </c>
      <c r="I18" s="100">
        <v>0</v>
      </c>
      <c r="J18" s="96">
        <v>5.1250799999999987</v>
      </c>
      <c r="K18" s="97">
        <f t="shared" si="0"/>
        <v>7.1244669966283254E-5</v>
      </c>
      <c r="L18" s="97">
        <f>J18/'[5]סכום נכסי הקרן'!$C$42</f>
        <v>6.9628562353405221E-6</v>
      </c>
    </row>
    <row r="19" spans="2:12">
      <c r="B19" s="85"/>
      <c r="C19" s="86"/>
      <c r="D19" s="86"/>
      <c r="E19" s="86"/>
      <c r="F19" s="86"/>
      <c r="G19" s="86"/>
      <c r="H19" s="86"/>
      <c r="I19" s="86"/>
      <c r="J19" s="86"/>
      <c r="K19" s="97"/>
      <c r="L19" s="86"/>
    </row>
    <row r="20" spans="2:12">
      <c r="B20" s="104" t="s">
        <v>34</v>
      </c>
      <c r="C20" s="84"/>
      <c r="D20" s="84"/>
      <c r="E20" s="84"/>
      <c r="F20" s="84"/>
      <c r="G20" s="84"/>
      <c r="H20" s="84"/>
      <c r="I20" s="84"/>
      <c r="J20" s="93">
        <f>SUM(J21:J31)</f>
        <v>9977.2261200000012</v>
      </c>
      <c r="K20" s="94">
        <f t="shared" ref="K20:K31" si="1">J20/$J$10</f>
        <v>0.13869523638623807</v>
      </c>
      <c r="L20" s="94">
        <f>J20/'[5]סכום נכסי הקרן'!$C$42</f>
        <v>1.3554908626020344E-2</v>
      </c>
    </row>
    <row r="21" spans="2:12">
      <c r="B21" s="89" t="s">
        <v>644</v>
      </c>
      <c r="C21" s="86" t="s">
        <v>651</v>
      </c>
      <c r="D21" s="86">
        <v>10</v>
      </c>
      <c r="E21" s="86" t="s">
        <v>640</v>
      </c>
      <c r="F21" s="86" t="s">
        <v>641</v>
      </c>
      <c r="G21" s="99" t="s">
        <v>157</v>
      </c>
      <c r="H21" s="100">
        <v>0</v>
      </c>
      <c r="I21" s="100">
        <v>0</v>
      </c>
      <c r="J21" s="96">
        <v>342.21751</v>
      </c>
      <c r="K21" s="97">
        <f t="shared" si="1"/>
        <v>4.7572278982246606E-3</v>
      </c>
      <c r="L21" s="97">
        <f>J21/'[5]סכום נכסי הקרן'!$C$42</f>
        <v>4.6493153733136031E-4</v>
      </c>
    </row>
    <row r="22" spans="2:12">
      <c r="B22" s="89" t="s">
        <v>644</v>
      </c>
      <c r="C22" s="86" t="s">
        <v>652</v>
      </c>
      <c r="D22" s="86">
        <v>10</v>
      </c>
      <c r="E22" s="86" t="s">
        <v>640</v>
      </c>
      <c r="F22" s="86" t="s">
        <v>641</v>
      </c>
      <c r="G22" s="99" t="s">
        <v>158</v>
      </c>
      <c r="H22" s="100">
        <v>0</v>
      </c>
      <c r="I22" s="100">
        <v>0</v>
      </c>
      <c r="J22" s="96">
        <v>0.9617199999999998</v>
      </c>
      <c r="K22" s="97">
        <f t="shared" si="1"/>
        <v>1.3369044775881338E-5</v>
      </c>
      <c r="L22" s="97">
        <f>J22/'[5]סכום נכסי הקרן'!$C$42</f>
        <v>1.306578258027521E-6</v>
      </c>
    </row>
    <row r="23" spans="2:12">
      <c r="B23" s="89" t="s">
        <v>644</v>
      </c>
      <c r="C23" s="86" t="s">
        <v>653</v>
      </c>
      <c r="D23" s="86">
        <v>10</v>
      </c>
      <c r="E23" s="86" t="s">
        <v>640</v>
      </c>
      <c r="F23" s="86" t="s">
        <v>641</v>
      </c>
      <c r="G23" s="99" t="s">
        <v>165</v>
      </c>
      <c r="H23" s="100">
        <v>0</v>
      </c>
      <c r="I23" s="100">
        <v>0</v>
      </c>
      <c r="J23" s="96">
        <v>1547.4</v>
      </c>
      <c r="K23" s="97">
        <f t="shared" si="1"/>
        <v>2.1510689063551542E-2</v>
      </c>
      <c r="L23" s="97">
        <f>J23/'[5]סכום נכסי הקרן'!$C$42</f>
        <v>2.102274254951323E-3</v>
      </c>
    </row>
    <row r="24" spans="2:12">
      <c r="B24" s="89" t="s">
        <v>644</v>
      </c>
      <c r="C24" s="86" t="s">
        <v>654</v>
      </c>
      <c r="D24" s="86">
        <v>10</v>
      </c>
      <c r="E24" s="86" t="s">
        <v>640</v>
      </c>
      <c r="F24" s="86" t="s">
        <v>641</v>
      </c>
      <c r="G24" s="99" t="s">
        <v>159</v>
      </c>
      <c r="H24" s="100">
        <v>0</v>
      </c>
      <c r="I24" s="100">
        <v>0</v>
      </c>
      <c r="J24" s="96">
        <v>10.006299999999998</v>
      </c>
      <c r="K24" s="97">
        <f t="shared" si="1"/>
        <v>1.390993976842547E-4</v>
      </c>
      <c r="L24" s="97">
        <f>J24/'[5]סכום נכסי הקרן'!$C$42</f>
        <v>1.3594407960009964E-5</v>
      </c>
    </row>
    <row r="25" spans="2:12">
      <c r="B25" s="89" t="s">
        <v>644</v>
      </c>
      <c r="C25" s="86" t="s">
        <v>655</v>
      </c>
      <c r="D25" s="86">
        <v>10</v>
      </c>
      <c r="E25" s="86" t="s">
        <v>640</v>
      </c>
      <c r="F25" s="86" t="s">
        <v>641</v>
      </c>
      <c r="G25" s="99" t="s">
        <v>164</v>
      </c>
      <c r="H25" s="100">
        <v>0</v>
      </c>
      <c r="I25" s="100">
        <v>0</v>
      </c>
      <c r="J25" s="96">
        <v>0.30984999999999996</v>
      </c>
      <c r="K25" s="97">
        <f t="shared" si="1"/>
        <v>4.3072812500590956E-6</v>
      </c>
      <c r="L25" s="97">
        <f>J25/'[5]סכום נכסי הקרן'!$C$42</f>
        <v>4.2095752739864765E-7</v>
      </c>
    </row>
    <row r="26" spans="2:12">
      <c r="B26" s="89" t="s">
        <v>644</v>
      </c>
      <c r="C26" s="86" t="s">
        <v>656</v>
      </c>
      <c r="D26" s="86">
        <v>10</v>
      </c>
      <c r="E26" s="86" t="s">
        <v>640</v>
      </c>
      <c r="F26" s="86" t="s">
        <v>641</v>
      </c>
      <c r="G26" s="99" t="s">
        <v>155</v>
      </c>
      <c r="H26" s="100">
        <v>0</v>
      </c>
      <c r="I26" s="100">
        <v>0</v>
      </c>
      <c r="J26" s="96">
        <v>8048.7240000000002</v>
      </c>
      <c r="K26" s="97">
        <f t="shared" si="1"/>
        <v>0.11188677738292931</v>
      </c>
      <c r="L26" s="97">
        <f>J26/'[5]סכום נכסי הקרן'!$C$42</f>
        <v>1.0934874790234479E-2</v>
      </c>
    </row>
    <row r="27" spans="2:12">
      <c r="B27" s="89" t="s">
        <v>649</v>
      </c>
      <c r="C27" s="86" t="s">
        <v>657</v>
      </c>
      <c r="D27" s="86">
        <v>26</v>
      </c>
      <c r="E27" s="86" t="s">
        <v>640</v>
      </c>
      <c r="F27" s="86" t="s">
        <v>641</v>
      </c>
      <c r="G27" s="99" t="s">
        <v>155</v>
      </c>
      <c r="H27" s="100">
        <v>0</v>
      </c>
      <c r="I27" s="100">
        <v>0</v>
      </c>
      <c r="J27" s="96">
        <v>23.831330000000001</v>
      </c>
      <c r="K27" s="97">
        <f t="shared" si="1"/>
        <v>3.312836561980663E-4</v>
      </c>
      <c r="L27" s="97">
        <f>J27/'[5]סכום נכסי הקרן'!$C$42</f>
        <v>3.2376884787546279E-5</v>
      </c>
    </row>
    <row r="28" spans="2:12">
      <c r="B28" s="89" t="s">
        <v>649</v>
      </c>
      <c r="C28" s="86" t="s">
        <v>658</v>
      </c>
      <c r="D28" s="86">
        <v>26</v>
      </c>
      <c r="E28" s="86" t="s">
        <v>640</v>
      </c>
      <c r="F28" s="86" t="s">
        <v>641</v>
      </c>
      <c r="G28" s="99" t="s">
        <v>164</v>
      </c>
      <c r="H28" s="100">
        <v>0</v>
      </c>
      <c r="I28" s="100">
        <v>0</v>
      </c>
      <c r="J28" s="96">
        <v>2.0903499999999999</v>
      </c>
      <c r="K28" s="97">
        <f t="shared" si="1"/>
        <v>2.9058335843346882E-5</v>
      </c>
      <c r="L28" s="97">
        <f>J28/'[5]סכום נכסי הקרן'!$C$42</f>
        <v>2.8399179196313157E-6</v>
      </c>
    </row>
    <row r="29" spans="2:12">
      <c r="B29" s="89" t="s">
        <v>649</v>
      </c>
      <c r="C29" s="86" t="s">
        <v>659</v>
      </c>
      <c r="D29" s="86">
        <v>26</v>
      </c>
      <c r="E29" s="86" t="s">
        <v>640</v>
      </c>
      <c r="F29" s="86" t="s">
        <v>641</v>
      </c>
      <c r="G29" s="99" t="s">
        <v>165</v>
      </c>
      <c r="H29" s="100">
        <v>0</v>
      </c>
      <c r="I29" s="100">
        <v>0</v>
      </c>
      <c r="J29" s="96">
        <v>0.23612999999999998</v>
      </c>
      <c r="K29" s="97">
        <f t="shared" si="1"/>
        <v>3.2824861112682079E-6</v>
      </c>
      <c r="L29" s="97">
        <f>J29/'[5]סכום נכסי הקרן'!$C$42</f>
        <v>3.208026494905363E-7</v>
      </c>
    </row>
    <row r="30" spans="2:12">
      <c r="B30" s="89" t="s">
        <v>649</v>
      </c>
      <c r="C30" s="86" t="s">
        <v>660</v>
      </c>
      <c r="D30" s="86">
        <v>26</v>
      </c>
      <c r="E30" s="86" t="s">
        <v>640</v>
      </c>
      <c r="F30" s="86" t="s">
        <v>641</v>
      </c>
      <c r="G30" s="99" t="s">
        <v>158</v>
      </c>
      <c r="H30" s="100">
        <v>0</v>
      </c>
      <c r="I30" s="100">
        <v>0</v>
      </c>
      <c r="J30" s="96">
        <v>1.4460799999999998</v>
      </c>
      <c r="K30" s="97">
        <f t="shared" si="1"/>
        <v>2.0102221300905137E-5</v>
      </c>
      <c r="L30" s="97">
        <f>J30/'[5]סכום נכסי הקרן'!$C$42</f>
        <v>1.9646224341476083E-6</v>
      </c>
    </row>
    <row r="31" spans="2:12">
      <c r="B31" s="89" t="s">
        <v>649</v>
      </c>
      <c r="C31" s="86" t="s">
        <v>661</v>
      </c>
      <c r="D31" s="86">
        <v>26</v>
      </c>
      <c r="E31" s="86" t="s">
        <v>640</v>
      </c>
      <c r="F31" s="86" t="s">
        <v>641</v>
      </c>
      <c r="G31" s="99" t="s">
        <v>157</v>
      </c>
      <c r="H31" s="100">
        <v>0</v>
      </c>
      <c r="I31" s="100">
        <v>0</v>
      </c>
      <c r="J31" s="96">
        <v>2.8499999999999997E-3</v>
      </c>
      <c r="K31" s="97">
        <f t="shared" si="1"/>
        <v>3.9618368767688952E-8</v>
      </c>
      <c r="L31" s="97">
        <f>J31/'[5]סכום נכסי הקרן'!$C$42</f>
        <v>3.8719669294372951E-9</v>
      </c>
    </row>
    <row r="32" spans="2:12">
      <c r="B32" s="85"/>
      <c r="C32" s="86"/>
      <c r="D32" s="86"/>
      <c r="E32" s="86"/>
      <c r="F32" s="86"/>
      <c r="G32" s="86"/>
      <c r="H32" s="86"/>
      <c r="I32" s="86"/>
      <c r="J32" s="86"/>
      <c r="K32" s="97"/>
      <c r="L32" s="86"/>
    </row>
    <row r="33" spans="2:12">
      <c r="B33" s="83" t="s">
        <v>222</v>
      </c>
      <c r="C33" s="84"/>
      <c r="D33" s="84"/>
      <c r="E33" s="84"/>
      <c r="F33" s="84"/>
      <c r="G33" s="84"/>
      <c r="H33" s="84"/>
      <c r="I33" s="84"/>
      <c r="J33" s="93">
        <f>J34</f>
        <v>3856.0022099999996</v>
      </c>
      <c r="K33" s="94">
        <f t="shared" ref="K33:K36" si="2">J33/$J$10</f>
        <v>5.3602988605194239E-2</v>
      </c>
      <c r="L33" s="94">
        <f>J33/'[5]סכום נכסי הקרן'!$C$42</f>
        <v>5.2387063287568855E-3</v>
      </c>
    </row>
    <row r="34" spans="2:12" s="102" customFormat="1">
      <c r="B34" s="124" t="s">
        <v>35</v>
      </c>
      <c r="C34" s="117"/>
      <c r="D34" s="117"/>
      <c r="E34" s="117"/>
      <c r="F34" s="117"/>
      <c r="G34" s="117"/>
      <c r="H34" s="119">
        <v>0</v>
      </c>
      <c r="I34" s="119">
        <v>0</v>
      </c>
      <c r="J34" s="118">
        <f>SUM(J35:J36)</f>
        <v>3856.0022099999996</v>
      </c>
      <c r="K34" s="121">
        <f t="shared" si="2"/>
        <v>5.3602988605194239E-2</v>
      </c>
      <c r="L34" s="121">
        <f>J34/'[5]סכום נכסי הקרן'!$C$42</f>
        <v>5.2387063287568855E-3</v>
      </c>
    </row>
    <row r="35" spans="2:12">
      <c r="B35" s="89" t="s">
        <v>662</v>
      </c>
      <c r="C35" s="86" t="s">
        <v>663</v>
      </c>
      <c r="D35" s="86"/>
      <c r="E35" s="86" t="s">
        <v>248</v>
      </c>
      <c r="F35" s="86" t="s">
        <v>664</v>
      </c>
      <c r="G35" s="99"/>
      <c r="H35" s="100">
        <v>0</v>
      </c>
      <c r="I35" s="100">
        <v>0</v>
      </c>
      <c r="J35" s="96">
        <v>4204.2022099999995</v>
      </c>
      <c r="K35" s="97">
        <f t="shared" si="2"/>
        <v>5.8443380185864167E-2</v>
      </c>
      <c r="L35" s="97">
        <f>J35/'[5]סכום נכסי הקרן'!$C$42</f>
        <v>5.7117655865919961E-3</v>
      </c>
    </row>
    <row r="36" spans="2:12">
      <c r="B36" s="89" t="s">
        <v>665</v>
      </c>
      <c r="C36" s="86" t="s">
        <v>666</v>
      </c>
      <c r="D36" s="86"/>
      <c r="E36" s="86" t="s">
        <v>248</v>
      </c>
      <c r="F36" s="86" t="s">
        <v>664</v>
      </c>
      <c r="G36" s="99"/>
      <c r="H36" s="100">
        <v>0</v>
      </c>
      <c r="I36" s="100">
        <v>0</v>
      </c>
      <c r="J36" s="96">
        <v>-348.19999999999993</v>
      </c>
      <c r="K36" s="97">
        <f t="shared" si="2"/>
        <v>-4.8403915806699274E-3</v>
      </c>
      <c r="L36" s="97">
        <f>J36/'[5]סכום נכסי הקרן'!$C$42</f>
        <v>-4.7305925783511086E-4</v>
      </c>
    </row>
    <row r="37" spans="2:12">
      <c r="B37" s="6"/>
      <c r="D37" s="1"/>
    </row>
    <row r="38" spans="2:12">
      <c r="D38" s="1"/>
    </row>
    <row r="39" spans="2:12">
      <c r="D39" s="1"/>
    </row>
    <row r="40" spans="2:12">
      <c r="D40" s="1"/>
    </row>
    <row r="41" spans="2:12">
      <c r="B41" s="125" t="s">
        <v>242</v>
      </c>
      <c r="D41" s="1"/>
    </row>
    <row r="42" spans="2:12">
      <c r="B42" s="111"/>
      <c r="D42" s="1"/>
    </row>
    <row r="43" spans="2:12">
      <c r="D43" s="1"/>
    </row>
    <row r="44" spans="2:12">
      <c r="D44" s="1"/>
    </row>
    <row r="45" spans="2:12">
      <c r="D45" s="1"/>
    </row>
    <row r="46" spans="2:12">
      <c r="D46" s="1"/>
    </row>
    <row r="47" spans="2:12">
      <c r="D47" s="1"/>
    </row>
    <row r="48" spans="2:12">
      <c r="D48" s="1"/>
    </row>
    <row r="49" spans="4:4">
      <c r="D49" s="1"/>
    </row>
    <row r="50" spans="4:4">
      <c r="D50" s="1"/>
    </row>
    <row r="51" spans="4:4">
      <c r="D51" s="1"/>
    </row>
    <row r="52" spans="4:4">
      <c r="D52" s="1"/>
    </row>
    <row r="53" spans="4:4">
      <c r="D53" s="1"/>
    </row>
    <row r="54" spans="4:4">
      <c r="D54" s="1"/>
    </row>
    <row r="55" spans="4:4">
      <c r="D55" s="1"/>
    </row>
    <row r="56" spans="4:4">
      <c r="D56" s="1"/>
    </row>
    <row r="57" spans="4:4">
      <c r="D57" s="1"/>
    </row>
    <row r="58" spans="4:4">
      <c r="D58" s="1"/>
    </row>
    <row r="59" spans="4:4">
      <c r="D59" s="1"/>
    </row>
    <row r="60" spans="4:4">
      <c r="D60" s="1"/>
    </row>
    <row r="61" spans="4:4">
      <c r="D61" s="1"/>
    </row>
    <row r="62" spans="4:4">
      <c r="D62" s="1"/>
    </row>
    <row r="63" spans="4:4">
      <c r="D63" s="1"/>
    </row>
    <row r="64" spans="4:4">
      <c r="D64" s="1"/>
    </row>
    <row r="65" spans="4:4">
      <c r="D65" s="1"/>
    </row>
    <row r="66" spans="4:4">
      <c r="D66" s="1"/>
    </row>
    <row r="67" spans="4:4">
      <c r="D67" s="1"/>
    </row>
    <row r="68" spans="4:4">
      <c r="D68" s="1"/>
    </row>
    <row r="69" spans="4:4">
      <c r="D69" s="1"/>
    </row>
    <row r="70" spans="4:4">
      <c r="D70" s="1"/>
    </row>
    <row r="71" spans="4:4">
      <c r="D71" s="1"/>
    </row>
    <row r="72" spans="4:4">
      <c r="D72" s="1"/>
    </row>
    <row r="73" spans="4:4">
      <c r="D73" s="1"/>
    </row>
    <row r="74" spans="4:4">
      <c r="D74" s="1"/>
    </row>
    <row r="75" spans="4:4">
      <c r="D75" s="1"/>
    </row>
    <row r="76" spans="4:4">
      <c r="D76" s="1"/>
    </row>
    <row r="77" spans="4:4">
      <c r="D77" s="1"/>
    </row>
    <row r="78" spans="4:4">
      <c r="D78" s="1"/>
    </row>
    <row r="79" spans="4:4">
      <c r="D79" s="1"/>
    </row>
    <row r="80" spans="4:4">
      <c r="D80" s="1"/>
    </row>
    <row r="81" spans="4:4">
      <c r="D81" s="1"/>
    </row>
    <row r="82" spans="4:4">
      <c r="D82" s="1"/>
    </row>
    <row r="83" spans="4:4">
      <c r="D83" s="1"/>
    </row>
    <row r="84" spans="4:4">
      <c r="D84" s="1"/>
    </row>
    <row r="85" spans="4:4">
      <c r="D85" s="1"/>
    </row>
    <row r="86" spans="4:4">
      <c r="D86" s="1"/>
    </row>
    <row r="87" spans="4:4">
      <c r="D87" s="1"/>
    </row>
    <row r="88" spans="4:4">
      <c r="D88" s="1"/>
    </row>
    <row r="89" spans="4:4">
      <c r="D89" s="1"/>
    </row>
    <row r="90" spans="4:4">
      <c r="D90" s="1"/>
    </row>
    <row r="91" spans="4:4">
      <c r="D91" s="1"/>
    </row>
    <row r="92" spans="4:4">
      <c r="D92" s="1"/>
    </row>
    <row r="93" spans="4:4">
      <c r="D93" s="1"/>
    </row>
    <row r="94" spans="4:4">
      <c r="D94" s="1"/>
    </row>
    <row r="95" spans="4:4">
      <c r="D95" s="1"/>
    </row>
    <row r="96" spans="4:4">
      <c r="D96" s="1"/>
    </row>
    <row r="97" spans="4:4">
      <c r="D97" s="1"/>
    </row>
    <row r="98" spans="4:4">
      <c r="D98" s="1"/>
    </row>
    <row r="99" spans="4:4">
      <c r="D99" s="1"/>
    </row>
    <row r="100" spans="4:4">
      <c r="D100" s="1"/>
    </row>
    <row r="101" spans="4:4">
      <c r="D101" s="1"/>
    </row>
    <row r="102" spans="4:4">
      <c r="D102" s="1"/>
    </row>
    <row r="103" spans="4:4">
      <c r="D103" s="1"/>
    </row>
    <row r="104" spans="4:4">
      <c r="D104" s="1"/>
    </row>
    <row r="105" spans="4:4">
      <c r="D105" s="1"/>
    </row>
    <row r="106" spans="4:4">
      <c r="D106" s="1"/>
    </row>
    <row r="107" spans="4:4">
      <c r="D107" s="1"/>
    </row>
    <row r="108" spans="4:4">
      <c r="D108" s="1"/>
    </row>
    <row r="109" spans="4:4">
      <c r="D109" s="1"/>
    </row>
    <row r="110" spans="4:4">
      <c r="D110" s="1"/>
    </row>
    <row r="111" spans="4:4">
      <c r="D111" s="1"/>
    </row>
    <row r="112" spans="4:4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5">
      <c r="D513" s="1"/>
    </row>
    <row r="514" spans="4:5">
      <c r="E514" s="2"/>
    </row>
  </sheetData>
  <sheetProtection sheet="1" objects="1" scenarios="1"/>
  <mergeCells count="1">
    <mergeCell ref="B6:L6"/>
  </mergeCells>
  <phoneticPr fontId="3" type="noConversion"/>
  <dataValidations count="1">
    <dataValidation allowBlank="1" showInputMessage="1" showErrorMessage="1" sqref="E10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7030A0"/>
  </sheetPr>
  <dimension ref="B1:R4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7.5703125" style="1" customWidth="1"/>
    <col min="18" max="18" width="6.7109375" style="1" customWidth="1"/>
    <col min="19" max="19" width="7.7109375" style="1" customWidth="1"/>
    <col min="20" max="20" width="7.140625" style="1" customWidth="1"/>
    <col min="21" max="21" width="6" style="1" customWidth="1"/>
    <col min="22" max="22" width="7.85546875" style="1" customWidth="1"/>
    <col min="23" max="23" width="8.140625" style="1" customWidth="1"/>
    <col min="24" max="24" width="6.28515625" style="1" customWidth="1"/>
    <col min="25" max="25" width="8" style="1" customWidth="1"/>
    <col min="26" max="26" width="8.7109375" style="1" customWidth="1"/>
    <col min="27" max="27" width="10" style="1" customWidth="1"/>
    <col min="28" max="28" width="9.5703125" style="1" customWidth="1"/>
    <col min="29" max="29" width="6.140625" style="1" customWidth="1"/>
    <col min="30" max="31" width="5.7109375" style="1" customWidth="1"/>
    <col min="32" max="32" width="6.85546875" style="1" customWidth="1"/>
    <col min="33" max="33" width="6.42578125" style="1" customWidth="1"/>
    <col min="34" max="34" width="6.7109375" style="1" customWidth="1"/>
    <col min="35" max="35" width="7.28515625" style="1" customWidth="1"/>
    <col min="36" max="47" width="5.7109375" style="1" customWidth="1"/>
    <col min="48" max="16384" width="9.140625" style="1"/>
  </cols>
  <sheetData>
    <row r="1" spans="2:18">
      <c r="B1" s="58" t="s">
        <v>171</v>
      </c>
      <c r="C1" s="80" t="s" vm="1">
        <v>243</v>
      </c>
    </row>
    <row r="2" spans="2:18">
      <c r="B2" s="58" t="s">
        <v>170</v>
      </c>
      <c r="C2" s="80" t="s">
        <v>244</v>
      </c>
    </row>
    <row r="3" spans="2:18">
      <c r="B3" s="58" t="s">
        <v>172</v>
      </c>
      <c r="C3" s="80" t="s">
        <v>245</v>
      </c>
    </row>
    <row r="4" spans="2:18">
      <c r="B4" s="58" t="s">
        <v>173</v>
      </c>
      <c r="C4" s="80">
        <v>2112</v>
      </c>
    </row>
    <row r="6" spans="2:18" ht="26.25" customHeight="1">
      <c r="B6" s="140" t="s">
        <v>212</v>
      </c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2"/>
    </row>
    <row r="7" spans="2:18" s="3" customFormat="1" ht="78.75">
      <c r="B7" s="23" t="s">
        <v>107</v>
      </c>
      <c r="C7" s="31" t="s">
        <v>37</v>
      </c>
      <c r="D7" s="31" t="s">
        <v>50</v>
      </c>
      <c r="E7" s="31" t="s">
        <v>15</v>
      </c>
      <c r="F7" s="31" t="s">
        <v>51</v>
      </c>
      <c r="G7" s="31" t="s">
        <v>92</v>
      </c>
      <c r="H7" s="31" t="s">
        <v>18</v>
      </c>
      <c r="I7" s="31" t="s">
        <v>91</v>
      </c>
      <c r="J7" s="31" t="s">
        <v>17</v>
      </c>
      <c r="K7" s="31" t="s">
        <v>209</v>
      </c>
      <c r="L7" s="31" t="s">
        <v>227</v>
      </c>
      <c r="M7" s="31" t="s">
        <v>210</v>
      </c>
      <c r="N7" s="31" t="s">
        <v>48</v>
      </c>
      <c r="O7" s="31" t="s">
        <v>174</v>
      </c>
      <c r="P7" s="32" t="s">
        <v>176</v>
      </c>
      <c r="R7" s="1"/>
    </row>
    <row r="8" spans="2:18" s="3" customFormat="1" ht="17.25" customHeight="1">
      <c r="B8" s="16"/>
      <c r="C8" s="33"/>
      <c r="D8" s="33"/>
      <c r="E8" s="33"/>
      <c r="F8" s="33"/>
      <c r="G8" s="33" t="s">
        <v>22</v>
      </c>
      <c r="H8" s="33" t="s">
        <v>21</v>
      </c>
      <c r="I8" s="33"/>
      <c r="J8" s="33" t="s">
        <v>20</v>
      </c>
      <c r="K8" s="33" t="s">
        <v>20</v>
      </c>
      <c r="L8" s="33" t="s">
        <v>234</v>
      </c>
      <c r="M8" s="33" t="s">
        <v>230</v>
      </c>
      <c r="N8" s="33" t="s">
        <v>20</v>
      </c>
      <c r="O8" s="33" t="s">
        <v>20</v>
      </c>
      <c r="P8" s="34" t="s">
        <v>20</v>
      </c>
    </row>
    <row r="9" spans="2:18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0" t="s">
        <v>7</v>
      </c>
      <c r="J9" s="20" t="s">
        <v>8</v>
      </c>
      <c r="K9" s="20" t="s">
        <v>9</v>
      </c>
      <c r="L9" s="20" t="s">
        <v>10</v>
      </c>
      <c r="M9" s="20" t="s">
        <v>11</v>
      </c>
      <c r="N9" s="20" t="s">
        <v>12</v>
      </c>
      <c r="O9" s="20" t="s">
        <v>13</v>
      </c>
      <c r="P9" s="21" t="s">
        <v>14</v>
      </c>
      <c r="Q9" s="5"/>
    </row>
    <row r="10" spans="2:18" s="4" customFormat="1" ht="18" customHeight="1"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5"/>
    </row>
    <row r="11" spans="2:18" ht="20.25" customHeight="1">
      <c r="B11" s="101" t="s">
        <v>242</v>
      </c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</row>
    <row r="12" spans="2:18">
      <c r="B12" s="101" t="s">
        <v>103</v>
      </c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</row>
    <row r="13" spans="2:18">
      <c r="B13" s="101" t="s">
        <v>233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</row>
    <row r="14" spans="2:18"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</row>
    <row r="15" spans="2:18"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</row>
    <row r="16" spans="2:18"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</row>
    <row r="17" spans="2:16"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</row>
    <row r="18" spans="2:16"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</row>
    <row r="19" spans="2:16"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</row>
    <row r="20" spans="2:16"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</row>
    <row r="21" spans="2:16"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</row>
    <row r="22" spans="2:16"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</row>
    <row r="23" spans="2:16"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</row>
    <row r="24" spans="2:16"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</row>
    <row r="25" spans="2:16"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</row>
    <row r="26" spans="2:16"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</row>
    <row r="27" spans="2:16"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</row>
    <row r="28" spans="2:16"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</row>
    <row r="29" spans="2:16"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</row>
    <row r="30" spans="2:16"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</row>
    <row r="31" spans="2:16"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</row>
    <row r="32" spans="2:16"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</row>
    <row r="33" spans="2:16"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</row>
    <row r="34" spans="2:16"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</row>
    <row r="35" spans="2:16"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</row>
    <row r="36" spans="2:16"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</row>
    <row r="37" spans="2:16"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</row>
    <row r="38" spans="2:16"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</row>
    <row r="39" spans="2:16"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</row>
    <row r="40" spans="2:16"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</row>
    <row r="41" spans="2:16"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</row>
    <row r="42" spans="2:16"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</row>
    <row r="43" spans="2:16"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</row>
    <row r="44" spans="2:16"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</row>
    <row r="45" spans="2:16"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</row>
    <row r="46" spans="2:16"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</row>
    <row r="47" spans="2:16"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</row>
    <row r="48" spans="2:16"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</row>
    <row r="49" spans="2:16"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</row>
    <row r="50" spans="2:16"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</row>
    <row r="51" spans="2:16"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</row>
    <row r="52" spans="2:16"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</row>
    <row r="53" spans="2:16"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</row>
    <row r="54" spans="2:16"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</row>
    <row r="55" spans="2:16"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</row>
    <row r="56" spans="2:16"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</row>
    <row r="57" spans="2:16"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</row>
    <row r="58" spans="2:16"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</row>
    <row r="59" spans="2:16"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</row>
    <row r="60" spans="2:16"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</row>
    <row r="61" spans="2:16"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</row>
    <row r="62" spans="2:16"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</row>
    <row r="63" spans="2:16"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</row>
    <row r="64" spans="2:16"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</row>
    <row r="65" spans="2:16"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</row>
    <row r="66" spans="2:16"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</row>
    <row r="67" spans="2:16"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</row>
    <row r="68" spans="2:16"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</row>
    <row r="69" spans="2:16"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</row>
    <row r="70" spans="2:16"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</row>
    <row r="71" spans="2:16"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</row>
    <row r="72" spans="2:16"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</row>
    <row r="73" spans="2:16"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</row>
    <row r="74" spans="2:16"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</row>
    <row r="75" spans="2:16"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</row>
    <row r="76" spans="2:16"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</row>
    <row r="77" spans="2:16"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</row>
    <row r="78" spans="2:16"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</row>
    <row r="79" spans="2:16"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</row>
    <row r="80" spans="2:16"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</row>
    <row r="81" spans="2:16"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</row>
    <row r="82" spans="2:16"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</row>
    <row r="83" spans="2:16"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</row>
    <row r="84" spans="2:16"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</row>
    <row r="85" spans="2:16"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</row>
    <row r="86" spans="2:16"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</row>
    <row r="87" spans="2:16"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</row>
    <row r="88" spans="2:16"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</row>
    <row r="89" spans="2:16"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</row>
    <row r="90" spans="2:16"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</row>
    <row r="91" spans="2:16"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</row>
    <row r="92" spans="2:16"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</row>
    <row r="93" spans="2:16"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</row>
    <row r="94" spans="2:16"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</row>
    <row r="95" spans="2:16"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</row>
    <row r="96" spans="2:16"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</row>
    <row r="97" spans="2:16"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</row>
    <row r="98" spans="2:16"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</row>
    <row r="99" spans="2:16"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</row>
    <row r="100" spans="2:16"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</row>
    <row r="101" spans="2:16"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</row>
    <row r="102" spans="2:16"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</row>
    <row r="103" spans="2:16"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</row>
    <row r="104" spans="2:16"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</row>
    <row r="105" spans="2:16"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</row>
    <row r="106" spans="2:16"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</row>
    <row r="107" spans="2:16"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</row>
    <row r="108" spans="2:16"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</row>
    <row r="109" spans="2:16"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5"/>
      <c r="D397" s="1"/>
    </row>
    <row r="398" spans="2:4">
      <c r="B398" s="45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30 Q34:XFD1048576 Q31:AF33 AH31:XFD33"/>
  </dataValidations>
  <pageMargins left="0.7" right="0.7" top="0.75" bottom="0.75" header="0.3" footer="0.3"/>
  <pageSetup paperSize="9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7030A0"/>
  </sheetPr>
  <dimension ref="B1:W4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7.5703125" style="1" customWidth="1"/>
    <col min="18" max="18" width="6.7109375" style="1" customWidth="1"/>
    <col min="19" max="19" width="7.7109375" style="1" customWidth="1"/>
    <col min="20" max="20" width="7.140625" style="1" customWidth="1"/>
    <col min="21" max="21" width="6" style="1" customWidth="1"/>
    <col min="22" max="22" width="7.85546875" style="1" customWidth="1"/>
    <col min="23" max="23" width="8.140625" style="1" customWidth="1"/>
    <col min="24" max="24" width="6.28515625" style="1" customWidth="1"/>
    <col min="25" max="25" width="8" style="1" customWidth="1"/>
    <col min="26" max="26" width="8.7109375" style="1" customWidth="1"/>
    <col min="27" max="27" width="10" style="1" customWidth="1"/>
    <col min="28" max="28" width="9.5703125" style="1" customWidth="1"/>
    <col min="29" max="29" width="6.140625" style="1" customWidth="1"/>
    <col min="30" max="31" width="5.7109375" style="1" customWidth="1"/>
    <col min="32" max="32" width="6.85546875" style="1" customWidth="1"/>
    <col min="33" max="33" width="6.42578125" style="1" customWidth="1"/>
    <col min="34" max="34" width="6.7109375" style="1" customWidth="1"/>
    <col min="35" max="35" width="7.28515625" style="1" customWidth="1"/>
    <col min="36" max="47" width="5.7109375" style="1" customWidth="1"/>
    <col min="48" max="16384" width="9.140625" style="1"/>
  </cols>
  <sheetData>
    <row r="1" spans="2:18">
      <c r="B1" s="58" t="s">
        <v>171</v>
      </c>
      <c r="C1" s="80" t="s" vm="1">
        <v>243</v>
      </c>
    </row>
    <row r="2" spans="2:18">
      <c r="B2" s="58" t="s">
        <v>170</v>
      </c>
      <c r="C2" s="80" t="s">
        <v>244</v>
      </c>
    </row>
    <row r="3" spans="2:18">
      <c r="B3" s="58" t="s">
        <v>172</v>
      </c>
      <c r="C3" s="80" t="s">
        <v>245</v>
      </c>
    </row>
    <row r="4" spans="2:18">
      <c r="B4" s="58" t="s">
        <v>173</v>
      </c>
      <c r="C4" s="80">
        <v>2112</v>
      </c>
    </row>
    <row r="6" spans="2:18" ht="26.25" customHeight="1">
      <c r="B6" s="140" t="s">
        <v>214</v>
      </c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2"/>
    </row>
    <row r="7" spans="2:18" s="3" customFormat="1" ht="78.75">
      <c r="B7" s="23" t="s">
        <v>107</v>
      </c>
      <c r="C7" s="31" t="s">
        <v>37</v>
      </c>
      <c r="D7" s="31" t="s">
        <v>50</v>
      </c>
      <c r="E7" s="31" t="s">
        <v>15</v>
      </c>
      <c r="F7" s="31" t="s">
        <v>51</v>
      </c>
      <c r="G7" s="31" t="s">
        <v>92</v>
      </c>
      <c r="H7" s="31" t="s">
        <v>18</v>
      </c>
      <c r="I7" s="31" t="s">
        <v>91</v>
      </c>
      <c r="J7" s="31" t="s">
        <v>17</v>
      </c>
      <c r="K7" s="31" t="s">
        <v>209</v>
      </c>
      <c r="L7" s="31" t="s">
        <v>227</v>
      </c>
      <c r="M7" s="31" t="s">
        <v>210</v>
      </c>
      <c r="N7" s="31" t="s">
        <v>48</v>
      </c>
      <c r="O7" s="31" t="s">
        <v>174</v>
      </c>
      <c r="P7" s="32" t="s">
        <v>176</v>
      </c>
      <c r="R7" s="1"/>
    </row>
    <row r="8" spans="2:18" s="3" customFormat="1" ht="17.25" customHeight="1">
      <c r="B8" s="16"/>
      <c r="C8" s="33"/>
      <c r="D8" s="33"/>
      <c r="E8" s="33"/>
      <c r="F8" s="33"/>
      <c r="G8" s="33" t="s">
        <v>22</v>
      </c>
      <c r="H8" s="33" t="s">
        <v>21</v>
      </c>
      <c r="I8" s="33"/>
      <c r="J8" s="33" t="s">
        <v>20</v>
      </c>
      <c r="K8" s="33" t="s">
        <v>20</v>
      </c>
      <c r="L8" s="33" t="s">
        <v>234</v>
      </c>
      <c r="M8" s="33" t="s">
        <v>230</v>
      </c>
      <c r="N8" s="33" t="s">
        <v>20</v>
      </c>
      <c r="O8" s="33" t="s">
        <v>20</v>
      </c>
      <c r="P8" s="34" t="s">
        <v>20</v>
      </c>
    </row>
    <row r="9" spans="2:18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0" t="s">
        <v>7</v>
      </c>
      <c r="J9" s="20" t="s">
        <v>8</v>
      </c>
      <c r="K9" s="20" t="s">
        <v>9</v>
      </c>
      <c r="L9" s="20" t="s">
        <v>10</v>
      </c>
      <c r="M9" s="20" t="s">
        <v>11</v>
      </c>
      <c r="N9" s="20" t="s">
        <v>12</v>
      </c>
      <c r="O9" s="20" t="s">
        <v>13</v>
      </c>
      <c r="P9" s="21" t="s">
        <v>14</v>
      </c>
      <c r="Q9" s="5"/>
    </row>
    <row r="10" spans="2:18" s="4" customFormat="1" ht="18" customHeight="1"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5"/>
    </row>
    <row r="11" spans="2:18" ht="20.25" customHeight="1">
      <c r="B11" s="101" t="s">
        <v>242</v>
      </c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</row>
    <row r="12" spans="2:18">
      <c r="B12" s="101" t="s">
        <v>103</v>
      </c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</row>
    <row r="13" spans="2:18">
      <c r="B13" s="101" t="s">
        <v>233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</row>
    <row r="14" spans="2:18"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</row>
    <row r="15" spans="2:18"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</row>
    <row r="16" spans="2:18"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</row>
    <row r="17" spans="2:23"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</row>
    <row r="18" spans="2:23"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</row>
    <row r="19" spans="2:23"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</row>
    <row r="20" spans="2:23"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</row>
    <row r="21" spans="2:23"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</row>
    <row r="22" spans="2:23"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</row>
    <row r="23" spans="2:23"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</row>
    <row r="24" spans="2:23"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</row>
    <row r="25" spans="2:23"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</row>
    <row r="26" spans="2:23"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</row>
    <row r="27" spans="2:23"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</row>
    <row r="28" spans="2:23"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</row>
    <row r="29" spans="2:23"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</row>
    <row r="30" spans="2:23"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</row>
    <row r="31" spans="2:23"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2"/>
      <c r="R31" s="2"/>
      <c r="S31" s="2"/>
      <c r="T31" s="2"/>
      <c r="U31" s="2"/>
      <c r="V31" s="2"/>
      <c r="W31" s="2"/>
    </row>
    <row r="32" spans="2:23"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2"/>
      <c r="R32" s="2"/>
      <c r="S32" s="2"/>
      <c r="T32" s="2"/>
      <c r="U32" s="2"/>
      <c r="V32" s="2"/>
      <c r="W32" s="2"/>
    </row>
    <row r="33" spans="2:23"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2"/>
      <c r="R33" s="2"/>
      <c r="S33" s="2"/>
      <c r="T33" s="2"/>
      <c r="U33" s="2"/>
      <c r="V33" s="2"/>
      <c r="W33" s="2"/>
    </row>
    <row r="34" spans="2:23"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2"/>
      <c r="R34" s="2"/>
      <c r="S34" s="2"/>
      <c r="T34" s="2"/>
      <c r="U34" s="2"/>
      <c r="V34" s="2"/>
      <c r="W34" s="2"/>
    </row>
    <row r="35" spans="2:23"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2"/>
      <c r="R35" s="2"/>
      <c r="S35" s="2"/>
      <c r="T35" s="2"/>
      <c r="U35" s="2"/>
      <c r="V35" s="2"/>
      <c r="W35" s="2"/>
    </row>
    <row r="36" spans="2:23"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2"/>
      <c r="R36" s="2"/>
      <c r="S36" s="2"/>
      <c r="T36" s="2"/>
      <c r="U36" s="2"/>
      <c r="V36" s="2"/>
      <c r="W36" s="2"/>
    </row>
    <row r="37" spans="2:23"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2"/>
      <c r="R37" s="2"/>
      <c r="S37" s="2"/>
      <c r="T37" s="2"/>
      <c r="U37" s="2"/>
      <c r="V37" s="2"/>
      <c r="W37" s="2"/>
    </row>
    <row r="38" spans="2:23"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2"/>
      <c r="R38" s="2"/>
      <c r="S38" s="2"/>
      <c r="T38" s="2"/>
      <c r="U38" s="2"/>
      <c r="V38" s="2"/>
      <c r="W38" s="2"/>
    </row>
    <row r="39" spans="2:23"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2"/>
      <c r="R39" s="2"/>
      <c r="S39" s="2"/>
      <c r="T39" s="2"/>
      <c r="U39" s="2"/>
      <c r="V39" s="2"/>
      <c r="W39" s="2"/>
    </row>
    <row r="40" spans="2:23"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2"/>
      <c r="R40" s="2"/>
      <c r="S40" s="2"/>
      <c r="T40" s="2"/>
      <c r="U40" s="2"/>
      <c r="V40" s="2"/>
      <c r="W40" s="2"/>
    </row>
    <row r="41" spans="2:23"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2"/>
      <c r="R41" s="2"/>
      <c r="S41" s="2"/>
      <c r="T41" s="2"/>
      <c r="U41" s="2"/>
      <c r="V41" s="2"/>
      <c r="W41" s="2"/>
    </row>
    <row r="42" spans="2:23"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2"/>
      <c r="R42" s="2"/>
      <c r="S42" s="2"/>
      <c r="T42" s="2"/>
      <c r="U42" s="2"/>
      <c r="V42" s="2"/>
      <c r="W42" s="2"/>
    </row>
    <row r="43" spans="2:23"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</row>
    <row r="44" spans="2:23"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</row>
    <row r="45" spans="2:23"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</row>
    <row r="46" spans="2:23"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</row>
    <row r="47" spans="2:23"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</row>
    <row r="48" spans="2:23"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</row>
    <row r="49" spans="2:16"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</row>
    <row r="50" spans="2:16"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</row>
    <row r="51" spans="2:16"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</row>
    <row r="52" spans="2:16"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</row>
    <row r="53" spans="2:16"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</row>
    <row r="54" spans="2:16"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</row>
    <row r="55" spans="2:16"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</row>
    <row r="56" spans="2:16"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</row>
    <row r="57" spans="2:16"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</row>
    <row r="58" spans="2:16"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</row>
    <row r="59" spans="2:16"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</row>
    <row r="60" spans="2:16"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</row>
    <row r="61" spans="2:16"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</row>
    <row r="62" spans="2:16"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</row>
    <row r="63" spans="2:16"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</row>
    <row r="64" spans="2:16"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</row>
    <row r="65" spans="2:16"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</row>
    <row r="66" spans="2:16"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</row>
    <row r="67" spans="2:16"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</row>
    <row r="68" spans="2:16"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</row>
    <row r="69" spans="2:16"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</row>
    <row r="70" spans="2:16"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</row>
    <row r="71" spans="2:16"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</row>
    <row r="72" spans="2:16"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</row>
    <row r="73" spans="2:16"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</row>
    <row r="74" spans="2:16"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</row>
    <row r="75" spans="2:16"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</row>
    <row r="76" spans="2:16"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</row>
    <row r="77" spans="2:16"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</row>
    <row r="78" spans="2:16"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</row>
    <row r="79" spans="2:16"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</row>
    <row r="80" spans="2:16"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</row>
    <row r="81" spans="2:16"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</row>
    <row r="82" spans="2:16"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</row>
    <row r="83" spans="2:16"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</row>
    <row r="84" spans="2:16"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</row>
    <row r="85" spans="2:16"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</row>
    <row r="86" spans="2:16"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</row>
    <row r="87" spans="2:16"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</row>
    <row r="88" spans="2:16"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</row>
    <row r="89" spans="2:16"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</row>
    <row r="90" spans="2:16"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</row>
    <row r="91" spans="2:16"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</row>
    <row r="92" spans="2:16"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</row>
    <row r="93" spans="2:16"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</row>
    <row r="94" spans="2:16"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</row>
    <row r="95" spans="2:16"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</row>
    <row r="96" spans="2:16"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</row>
    <row r="97" spans="2:16"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</row>
    <row r="98" spans="2:16"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</row>
    <row r="99" spans="2:16"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</row>
    <row r="100" spans="2:16"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</row>
    <row r="101" spans="2:16"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</row>
    <row r="102" spans="2:16"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</row>
    <row r="103" spans="2:16"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</row>
    <row r="104" spans="2:16"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</row>
    <row r="105" spans="2:16"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</row>
    <row r="106" spans="2:16"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</row>
    <row r="107" spans="2:16"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</row>
    <row r="108" spans="2:16"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</row>
    <row r="109" spans="2:16"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5"/>
      <c r="D397" s="1"/>
    </row>
    <row r="398" spans="2:4">
      <c r="B398" s="45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30 Q34:XFD1048576 Q31:AF33 AH31:XFD33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BA878"/>
  <sheetViews>
    <sheetView rightToLeft="1" topLeftCell="A11" workbookViewId="0">
      <selection activeCell="F28" sqref="F28"/>
    </sheetView>
  </sheetViews>
  <sheetFormatPr defaultColWidth="9.140625" defaultRowHeight="18"/>
  <cols>
    <col min="1" max="1" width="6.28515625" style="1" customWidth="1"/>
    <col min="2" max="2" width="32" style="2" bestFit="1" customWidth="1"/>
    <col min="3" max="3" width="41.7109375" style="2" bestFit="1" customWidth="1"/>
    <col min="4" max="4" width="6.42578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6.140625" style="1" bestFit="1" customWidth="1"/>
    <col min="9" max="9" width="9" style="1" bestFit="1" customWidth="1"/>
    <col min="10" max="10" width="6.85546875" style="1" bestFit="1" customWidth="1"/>
    <col min="11" max="11" width="7.5703125" style="1" bestFit="1" customWidth="1"/>
    <col min="12" max="12" width="13.140625" style="1" bestFit="1" customWidth="1"/>
    <col min="13" max="13" width="7.28515625" style="1" bestFit="1" customWidth="1"/>
    <col min="14" max="14" width="8.28515625" style="1" bestFit="1" customWidth="1"/>
    <col min="15" max="15" width="10.140625" style="1" bestFit="1" customWidth="1"/>
    <col min="16" max="16" width="11.28515625" style="1" bestFit="1" customWidth="1"/>
    <col min="17" max="17" width="11.85546875" style="1" bestFit="1" customWidth="1"/>
    <col min="18" max="18" width="9" style="1" bestFit="1" customWidth="1"/>
    <col min="19" max="38" width="7.5703125" style="1" customWidth="1"/>
    <col min="39" max="39" width="6.7109375" style="1" customWidth="1"/>
    <col min="40" max="40" width="7.7109375" style="1" customWidth="1"/>
    <col min="41" max="41" width="7.140625" style="1" customWidth="1"/>
    <col min="42" max="42" width="6" style="1" customWidth="1"/>
    <col min="43" max="43" width="7.85546875" style="1" customWidth="1"/>
    <col min="44" max="44" width="8.140625" style="1" customWidth="1"/>
    <col min="45" max="45" width="1.7109375" style="1" customWidth="1"/>
    <col min="46" max="46" width="15" style="1" customWidth="1"/>
    <col min="47" max="47" width="8.7109375" style="1" customWidth="1"/>
    <col min="48" max="48" width="10" style="1" customWidth="1"/>
    <col min="49" max="49" width="9.5703125" style="1" customWidth="1"/>
    <col min="50" max="50" width="6.140625" style="1" customWidth="1"/>
    <col min="51" max="52" width="5.7109375" style="1" customWidth="1"/>
    <col min="53" max="53" width="6.85546875" style="1" customWidth="1"/>
    <col min="54" max="54" width="6.42578125" style="1" customWidth="1"/>
    <col min="55" max="55" width="6.7109375" style="1" customWidth="1"/>
    <col min="56" max="56" width="7.28515625" style="1" customWidth="1"/>
    <col min="57" max="68" width="5.7109375" style="1" customWidth="1"/>
    <col min="69" max="16384" width="9.140625" style="1"/>
  </cols>
  <sheetData>
    <row r="1" spans="2:53">
      <c r="B1" s="58" t="s">
        <v>171</v>
      </c>
      <c r="C1" s="80" t="s" vm="1">
        <v>243</v>
      </c>
    </row>
    <row r="2" spans="2:53">
      <c r="B2" s="58" t="s">
        <v>170</v>
      </c>
      <c r="C2" s="80" t="s">
        <v>244</v>
      </c>
    </row>
    <row r="3" spans="2:53">
      <c r="B3" s="58" t="s">
        <v>172</v>
      </c>
      <c r="C3" s="80" t="s">
        <v>245</v>
      </c>
    </row>
    <row r="4" spans="2:53">
      <c r="B4" s="58" t="s">
        <v>173</v>
      </c>
      <c r="C4" s="80">
        <v>2112</v>
      </c>
    </row>
    <row r="6" spans="2:53" ht="21.75" customHeight="1">
      <c r="B6" s="131" t="s">
        <v>201</v>
      </c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3"/>
    </row>
    <row r="7" spans="2:53" ht="27.75" customHeight="1">
      <c r="B7" s="134" t="s">
        <v>76</v>
      </c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6"/>
      <c r="AU7" s="3"/>
      <c r="AV7" s="3"/>
    </row>
    <row r="8" spans="2:53" s="3" customFormat="1" ht="66" customHeight="1">
      <c r="B8" s="23" t="s">
        <v>106</v>
      </c>
      <c r="C8" s="31" t="s">
        <v>37</v>
      </c>
      <c r="D8" s="31" t="s">
        <v>111</v>
      </c>
      <c r="E8" s="31" t="s">
        <v>15</v>
      </c>
      <c r="F8" s="31" t="s">
        <v>51</v>
      </c>
      <c r="G8" s="31" t="s">
        <v>92</v>
      </c>
      <c r="H8" s="31" t="s">
        <v>18</v>
      </c>
      <c r="I8" s="31" t="s">
        <v>91</v>
      </c>
      <c r="J8" s="31" t="s">
        <v>17</v>
      </c>
      <c r="K8" s="31" t="s">
        <v>19</v>
      </c>
      <c r="L8" s="31" t="s">
        <v>227</v>
      </c>
      <c r="M8" s="31" t="s">
        <v>226</v>
      </c>
      <c r="N8" s="31" t="s">
        <v>241</v>
      </c>
      <c r="O8" s="31" t="s">
        <v>49</v>
      </c>
      <c r="P8" s="31" t="s">
        <v>229</v>
      </c>
      <c r="Q8" s="31" t="s">
        <v>174</v>
      </c>
      <c r="R8" s="74" t="s">
        <v>176</v>
      </c>
      <c r="AM8" s="1"/>
      <c r="AU8" s="1"/>
      <c r="AV8" s="1"/>
      <c r="AW8" s="1"/>
    </row>
    <row r="9" spans="2:53" s="3" customFormat="1" ht="21.75" customHeight="1">
      <c r="B9" s="16"/>
      <c r="C9" s="33"/>
      <c r="D9" s="33"/>
      <c r="E9" s="33"/>
      <c r="F9" s="33"/>
      <c r="G9" s="33" t="s">
        <v>22</v>
      </c>
      <c r="H9" s="33" t="s">
        <v>21</v>
      </c>
      <c r="I9" s="33"/>
      <c r="J9" s="33" t="s">
        <v>20</v>
      </c>
      <c r="K9" s="33" t="s">
        <v>20</v>
      </c>
      <c r="L9" s="33" t="s">
        <v>234</v>
      </c>
      <c r="M9" s="33"/>
      <c r="N9" s="17" t="s">
        <v>230</v>
      </c>
      <c r="O9" s="33" t="s">
        <v>235</v>
      </c>
      <c r="P9" s="33" t="s">
        <v>20</v>
      </c>
      <c r="Q9" s="33" t="s">
        <v>20</v>
      </c>
      <c r="R9" s="34" t="s">
        <v>20</v>
      </c>
      <c r="AU9" s="1"/>
      <c r="AV9" s="1"/>
    </row>
    <row r="10" spans="2:53" s="4" customFormat="1" ht="18" customHeight="1">
      <c r="B10" s="19"/>
      <c r="C10" s="35" t="s">
        <v>1</v>
      </c>
      <c r="D10" s="35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20" t="s">
        <v>14</v>
      </c>
      <c r="Q10" s="21" t="s">
        <v>104</v>
      </c>
      <c r="R10" s="21" t="s">
        <v>105</v>
      </c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U10" s="1"/>
      <c r="AV10" s="1"/>
      <c r="AW10" s="3"/>
    </row>
    <row r="11" spans="2:53" s="4" customFormat="1" ht="18" customHeight="1">
      <c r="B11" s="81" t="s">
        <v>28</v>
      </c>
      <c r="C11" s="82"/>
      <c r="D11" s="82"/>
      <c r="E11" s="82"/>
      <c r="F11" s="82"/>
      <c r="G11" s="82"/>
      <c r="H11" s="90">
        <v>4.9049377132680805</v>
      </c>
      <c r="I11" s="82"/>
      <c r="J11" s="82"/>
      <c r="K11" s="91">
        <v>2.5072907592791488E-3</v>
      </c>
      <c r="L11" s="90"/>
      <c r="M11" s="92"/>
      <c r="N11" s="90"/>
      <c r="O11" s="90">
        <v>55644.684015159</v>
      </c>
      <c r="P11" s="82"/>
      <c r="Q11" s="91">
        <f>O11/$O$11</f>
        <v>1</v>
      </c>
      <c r="R11" s="91">
        <f>O11/'סכום נכסי הקרן'!$C$42</f>
        <v>7.5598074018868533E-2</v>
      </c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U11" s="1"/>
      <c r="AV11" s="1"/>
      <c r="AW11" s="3"/>
      <c r="BA11" s="1"/>
    </row>
    <row r="12" spans="2:53" ht="22.5" customHeight="1">
      <c r="B12" s="83" t="s">
        <v>223</v>
      </c>
      <c r="C12" s="84"/>
      <c r="D12" s="84"/>
      <c r="E12" s="84"/>
      <c r="F12" s="84"/>
      <c r="G12" s="84"/>
      <c r="H12" s="93">
        <v>4.9049377132680823</v>
      </c>
      <c r="I12" s="84"/>
      <c r="J12" s="84"/>
      <c r="K12" s="94">
        <v>2.5072907592791492E-3</v>
      </c>
      <c r="L12" s="93"/>
      <c r="M12" s="95"/>
      <c r="N12" s="93"/>
      <c r="O12" s="93">
        <v>55644.684015158993</v>
      </c>
      <c r="P12" s="84"/>
      <c r="Q12" s="94">
        <f t="shared" ref="Q12:Q26" si="0">O12/$O$11</f>
        <v>0.99999999999999989</v>
      </c>
      <c r="R12" s="94">
        <f>O12/'סכום נכסי הקרן'!$C$42</f>
        <v>7.5598074018868519E-2</v>
      </c>
      <c r="AW12" s="4"/>
    </row>
    <row r="13" spans="2:53" s="102" customFormat="1">
      <c r="B13" s="124" t="s">
        <v>27</v>
      </c>
      <c r="C13" s="117"/>
      <c r="D13" s="117"/>
      <c r="E13" s="117"/>
      <c r="F13" s="117"/>
      <c r="G13" s="117"/>
      <c r="H13" s="118">
        <v>6.6902408837272205</v>
      </c>
      <c r="I13" s="117"/>
      <c r="J13" s="117"/>
      <c r="K13" s="121">
        <v>-5.9538365437591112E-3</v>
      </c>
      <c r="L13" s="118"/>
      <c r="M13" s="120"/>
      <c r="N13" s="118"/>
      <c r="O13" s="118">
        <v>13760.408828343996</v>
      </c>
      <c r="P13" s="117"/>
      <c r="Q13" s="121">
        <f t="shared" si="0"/>
        <v>0.24729062752149544</v>
      </c>
      <c r="R13" s="121">
        <f>O13/'סכום נכסי הקרן'!$C$42</f>
        <v>1.8694695163542462E-2</v>
      </c>
    </row>
    <row r="14" spans="2:53">
      <c r="B14" s="87" t="s">
        <v>26</v>
      </c>
      <c r="C14" s="84"/>
      <c r="D14" s="84"/>
      <c r="E14" s="84"/>
      <c r="F14" s="84"/>
      <c r="G14" s="84"/>
      <c r="H14" s="93">
        <v>6.6902408837272205</v>
      </c>
      <c r="I14" s="84"/>
      <c r="J14" s="84"/>
      <c r="K14" s="94">
        <v>-5.9538365437591112E-3</v>
      </c>
      <c r="L14" s="93"/>
      <c r="M14" s="95"/>
      <c r="N14" s="93"/>
      <c r="O14" s="93">
        <v>13760.408828343996</v>
      </c>
      <c r="P14" s="84"/>
      <c r="Q14" s="94">
        <f t="shared" si="0"/>
        <v>0.24729062752149544</v>
      </c>
      <c r="R14" s="94">
        <f>O14/'סכום נכסי הקרן'!$C$42</f>
        <v>1.8694695163542462E-2</v>
      </c>
    </row>
    <row r="15" spans="2:53">
      <c r="B15" s="88" t="s">
        <v>246</v>
      </c>
      <c r="C15" s="86" t="s">
        <v>247</v>
      </c>
      <c r="D15" s="99" t="s">
        <v>112</v>
      </c>
      <c r="E15" s="86" t="s">
        <v>248</v>
      </c>
      <c r="F15" s="86"/>
      <c r="G15" s="86"/>
      <c r="H15" s="96">
        <v>1.7999999999999017</v>
      </c>
      <c r="I15" s="99" t="s">
        <v>156</v>
      </c>
      <c r="J15" s="100">
        <v>0.04</v>
      </c>
      <c r="K15" s="97">
        <v>-9.1999999999996061E-3</v>
      </c>
      <c r="L15" s="96">
        <v>1406135.3729659999</v>
      </c>
      <c r="M15" s="98">
        <v>144.5</v>
      </c>
      <c r="N15" s="86"/>
      <c r="O15" s="96">
        <v>2031.8655428989998</v>
      </c>
      <c r="P15" s="97">
        <v>9.0439466669865395E-5</v>
      </c>
      <c r="Q15" s="97">
        <f t="shared" si="0"/>
        <v>3.6514998312246125E-2</v>
      </c>
      <c r="R15" s="97">
        <f>O15/'סכום נכסי הקרן'!$C$42</f>
        <v>2.7604635452080422E-3</v>
      </c>
    </row>
    <row r="16" spans="2:53" ht="20.25">
      <c r="B16" s="88" t="s">
        <v>249</v>
      </c>
      <c r="C16" s="86" t="s">
        <v>250</v>
      </c>
      <c r="D16" s="99" t="s">
        <v>112</v>
      </c>
      <c r="E16" s="86" t="s">
        <v>248</v>
      </c>
      <c r="F16" s="86"/>
      <c r="G16" s="86"/>
      <c r="H16" s="96">
        <v>4.5200000000003211</v>
      </c>
      <c r="I16" s="99" t="s">
        <v>156</v>
      </c>
      <c r="J16" s="100">
        <v>0.04</v>
      </c>
      <c r="K16" s="97">
        <v>-9.3000000000015345E-3</v>
      </c>
      <c r="L16" s="96">
        <v>875835.8026869999</v>
      </c>
      <c r="M16" s="98">
        <v>155.94999999999999</v>
      </c>
      <c r="N16" s="86"/>
      <c r="O16" s="96">
        <v>1365.8659014030002</v>
      </c>
      <c r="P16" s="97">
        <v>7.5386795807140251E-5</v>
      </c>
      <c r="Q16" s="97">
        <f t="shared" si="0"/>
        <v>2.4546206445002081E-2</v>
      </c>
      <c r="R16" s="97">
        <f>O16/'סכום נכסי הקרן'!$C$42</f>
        <v>1.8556459317116952E-3</v>
      </c>
      <c r="AU16" s="4"/>
    </row>
    <row r="17" spans="2:48" ht="20.25">
      <c r="B17" s="88" t="s">
        <v>251</v>
      </c>
      <c r="C17" s="86" t="s">
        <v>252</v>
      </c>
      <c r="D17" s="99" t="s">
        <v>112</v>
      </c>
      <c r="E17" s="86" t="s">
        <v>248</v>
      </c>
      <c r="F17" s="86"/>
      <c r="G17" s="86"/>
      <c r="H17" s="96">
        <v>7.4899999999929703</v>
      </c>
      <c r="I17" s="99" t="s">
        <v>156</v>
      </c>
      <c r="J17" s="100">
        <v>7.4999999999999997E-3</v>
      </c>
      <c r="K17" s="97">
        <v>-7.1000000000010907E-3</v>
      </c>
      <c r="L17" s="96">
        <v>481946.11173699988</v>
      </c>
      <c r="M17" s="98">
        <v>113.96</v>
      </c>
      <c r="N17" s="86"/>
      <c r="O17" s="96">
        <v>549.22579921399995</v>
      </c>
      <c r="P17" s="97">
        <v>3.4973182684375797E-5</v>
      </c>
      <c r="Q17" s="97">
        <f t="shared" si="0"/>
        <v>9.8702294556004145E-3</v>
      </c>
      <c r="R17" s="97">
        <f>O17/'סכום נכסי הקרן'!$C$42</f>
        <v>7.4617033696769669E-4</v>
      </c>
      <c r="AV17" s="4"/>
    </row>
    <row r="18" spans="2:48">
      <c r="B18" s="88" t="s">
        <v>253</v>
      </c>
      <c r="C18" s="86" t="s">
        <v>254</v>
      </c>
      <c r="D18" s="99" t="s">
        <v>112</v>
      </c>
      <c r="E18" s="86" t="s">
        <v>248</v>
      </c>
      <c r="F18" s="86"/>
      <c r="G18" s="86"/>
      <c r="H18" s="96">
        <v>13.419999999999975</v>
      </c>
      <c r="I18" s="99" t="s">
        <v>156</v>
      </c>
      <c r="J18" s="100">
        <v>0.04</v>
      </c>
      <c r="K18" s="97">
        <v>9.9999999999881867E-4</v>
      </c>
      <c r="L18" s="96">
        <v>851511.27980199992</v>
      </c>
      <c r="M18" s="98">
        <v>198.8</v>
      </c>
      <c r="N18" s="86"/>
      <c r="O18" s="96">
        <v>1692.8043839619997</v>
      </c>
      <c r="P18" s="97">
        <v>5.2492425058238693E-5</v>
      </c>
      <c r="Q18" s="97">
        <f t="shared" si="0"/>
        <v>3.042167304788428E-2</v>
      </c>
      <c r="R18" s="97">
        <f>O18/'סכום נכסי הקרן'!$C$42</f>
        <v>2.2998198908517737E-3</v>
      </c>
      <c r="AU18" s="3"/>
    </row>
    <row r="19" spans="2:48">
      <c r="B19" s="88" t="s">
        <v>255</v>
      </c>
      <c r="C19" s="86" t="s">
        <v>256</v>
      </c>
      <c r="D19" s="99" t="s">
        <v>112</v>
      </c>
      <c r="E19" s="86" t="s">
        <v>248</v>
      </c>
      <c r="F19" s="86"/>
      <c r="G19" s="86"/>
      <c r="H19" s="96">
        <v>17.749999999996295</v>
      </c>
      <c r="I19" s="99" t="s">
        <v>156</v>
      </c>
      <c r="J19" s="100">
        <v>2.75E-2</v>
      </c>
      <c r="K19" s="97">
        <v>5.3999999999925878E-3</v>
      </c>
      <c r="L19" s="96">
        <v>685279.28335199982</v>
      </c>
      <c r="M19" s="98">
        <v>157.5</v>
      </c>
      <c r="N19" s="86"/>
      <c r="O19" s="96">
        <v>1079.3148509199998</v>
      </c>
      <c r="P19" s="97">
        <v>3.8770958172435773E-5</v>
      </c>
      <c r="Q19" s="97">
        <f t="shared" si="0"/>
        <v>1.9396549194635869E-2</v>
      </c>
      <c r="R19" s="97">
        <f>O19/'סכום נכסי הקרן'!$C$42</f>
        <v>1.4663417617267074E-3</v>
      </c>
      <c r="AV19" s="3"/>
    </row>
    <row r="20" spans="2:48">
      <c r="B20" s="88" t="s">
        <v>257</v>
      </c>
      <c r="C20" s="86" t="s">
        <v>258</v>
      </c>
      <c r="D20" s="99" t="s">
        <v>112</v>
      </c>
      <c r="E20" s="86" t="s">
        <v>248</v>
      </c>
      <c r="F20" s="86"/>
      <c r="G20" s="86"/>
      <c r="H20" s="96">
        <v>3.9100000000003754</v>
      </c>
      <c r="I20" s="99" t="s">
        <v>156</v>
      </c>
      <c r="J20" s="100">
        <v>1.7500000000000002E-2</v>
      </c>
      <c r="K20" s="97">
        <v>-9.6000000000009845E-3</v>
      </c>
      <c r="L20" s="96">
        <v>1426435.2202639997</v>
      </c>
      <c r="M20" s="98">
        <v>114</v>
      </c>
      <c r="N20" s="96"/>
      <c r="O20" s="96">
        <v>1626.1361292289998</v>
      </c>
      <c r="P20" s="97">
        <v>8.7098681105737577E-5</v>
      </c>
      <c r="Q20" s="97">
        <f t="shared" si="0"/>
        <v>2.9223566599569508E-2</v>
      </c>
      <c r="R20" s="97">
        <f>O20/'סכום נכסי הקרן'!$C$42</f>
        <v>2.2092453508895898E-3</v>
      </c>
    </row>
    <row r="21" spans="2:48">
      <c r="B21" s="88" t="s">
        <v>259</v>
      </c>
      <c r="C21" s="86" t="s">
        <v>260</v>
      </c>
      <c r="D21" s="99" t="s">
        <v>112</v>
      </c>
      <c r="E21" s="86" t="s">
        <v>248</v>
      </c>
      <c r="F21" s="86"/>
      <c r="G21" s="86"/>
      <c r="H21" s="96">
        <v>9.0000000366839583E-2</v>
      </c>
      <c r="I21" s="99" t="s">
        <v>156</v>
      </c>
      <c r="J21" s="100">
        <v>0.03</v>
      </c>
      <c r="K21" s="97">
        <v>2.049999999833255E-2</v>
      </c>
      <c r="L21" s="96">
        <v>1050.292886</v>
      </c>
      <c r="M21" s="98">
        <v>114.2</v>
      </c>
      <c r="N21" s="86"/>
      <c r="O21" s="96">
        <v>1.1994343839999997</v>
      </c>
      <c r="P21" s="97">
        <v>1.1766946477664842E-7</v>
      </c>
      <c r="Q21" s="97">
        <f t="shared" si="0"/>
        <v>2.1555237579806254E-5</v>
      </c>
      <c r="R21" s="97">
        <f>O21/'סכום נכסי הקרן'!$C$42</f>
        <v>1.6295344460524898E-6</v>
      </c>
    </row>
    <row r="22" spans="2:48">
      <c r="B22" s="88" t="s">
        <v>261</v>
      </c>
      <c r="C22" s="86" t="s">
        <v>262</v>
      </c>
      <c r="D22" s="99" t="s">
        <v>112</v>
      </c>
      <c r="E22" s="86" t="s">
        <v>248</v>
      </c>
      <c r="F22" s="86"/>
      <c r="G22" s="86"/>
      <c r="H22" s="96">
        <v>1.0900000000000889</v>
      </c>
      <c r="I22" s="99" t="s">
        <v>156</v>
      </c>
      <c r="J22" s="100">
        <v>1E-3</v>
      </c>
      <c r="K22" s="97">
        <v>-6.7000000000004443E-3</v>
      </c>
      <c r="L22" s="96">
        <v>875387.52068599989</v>
      </c>
      <c r="M22" s="98">
        <v>102.66</v>
      </c>
      <c r="N22" s="86"/>
      <c r="O22" s="96">
        <v>898.67280028799996</v>
      </c>
      <c r="P22" s="97">
        <v>5.7760617867024501E-5</v>
      </c>
      <c r="Q22" s="97">
        <f t="shared" si="0"/>
        <v>1.6150200440408272E-2</v>
      </c>
      <c r="R22" s="97">
        <f>O22/'סכום נכסי הקרן'!$C$42</f>
        <v>1.2209240483135476E-3</v>
      </c>
    </row>
    <row r="23" spans="2:48">
      <c r="B23" s="88" t="s">
        <v>263</v>
      </c>
      <c r="C23" s="86" t="s">
        <v>264</v>
      </c>
      <c r="D23" s="99" t="s">
        <v>112</v>
      </c>
      <c r="E23" s="86" t="s">
        <v>248</v>
      </c>
      <c r="F23" s="86"/>
      <c r="G23" s="86"/>
      <c r="H23" s="96">
        <v>5.9499999999999202</v>
      </c>
      <c r="I23" s="99" t="s">
        <v>156</v>
      </c>
      <c r="J23" s="100">
        <v>7.4999999999999997E-3</v>
      </c>
      <c r="K23" s="97">
        <v>-8.3000000000004841E-3</v>
      </c>
      <c r="L23" s="96">
        <v>1105851.1866399997</v>
      </c>
      <c r="M23" s="98">
        <v>112.05</v>
      </c>
      <c r="N23" s="86"/>
      <c r="O23" s="96">
        <v>1239.1063165179996</v>
      </c>
      <c r="P23" s="97">
        <v>8.0924804278355029E-5</v>
      </c>
      <c r="Q23" s="97">
        <f t="shared" si="0"/>
        <v>2.2268188569108168E-2</v>
      </c>
      <c r="R23" s="97">
        <f>O23/'סכום נכסי הקרן'!$C$42</f>
        <v>1.6834321677135615E-3</v>
      </c>
    </row>
    <row r="24" spans="2:48">
      <c r="B24" s="88" t="s">
        <v>265</v>
      </c>
      <c r="C24" s="86" t="s">
        <v>266</v>
      </c>
      <c r="D24" s="99" t="s">
        <v>112</v>
      </c>
      <c r="E24" s="86" t="s">
        <v>248</v>
      </c>
      <c r="F24" s="86"/>
      <c r="G24" s="86"/>
      <c r="H24" s="96">
        <v>9.4700000000003026</v>
      </c>
      <c r="I24" s="99" t="s">
        <v>156</v>
      </c>
      <c r="J24" s="100">
        <v>5.0000000000000001E-3</v>
      </c>
      <c r="K24" s="97">
        <v>-4.999999999986281E-3</v>
      </c>
      <c r="L24" s="96">
        <v>328029.91298699996</v>
      </c>
      <c r="M24" s="98">
        <v>111.1</v>
      </c>
      <c r="N24" s="86"/>
      <c r="O24" s="96">
        <v>364.44125078699994</v>
      </c>
      <c r="P24" s="97">
        <v>4.6176122897664735E-5</v>
      </c>
      <c r="Q24" s="97">
        <f t="shared" si="0"/>
        <v>6.5494351749345375E-3</v>
      </c>
      <c r="R24" s="97">
        <f>O24/'סכום נכסי הקרן'!$C$42</f>
        <v>4.9512468513648238E-4</v>
      </c>
    </row>
    <row r="25" spans="2:48">
      <c r="B25" s="88" t="s">
        <v>267</v>
      </c>
      <c r="C25" s="86" t="s">
        <v>268</v>
      </c>
      <c r="D25" s="99" t="s">
        <v>112</v>
      </c>
      <c r="E25" s="86" t="s">
        <v>248</v>
      </c>
      <c r="F25" s="86"/>
      <c r="G25" s="86"/>
      <c r="H25" s="96">
        <v>22.790000000028463</v>
      </c>
      <c r="I25" s="99" t="s">
        <v>156</v>
      </c>
      <c r="J25" s="100">
        <v>0.01</v>
      </c>
      <c r="K25" s="97">
        <v>8.1000000000072993E-3</v>
      </c>
      <c r="L25" s="96">
        <v>450568.97523299995</v>
      </c>
      <c r="M25" s="98">
        <v>106.42</v>
      </c>
      <c r="N25" s="86"/>
      <c r="O25" s="96">
        <v>479.49550276499991</v>
      </c>
      <c r="P25" s="97">
        <v>3.3374629211892668E-5</v>
      </c>
      <c r="Q25" s="97">
        <f t="shared" si="0"/>
        <v>8.6170945392442765E-3</v>
      </c>
      <c r="R25" s="97">
        <f>O25/'סכום נכסי הקרן'!$C$42</f>
        <v>6.5143575080537665E-4</v>
      </c>
    </row>
    <row r="26" spans="2:48">
      <c r="B26" s="88" t="s">
        <v>269</v>
      </c>
      <c r="C26" s="86" t="s">
        <v>270</v>
      </c>
      <c r="D26" s="99" t="s">
        <v>112</v>
      </c>
      <c r="E26" s="86" t="s">
        <v>248</v>
      </c>
      <c r="F26" s="86"/>
      <c r="G26" s="86"/>
      <c r="H26" s="96">
        <v>2.939999999999384</v>
      </c>
      <c r="I26" s="99" t="s">
        <v>156</v>
      </c>
      <c r="J26" s="100">
        <v>2.75E-2</v>
      </c>
      <c r="K26" s="97">
        <v>-0.01</v>
      </c>
      <c r="L26" s="96">
        <v>2087257.2274749996</v>
      </c>
      <c r="M26" s="98">
        <v>116.53</v>
      </c>
      <c r="N26" s="86"/>
      <c r="O26" s="96">
        <v>2432.2809159749995</v>
      </c>
      <c r="P26" s="97">
        <v>1.258806474953019E-4</v>
      </c>
      <c r="Q26" s="97">
        <f t="shared" si="0"/>
        <v>4.3710930505282151E-2</v>
      </c>
      <c r="R26" s="97">
        <f>O26/'סכום נכסי הקרן'!$C$42</f>
        <v>3.3044621597719385E-3</v>
      </c>
    </row>
    <row r="27" spans="2:48">
      <c r="B27" s="89"/>
      <c r="C27" s="86"/>
      <c r="D27" s="86"/>
      <c r="E27" s="86"/>
      <c r="F27" s="86"/>
      <c r="G27" s="86"/>
      <c r="H27" s="86"/>
      <c r="I27" s="86"/>
      <c r="J27" s="86"/>
      <c r="K27" s="97"/>
      <c r="L27" s="96"/>
      <c r="M27" s="98"/>
      <c r="N27" s="86"/>
      <c r="O27" s="86"/>
      <c r="P27" s="86"/>
      <c r="Q27" s="97"/>
      <c r="R27" s="86"/>
    </row>
    <row r="28" spans="2:48" s="102" customFormat="1">
      <c r="B28" s="124" t="s">
        <v>38</v>
      </c>
      <c r="C28" s="117"/>
      <c r="D28" s="117"/>
      <c r="E28" s="117"/>
      <c r="F28" s="117"/>
      <c r="G28" s="117"/>
      <c r="H28" s="118">
        <v>4.3184049059440124</v>
      </c>
      <c r="I28" s="117"/>
      <c r="J28" s="117"/>
      <c r="K28" s="121">
        <v>5.3905344618099919E-3</v>
      </c>
      <c r="L28" s="118"/>
      <c r="M28" s="120"/>
      <c r="N28" s="117"/>
      <c r="O28" s="118">
        <v>41884.275186815001</v>
      </c>
      <c r="P28" s="117"/>
      <c r="Q28" s="121">
        <f t="shared" ref="Q28:Q41" si="1">O28/$O$11</f>
        <v>0.75270937247850445</v>
      </c>
      <c r="R28" s="121">
        <f>O28/'סכום נכסי הקרן'!$C$42</f>
        <v>5.6903378855326071E-2</v>
      </c>
    </row>
    <row r="29" spans="2:48">
      <c r="B29" s="87" t="s">
        <v>23</v>
      </c>
      <c r="C29" s="84"/>
      <c r="D29" s="84"/>
      <c r="E29" s="84"/>
      <c r="F29" s="84"/>
      <c r="G29" s="84"/>
      <c r="H29" s="93">
        <v>0.56043976997519152</v>
      </c>
      <c r="I29" s="84"/>
      <c r="J29" s="84"/>
      <c r="K29" s="94">
        <v>1.6640419771039602E-3</v>
      </c>
      <c r="L29" s="93"/>
      <c r="M29" s="95"/>
      <c r="N29" s="84"/>
      <c r="O29" s="93">
        <v>14549.646194499997</v>
      </c>
      <c r="P29" s="84"/>
      <c r="Q29" s="94">
        <f t="shared" si="1"/>
        <v>0.26147414532062596</v>
      </c>
      <c r="R29" s="94">
        <f>O29/'סכום נכסי הקרן'!$C$42</f>
        <v>1.976694179196907E-2</v>
      </c>
    </row>
    <row r="30" spans="2:48">
      <c r="B30" s="88" t="s">
        <v>271</v>
      </c>
      <c r="C30" s="86" t="s">
        <v>272</v>
      </c>
      <c r="D30" s="99" t="s">
        <v>112</v>
      </c>
      <c r="E30" s="86" t="s">
        <v>248</v>
      </c>
      <c r="F30" s="86"/>
      <c r="G30" s="86"/>
      <c r="H30" s="96">
        <v>1.9999999999906867E-2</v>
      </c>
      <c r="I30" s="99" t="s">
        <v>156</v>
      </c>
      <c r="J30" s="100">
        <v>0</v>
      </c>
      <c r="K30" s="97">
        <v>0</v>
      </c>
      <c r="L30" s="96">
        <v>1503168.7488569997</v>
      </c>
      <c r="M30" s="98">
        <v>100</v>
      </c>
      <c r="N30" s="86"/>
      <c r="O30" s="96">
        <v>1503.1687488569996</v>
      </c>
      <c r="P30" s="97">
        <v>1.2526406240474997E-4</v>
      </c>
      <c r="Q30" s="97">
        <f t="shared" si="1"/>
        <v>2.7013699070471835E-2</v>
      </c>
      <c r="R30" s="97">
        <f>O30/'סכום נכסי הקרן'!$C$42</f>
        <v>2.0421836218529697E-3</v>
      </c>
    </row>
    <row r="31" spans="2:48">
      <c r="B31" s="88" t="s">
        <v>273</v>
      </c>
      <c r="C31" s="86" t="s">
        <v>274</v>
      </c>
      <c r="D31" s="99" t="s">
        <v>112</v>
      </c>
      <c r="E31" s="86" t="s">
        <v>248</v>
      </c>
      <c r="F31" s="86"/>
      <c r="G31" s="86"/>
      <c r="H31" s="96">
        <v>0.11000000001368149</v>
      </c>
      <c r="I31" s="99" t="s">
        <v>156</v>
      </c>
      <c r="J31" s="100">
        <v>0</v>
      </c>
      <c r="K31" s="97">
        <v>8.9999999996842736E-4</v>
      </c>
      <c r="L31" s="96">
        <v>19005.663399999998</v>
      </c>
      <c r="M31" s="98">
        <v>99.99</v>
      </c>
      <c r="N31" s="86"/>
      <c r="O31" s="96">
        <v>19.003762833999996</v>
      </c>
      <c r="P31" s="97">
        <v>1.5838052833333331E-6</v>
      </c>
      <c r="Q31" s="97">
        <f t="shared" si="1"/>
        <v>3.4151982656281947E-4</v>
      </c>
      <c r="R31" s="97">
        <f>O31/'סכום נכסי הקרן'!$C$42</f>
        <v>2.5818241127407174E-5</v>
      </c>
    </row>
    <row r="32" spans="2:48">
      <c r="B32" s="88" t="s">
        <v>275</v>
      </c>
      <c r="C32" s="86" t="s">
        <v>276</v>
      </c>
      <c r="D32" s="99" t="s">
        <v>112</v>
      </c>
      <c r="E32" s="86" t="s">
        <v>248</v>
      </c>
      <c r="F32" s="86"/>
      <c r="G32" s="86"/>
      <c r="H32" s="96">
        <v>0.28000000000044217</v>
      </c>
      <c r="I32" s="99" t="s">
        <v>156</v>
      </c>
      <c r="J32" s="100">
        <v>0</v>
      </c>
      <c r="K32" s="97">
        <v>1.4000000000022109E-3</v>
      </c>
      <c r="L32" s="96">
        <v>90513.200437000007</v>
      </c>
      <c r="M32" s="98">
        <v>99.96</v>
      </c>
      <c r="N32" s="86"/>
      <c r="O32" s="96">
        <v>90.476995156999962</v>
      </c>
      <c r="P32" s="97">
        <v>9.0513200437000008E-6</v>
      </c>
      <c r="Q32" s="97">
        <f t="shared" si="1"/>
        <v>1.6259773374281679E-3</v>
      </c>
      <c r="R32" s="97">
        <f>O32/'סכום נכסי הקרן'!$C$42</f>
        <v>1.229207551078974E-4</v>
      </c>
    </row>
    <row r="33" spans="2:18">
      <c r="B33" s="88" t="s">
        <v>277</v>
      </c>
      <c r="C33" s="86" t="s">
        <v>278</v>
      </c>
      <c r="D33" s="99" t="s">
        <v>112</v>
      </c>
      <c r="E33" s="86" t="s">
        <v>248</v>
      </c>
      <c r="F33" s="86"/>
      <c r="G33" s="86"/>
      <c r="H33" s="96">
        <v>0.19000000000144981</v>
      </c>
      <c r="I33" s="99" t="s">
        <v>156</v>
      </c>
      <c r="J33" s="100">
        <v>0</v>
      </c>
      <c r="K33" s="97">
        <v>1.599999999985501E-3</v>
      </c>
      <c r="L33" s="96">
        <v>137983.60040499998</v>
      </c>
      <c r="M33" s="98">
        <v>99.97</v>
      </c>
      <c r="N33" s="86"/>
      <c r="O33" s="96">
        <v>137.94220532</v>
      </c>
      <c r="P33" s="97">
        <v>1.1498633367083331E-5</v>
      </c>
      <c r="Q33" s="97">
        <f t="shared" si="1"/>
        <v>2.4789826334968693E-3</v>
      </c>
      <c r="R33" s="97">
        <f>O33/'סכום נכסי הקרן'!$C$42</f>
        <v>1.8740631261858595E-4</v>
      </c>
    </row>
    <row r="34" spans="2:18">
      <c r="B34" s="88" t="s">
        <v>279</v>
      </c>
      <c r="C34" s="86" t="s">
        <v>280</v>
      </c>
      <c r="D34" s="99" t="s">
        <v>112</v>
      </c>
      <c r="E34" s="86" t="s">
        <v>248</v>
      </c>
      <c r="F34" s="86"/>
      <c r="G34" s="86"/>
      <c r="H34" s="96">
        <v>0.36000000000019922</v>
      </c>
      <c r="I34" s="99" t="s">
        <v>156</v>
      </c>
      <c r="J34" s="100">
        <v>0</v>
      </c>
      <c r="K34" s="97">
        <v>1.7000000000023244E-3</v>
      </c>
      <c r="L34" s="96">
        <v>1808214.8769999999</v>
      </c>
      <c r="M34" s="98">
        <v>99.94</v>
      </c>
      <c r="N34" s="86"/>
      <c r="O34" s="96">
        <v>1807.1299480739995</v>
      </c>
      <c r="P34" s="97">
        <v>1.808214877E-4</v>
      </c>
      <c r="Q34" s="97">
        <f t="shared" si="1"/>
        <v>3.2476237039672867E-2</v>
      </c>
      <c r="R34" s="97">
        <f>O34/'סכום נכסי הקרן'!$C$42</f>
        <v>2.4551409715795093E-3</v>
      </c>
    </row>
    <row r="35" spans="2:18">
      <c r="B35" s="88" t="s">
        <v>281</v>
      </c>
      <c r="C35" s="86" t="s">
        <v>282</v>
      </c>
      <c r="D35" s="99" t="s">
        <v>112</v>
      </c>
      <c r="E35" s="86" t="s">
        <v>248</v>
      </c>
      <c r="F35" s="86"/>
      <c r="G35" s="86"/>
      <c r="H35" s="96">
        <v>0.43999999999991807</v>
      </c>
      <c r="I35" s="99" t="s">
        <v>156</v>
      </c>
      <c r="J35" s="100">
        <v>0</v>
      </c>
      <c r="K35" s="97">
        <v>1.8000000000024583E-3</v>
      </c>
      <c r="L35" s="96">
        <v>1954103.4199999997</v>
      </c>
      <c r="M35" s="98">
        <v>99.92</v>
      </c>
      <c r="N35" s="86"/>
      <c r="O35" s="96">
        <v>1952.5401372639999</v>
      </c>
      <c r="P35" s="97">
        <v>1.9541034199999996E-4</v>
      </c>
      <c r="Q35" s="97">
        <f t="shared" si="1"/>
        <v>3.5089428070650547E-2</v>
      </c>
      <c r="R35" s="97">
        <f>O35/'סכום נכסי הקרן'!$C$42</f>
        <v>2.6526931805648034E-3</v>
      </c>
    </row>
    <row r="36" spans="2:18">
      <c r="B36" s="88" t="s">
        <v>283</v>
      </c>
      <c r="C36" s="86" t="s">
        <v>284</v>
      </c>
      <c r="D36" s="99" t="s">
        <v>112</v>
      </c>
      <c r="E36" s="86" t="s">
        <v>248</v>
      </c>
      <c r="F36" s="86"/>
      <c r="G36" s="86"/>
      <c r="H36" s="96">
        <v>0.53000000000022918</v>
      </c>
      <c r="I36" s="99" t="s">
        <v>156</v>
      </c>
      <c r="J36" s="100">
        <v>0</v>
      </c>
      <c r="K36" s="97">
        <v>1.7000000000017515E-3</v>
      </c>
      <c r="L36" s="96">
        <v>742885.34041699988</v>
      </c>
      <c r="M36" s="98">
        <v>99.91</v>
      </c>
      <c r="N36" s="86"/>
      <c r="O36" s="96">
        <v>742.21674361099986</v>
      </c>
      <c r="P36" s="97">
        <v>8.2542815601888879E-5</v>
      </c>
      <c r="Q36" s="97">
        <f t="shared" si="1"/>
        <v>1.3338502262117285E-2</v>
      </c>
      <c r="R36" s="97">
        <f>O36/'סכום נכסי הקרן'!$C$42</f>
        <v>1.0083650813123878E-3</v>
      </c>
    </row>
    <row r="37" spans="2:18">
      <c r="B37" s="88" t="s">
        <v>285</v>
      </c>
      <c r="C37" s="86" t="s">
        <v>286</v>
      </c>
      <c r="D37" s="99" t="s">
        <v>112</v>
      </c>
      <c r="E37" s="86" t="s">
        <v>248</v>
      </c>
      <c r="F37" s="86"/>
      <c r="G37" s="86"/>
      <c r="H37" s="96">
        <v>0.60999999999997823</v>
      </c>
      <c r="I37" s="99" t="s">
        <v>156</v>
      </c>
      <c r="J37" s="100">
        <v>0</v>
      </c>
      <c r="K37" s="97">
        <v>1.600000000000249E-3</v>
      </c>
      <c r="L37" s="96">
        <v>3215341.9964829995</v>
      </c>
      <c r="M37" s="98">
        <v>99.9</v>
      </c>
      <c r="N37" s="86"/>
      <c r="O37" s="96">
        <v>3212.1266544869995</v>
      </c>
      <c r="P37" s="97">
        <v>3.5726022183144441E-4</v>
      </c>
      <c r="Q37" s="97">
        <f t="shared" si="1"/>
        <v>5.7725669780278314E-2</v>
      </c>
      <c r="R37" s="97">
        <f>O37/'סכום נכסי הקרן'!$C$42</f>
        <v>4.3639494568382424E-3</v>
      </c>
    </row>
    <row r="38" spans="2:18">
      <c r="B38" s="88" t="s">
        <v>287</v>
      </c>
      <c r="C38" s="86" t="s">
        <v>288</v>
      </c>
      <c r="D38" s="99" t="s">
        <v>112</v>
      </c>
      <c r="E38" s="86" t="s">
        <v>248</v>
      </c>
      <c r="F38" s="86"/>
      <c r="G38" s="86"/>
      <c r="H38" s="96">
        <v>0.68000000000036098</v>
      </c>
      <c r="I38" s="99" t="s">
        <v>156</v>
      </c>
      <c r="J38" s="100">
        <v>0</v>
      </c>
      <c r="K38" s="97">
        <v>1.5999999999981951E-3</v>
      </c>
      <c r="L38" s="96">
        <v>1331125.3453439998</v>
      </c>
      <c r="M38" s="98">
        <v>99.89</v>
      </c>
      <c r="N38" s="86"/>
      <c r="O38" s="96">
        <v>1329.6611074639995</v>
      </c>
      <c r="P38" s="97">
        <v>1.479028161493333E-4</v>
      </c>
      <c r="Q38" s="97">
        <f t="shared" si="1"/>
        <v>2.3895563987779436E-2</v>
      </c>
      <c r="R38" s="97">
        <f>O38/'סכום נכסי הקרן'!$C$42</f>
        <v>1.8064586150707592E-3</v>
      </c>
    </row>
    <row r="39" spans="2:18">
      <c r="B39" s="88" t="s">
        <v>289</v>
      </c>
      <c r="C39" s="86" t="s">
        <v>290</v>
      </c>
      <c r="D39" s="99" t="s">
        <v>112</v>
      </c>
      <c r="E39" s="86" t="s">
        <v>248</v>
      </c>
      <c r="F39" s="86"/>
      <c r="G39" s="86"/>
      <c r="H39" s="96">
        <v>0.78000000000009351</v>
      </c>
      <c r="I39" s="99" t="s">
        <v>156</v>
      </c>
      <c r="J39" s="100">
        <v>0</v>
      </c>
      <c r="K39" s="97">
        <v>1.5000000000046753E-3</v>
      </c>
      <c r="L39" s="96">
        <v>428296.6399999999</v>
      </c>
      <c r="M39" s="98">
        <v>99.88</v>
      </c>
      <c r="N39" s="86"/>
      <c r="O39" s="96">
        <v>427.78268403199991</v>
      </c>
      <c r="P39" s="97">
        <v>4.7588515555555542E-5</v>
      </c>
      <c r="Q39" s="97">
        <f t="shared" si="1"/>
        <v>7.6877547532745666E-3</v>
      </c>
      <c r="R39" s="97">
        <f>O39/'סכום נכסי הקרן'!$C$42</f>
        <v>5.8117945287695905E-4</v>
      </c>
    </row>
    <row r="40" spans="2:18">
      <c r="B40" s="88" t="s">
        <v>291</v>
      </c>
      <c r="C40" s="86" t="s">
        <v>292</v>
      </c>
      <c r="D40" s="99" t="s">
        <v>112</v>
      </c>
      <c r="E40" s="86" t="s">
        <v>248</v>
      </c>
      <c r="F40" s="86"/>
      <c r="G40" s="86"/>
      <c r="H40" s="96">
        <v>0.8600000000000676</v>
      </c>
      <c r="I40" s="99" t="s">
        <v>156</v>
      </c>
      <c r="J40" s="100">
        <v>0</v>
      </c>
      <c r="K40" s="97">
        <v>1.3999999999993252E-3</v>
      </c>
      <c r="L40" s="96">
        <v>1780107.9099999997</v>
      </c>
      <c r="M40" s="98">
        <v>99.88</v>
      </c>
      <c r="N40" s="86"/>
      <c r="O40" s="96">
        <v>1777.9717805079997</v>
      </c>
      <c r="P40" s="97">
        <v>1.9778976777777774E-4</v>
      </c>
      <c r="Q40" s="97">
        <f t="shared" si="1"/>
        <v>3.1952230693297418E-2</v>
      </c>
      <c r="R40" s="97">
        <f>O40/'סכום נכסי הקרן'!$C$42</f>
        <v>2.4155271010198615E-3</v>
      </c>
    </row>
    <row r="41" spans="2:18">
      <c r="B41" s="88" t="s">
        <v>293</v>
      </c>
      <c r="C41" s="86" t="s">
        <v>294</v>
      </c>
      <c r="D41" s="99" t="s">
        <v>112</v>
      </c>
      <c r="E41" s="86" t="s">
        <v>248</v>
      </c>
      <c r="F41" s="86"/>
      <c r="G41" s="86"/>
      <c r="H41" s="96">
        <v>0.93000000000028393</v>
      </c>
      <c r="I41" s="99" t="s">
        <v>156</v>
      </c>
      <c r="J41" s="100">
        <v>0</v>
      </c>
      <c r="K41" s="97">
        <v>1.9999999999974188E-3</v>
      </c>
      <c r="L41" s="96">
        <v>1552575.3199999996</v>
      </c>
      <c r="M41" s="98">
        <v>99.81</v>
      </c>
      <c r="N41" s="86"/>
      <c r="O41" s="96">
        <v>1549.6254268919997</v>
      </c>
      <c r="P41" s="97">
        <v>1.7250836888888885E-4</v>
      </c>
      <c r="Q41" s="97">
        <f t="shared" si="1"/>
        <v>2.7848579865595843E-2</v>
      </c>
      <c r="R41" s="97">
        <f>O41/'סכום נכסי הקרן'!$C$42</f>
        <v>2.1052990019996866E-3</v>
      </c>
    </row>
    <row r="42" spans="2:18">
      <c r="B42" s="89"/>
      <c r="C42" s="86"/>
      <c r="D42" s="86"/>
      <c r="E42" s="86"/>
      <c r="F42" s="86"/>
      <c r="G42" s="86"/>
      <c r="H42" s="86"/>
      <c r="I42" s="86"/>
      <c r="J42" s="86"/>
      <c r="K42" s="97"/>
      <c r="L42" s="96"/>
      <c r="M42" s="98"/>
      <c r="N42" s="86"/>
      <c r="O42" s="86"/>
      <c r="P42" s="86"/>
      <c r="Q42" s="97"/>
      <c r="R42" s="86"/>
    </row>
    <row r="43" spans="2:18">
      <c r="B43" s="87" t="s">
        <v>24</v>
      </c>
      <c r="C43" s="84"/>
      <c r="D43" s="84"/>
      <c r="E43" s="84"/>
      <c r="F43" s="84"/>
      <c r="G43" s="84"/>
      <c r="H43" s="93">
        <v>6.3395900494102522</v>
      </c>
      <c r="I43" s="84"/>
      <c r="J43" s="84"/>
      <c r="K43" s="94">
        <v>7.1868194962057628E-3</v>
      </c>
      <c r="L43" s="93"/>
      <c r="M43" s="95"/>
      <c r="N43" s="84"/>
      <c r="O43" s="93">
        <v>27233.688309893001</v>
      </c>
      <c r="P43" s="84"/>
      <c r="Q43" s="94">
        <f t="shared" ref="Q43:Q62" si="2">O43/$O$11</f>
        <v>0.4894212051320817</v>
      </c>
      <c r="R43" s="94">
        <f>O43/'סכום נכסי הקרן'!$C$42</f>
        <v>3.6999300491978956E-2</v>
      </c>
    </row>
    <row r="44" spans="2:18">
      <c r="B44" s="88" t="s">
        <v>295</v>
      </c>
      <c r="C44" s="86" t="s">
        <v>296</v>
      </c>
      <c r="D44" s="99" t="s">
        <v>112</v>
      </c>
      <c r="E44" s="86" t="s">
        <v>248</v>
      </c>
      <c r="F44" s="86"/>
      <c r="G44" s="86"/>
      <c r="H44" s="96">
        <v>0.17000000008080526</v>
      </c>
      <c r="I44" s="99" t="s">
        <v>156</v>
      </c>
      <c r="J44" s="100">
        <v>0</v>
      </c>
      <c r="K44" s="97">
        <v>1.2000000002308723E-3</v>
      </c>
      <c r="L44" s="96">
        <v>1732.9071469999994</v>
      </c>
      <c r="M44" s="98">
        <v>99.98</v>
      </c>
      <c r="N44" s="86"/>
      <c r="O44" s="96">
        <v>1.7325605579999996</v>
      </c>
      <c r="P44" s="97">
        <v>5.122895921595684E-7</v>
      </c>
      <c r="Q44" s="97">
        <f t="shared" si="2"/>
        <v>3.1136137955748064E-5</v>
      </c>
      <c r="R44" s="97">
        <f>O44/'סכום נכסי הקרן'!$C$42</f>
        <v>2.3538320618403439E-6</v>
      </c>
    </row>
    <row r="45" spans="2:18">
      <c r="B45" s="88" t="s">
        <v>297</v>
      </c>
      <c r="C45" s="86" t="s">
        <v>298</v>
      </c>
      <c r="D45" s="99" t="s">
        <v>112</v>
      </c>
      <c r="E45" s="86" t="s">
        <v>248</v>
      </c>
      <c r="F45" s="86"/>
      <c r="G45" s="86"/>
      <c r="H45" s="96">
        <v>5.8999999999924739</v>
      </c>
      <c r="I45" s="99" t="s">
        <v>156</v>
      </c>
      <c r="J45" s="100">
        <v>6.25E-2</v>
      </c>
      <c r="K45" s="97">
        <v>6.7999999999825197E-3</v>
      </c>
      <c r="L45" s="96">
        <v>285819.849422</v>
      </c>
      <c r="M45" s="98">
        <v>144.12</v>
      </c>
      <c r="N45" s="86"/>
      <c r="O45" s="96">
        <v>411.92357092899999</v>
      </c>
      <c r="P45" s="97">
        <v>1.6850210018741862E-5</v>
      </c>
      <c r="Q45" s="97">
        <f t="shared" si="2"/>
        <v>7.4027479573211654E-3</v>
      </c>
      <c r="R45" s="97">
        <f>O45/'סכום נכסי הקרן'!$C$42</f>
        <v>5.5963348802059326E-4</v>
      </c>
    </row>
    <row r="46" spans="2:18">
      <c r="B46" s="88" t="s">
        <v>299</v>
      </c>
      <c r="C46" s="86" t="s">
        <v>300</v>
      </c>
      <c r="D46" s="99" t="s">
        <v>112</v>
      </c>
      <c r="E46" s="86" t="s">
        <v>248</v>
      </c>
      <c r="F46" s="86"/>
      <c r="G46" s="86"/>
      <c r="H46" s="96">
        <v>4.1899999999981121</v>
      </c>
      <c r="I46" s="99" t="s">
        <v>156</v>
      </c>
      <c r="J46" s="100">
        <v>3.7499999999999999E-2</v>
      </c>
      <c r="K46" s="97">
        <v>4.0000000000032006E-3</v>
      </c>
      <c r="L46" s="96">
        <v>534963.28702100005</v>
      </c>
      <c r="M46" s="98">
        <v>116.81</v>
      </c>
      <c r="N46" s="86"/>
      <c r="O46" s="96">
        <v>624.89059942199992</v>
      </c>
      <c r="P46" s="97">
        <v>3.2967507768910385E-5</v>
      </c>
      <c r="Q46" s="97">
        <f t="shared" si="2"/>
        <v>1.1230014339766295E-2</v>
      </c>
      <c r="R46" s="97">
        <f>O46/'סכום נכסי הקרן'!$C$42</f>
        <v>8.4896745529060747E-4</v>
      </c>
    </row>
    <row r="47" spans="2:18">
      <c r="B47" s="88" t="s">
        <v>301</v>
      </c>
      <c r="C47" s="86" t="s">
        <v>302</v>
      </c>
      <c r="D47" s="99" t="s">
        <v>112</v>
      </c>
      <c r="E47" s="86" t="s">
        <v>248</v>
      </c>
      <c r="F47" s="86"/>
      <c r="G47" s="86"/>
      <c r="H47" s="96">
        <v>18.830000000000158</v>
      </c>
      <c r="I47" s="99" t="s">
        <v>156</v>
      </c>
      <c r="J47" s="100">
        <v>3.7499999999999999E-2</v>
      </c>
      <c r="K47" s="97">
        <v>2.0999999999999998E-2</v>
      </c>
      <c r="L47" s="96">
        <v>2691610.1895829998</v>
      </c>
      <c r="M47" s="98">
        <v>136</v>
      </c>
      <c r="N47" s="86"/>
      <c r="O47" s="96">
        <v>3660.5897767799997</v>
      </c>
      <c r="P47" s="97">
        <v>1.986140743456242E-4</v>
      </c>
      <c r="Q47" s="97">
        <f t="shared" si="2"/>
        <v>6.578507617695814E-2</v>
      </c>
      <c r="R47" s="97">
        <f>O47/'סכום נכסי הקרן'!$C$42</f>
        <v>4.9732250581625862E-3</v>
      </c>
    </row>
    <row r="48" spans="2:18">
      <c r="B48" s="88" t="s">
        <v>303</v>
      </c>
      <c r="C48" s="86" t="s">
        <v>304</v>
      </c>
      <c r="D48" s="99" t="s">
        <v>112</v>
      </c>
      <c r="E48" s="86" t="s">
        <v>248</v>
      </c>
      <c r="F48" s="86"/>
      <c r="G48" s="86"/>
      <c r="H48" s="96">
        <v>3.1100000000005079</v>
      </c>
      <c r="I48" s="99" t="s">
        <v>156</v>
      </c>
      <c r="J48" s="100">
        <v>1.2500000000000001E-2</v>
      </c>
      <c r="K48" s="97">
        <v>3.1000000000026319E-3</v>
      </c>
      <c r="L48" s="96">
        <v>1570847.3168069997</v>
      </c>
      <c r="M48" s="98">
        <v>104</v>
      </c>
      <c r="N48" s="86"/>
      <c r="O48" s="96">
        <v>1633.6811449469999</v>
      </c>
      <c r="P48" s="97">
        <v>1.3520548425392483E-4</v>
      </c>
      <c r="Q48" s="97">
        <f t="shared" si="2"/>
        <v>2.9359159349380874E-2</v>
      </c>
      <c r="R48" s="97">
        <f>O48/'סכום נכסי הקרן'!$C$42</f>
        <v>2.2194959016262517E-3</v>
      </c>
    </row>
    <row r="49" spans="2:18">
      <c r="B49" s="88" t="s">
        <v>305</v>
      </c>
      <c r="C49" s="86" t="s">
        <v>306</v>
      </c>
      <c r="D49" s="99" t="s">
        <v>112</v>
      </c>
      <c r="E49" s="86" t="s">
        <v>248</v>
      </c>
      <c r="F49" s="86"/>
      <c r="G49" s="86"/>
      <c r="H49" s="96">
        <v>4.0400000000001395</v>
      </c>
      <c r="I49" s="99" t="s">
        <v>156</v>
      </c>
      <c r="J49" s="100">
        <v>1.4999999999999999E-2</v>
      </c>
      <c r="K49" s="97">
        <v>3.6999999999998271E-3</v>
      </c>
      <c r="L49" s="96">
        <v>1086578.303231</v>
      </c>
      <c r="M49" s="98">
        <v>105.9</v>
      </c>
      <c r="N49" s="86"/>
      <c r="O49" s="96">
        <v>1150.6863695459997</v>
      </c>
      <c r="P49" s="97">
        <v>7.6702214909341908E-5</v>
      </c>
      <c r="Q49" s="97">
        <f t="shared" si="2"/>
        <v>2.0679178791500084E-2</v>
      </c>
      <c r="R49" s="97">
        <f>O49/'סכום נכסי הקרן'!$C$42</f>
        <v>1.5633060889292396E-3</v>
      </c>
    </row>
    <row r="50" spans="2:18">
      <c r="B50" s="88" t="s">
        <v>307</v>
      </c>
      <c r="C50" s="86" t="s">
        <v>308</v>
      </c>
      <c r="D50" s="99" t="s">
        <v>112</v>
      </c>
      <c r="E50" s="86" t="s">
        <v>248</v>
      </c>
      <c r="F50" s="86"/>
      <c r="G50" s="86"/>
      <c r="H50" s="96">
        <v>1.3400000000002377</v>
      </c>
      <c r="I50" s="99" t="s">
        <v>156</v>
      </c>
      <c r="J50" s="100">
        <v>5.0000000000000001E-3</v>
      </c>
      <c r="K50" s="97">
        <v>1.9999999999986795E-3</v>
      </c>
      <c r="L50" s="96">
        <v>3007504.7259249999</v>
      </c>
      <c r="M50" s="98">
        <v>100.73</v>
      </c>
      <c r="N50" s="86"/>
      <c r="O50" s="96">
        <v>3029.4594156919998</v>
      </c>
      <c r="P50" s="97">
        <v>1.9224866895892347E-4</v>
      </c>
      <c r="Q50" s="97">
        <f t="shared" si="2"/>
        <v>5.4442926028058662E-2</v>
      </c>
      <c r="R50" s="97">
        <f>O50/'סכום נכסי הקרן'!$C$42</f>
        <v>4.1157803516729628E-3</v>
      </c>
    </row>
    <row r="51" spans="2:18">
      <c r="B51" s="88" t="s">
        <v>309</v>
      </c>
      <c r="C51" s="86" t="s">
        <v>310</v>
      </c>
      <c r="D51" s="99" t="s">
        <v>112</v>
      </c>
      <c r="E51" s="86" t="s">
        <v>248</v>
      </c>
      <c r="F51" s="86"/>
      <c r="G51" s="86"/>
      <c r="H51" s="96">
        <v>2.2100000000003748</v>
      </c>
      <c r="I51" s="99" t="s">
        <v>156</v>
      </c>
      <c r="J51" s="100">
        <v>5.5E-2</v>
      </c>
      <c r="K51" s="97">
        <v>2.5000000000015375E-3</v>
      </c>
      <c r="L51" s="96">
        <v>2806365.7714209999</v>
      </c>
      <c r="M51" s="98">
        <v>115.87</v>
      </c>
      <c r="N51" s="86"/>
      <c r="O51" s="96">
        <v>3251.7358886179995</v>
      </c>
      <c r="P51" s="97">
        <v>1.5835905937156683E-4</v>
      </c>
      <c r="Q51" s="97">
        <f t="shared" si="2"/>
        <v>5.8437494006294395E-2</v>
      </c>
      <c r="R51" s="97">
        <f>O51/'סכום נכסי הקרן'!$C$42</f>
        <v>4.4177619973650301E-3</v>
      </c>
    </row>
    <row r="52" spans="2:18">
      <c r="B52" s="88" t="s">
        <v>311</v>
      </c>
      <c r="C52" s="86" t="s">
        <v>312</v>
      </c>
      <c r="D52" s="99" t="s">
        <v>112</v>
      </c>
      <c r="E52" s="86" t="s">
        <v>248</v>
      </c>
      <c r="F52" s="86"/>
      <c r="G52" s="86"/>
      <c r="H52" s="96">
        <v>15.169999999999417</v>
      </c>
      <c r="I52" s="99" t="s">
        <v>156</v>
      </c>
      <c r="J52" s="100">
        <v>5.5E-2</v>
      </c>
      <c r="K52" s="97">
        <v>1.8400000000000829E-2</v>
      </c>
      <c r="L52" s="96">
        <v>1416246.7571749997</v>
      </c>
      <c r="M52" s="98">
        <v>170.12</v>
      </c>
      <c r="N52" s="86"/>
      <c r="O52" s="96">
        <v>2409.3190376199996</v>
      </c>
      <c r="P52" s="97">
        <v>7.7459840688876469E-5</v>
      </c>
      <c r="Q52" s="97">
        <f t="shared" si="2"/>
        <v>4.3298278717220154E-2</v>
      </c>
      <c r="R52" s="97">
        <f>O52/'סכום נכסי הקרן'!$C$42</f>
        <v>3.2732664793540095E-3</v>
      </c>
    </row>
    <row r="53" spans="2:18">
      <c r="B53" s="88" t="s">
        <v>313</v>
      </c>
      <c r="C53" s="86" t="s">
        <v>314</v>
      </c>
      <c r="D53" s="99" t="s">
        <v>112</v>
      </c>
      <c r="E53" s="86" t="s">
        <v>248</v>
      </c>
      <c r="F53" s="86"/>
      <c r="G53" s="86"/>
      <c r="H53" s="96">
        <v>3.2899999999997589</v>
      </c>
      <c r="I53" s="99" t="s">
        <v>156</v>
      </c>
      <c r="J53" s="100">
        <v>4.2500000000000003E-2</v>
      </c>
      <c r="K53" s="97">
        <v>3.3000000000002003E-3</v>
      </c>
      <c r="L53" s="96">
        <v>1721448.0489699997</v>
      </c>
      <c r="M53" s="98">
        <v>115.75</v>
      </c>
      <c r="N53" s="86"/>
      <c r="O53" s="96">
        <v>1992.5761497119997</v>
      </c>
      <c r="P53" s="97">
        <v>1.0173328484954313E-4</v>
      </c>
      <c r="Q53" s="97">
        <f t="shared" si="2"/>
        <v>3.5808922001770598E-2</v>
      </c>
      <c r="R53" s="97">
        <f>O53/'סכום נכסי הקרן'!$C$42</f>
        <v>2.7070855360257435E-3</v>
      </c>
    </row>
    <row r="54" spans="2:18">
      <c r="B54" s="88" t="s">
        <v>315</v>
      </c>
      <c r="C54" s="86" t="s">
        <v>316</v>
      </c>
      <c r="D54" s="99" t="s">
        <v>112</v>
      </c>
      <c r="E54" s="86" t="s">
        <v>248</v>
      </c>
      <c r="F54" s="86"/>
      <c r="G54" s="86"/>
      <c r="H54" s="96">
        <v>7.0099999999931351</v>
      </c>
      <c r="I54" s="99" t="s">
        <v>156</v>
      </c>
      <c r="J54" s="100">
        <v>0.02</v>
      </c>
      <c r="K54" s="97">
        <v>7.4999999999937131E-3</v>
      </c>
      <c r="L54" s="96">
        <v>722307.58585999999</v>
      </c>
      <c r="M54" s="98">
        <v>110.1</v>
      </c>
      <c r="N54" s="86"/>
      <c r="O54" s="96">
        <v>795.26064994599983</v>
      </c>
      <c r="P54" s="97">
        <v>4.4382043134304169E-5</v>
      </c>
      <c r="Q54" s="97">
        <f t="shared" si="2"/>
        <v>1.4291763247848635E-2</v>
      </c>
      <c r="R54" s="97">
        <f>O54/'סכום נכסי הקרן'!$C$42</f>
        <v>1.0804297758710061E-3</v>
      </c>
    </row>
    <row r="55" spans="2:18">
      <c r="B55" s="88" t="s">
        <v>317</v>
      </c>
      <c r="C55" s="86" t="s">
        <v>318</v>
      </c>
      <c r="D55" s="99" t="s">
        <v>112</v>
      </c>
      <c r="E55" s="86" t="s">
        <v>248</v>
      </c>
      <c r="F55" s="86"/>
      <c r="G55" s="86"/>
      <c r="H55" s="96">
        <v>1.579999999999891</v>
      </c>
      <c r="I55" s="99" t="s">
        <v>156</v>
      </c>
      <c r="J55" s="100">
        <v>0.01</v>
      </c>
      <c r="K55" s="97">
        <v>2.1000000000005446E-3</v>
      </c>
      <c r="L55" s="96">
        <v>1984995.4534079998</v>
      </c>
      <c r="M55" s="98">
        <v>101.67</v>
      </c>
      <c r="N55" s="86"/>
      <c r="O55" s="96">
        <v>2018.1449657089997</v>
      </c>
      <c r="P55" s="97">
        <v>1.3629837708484637E-4</v>
      </c>
      <c r="Q55" s="97">
        <f t="shared" si="2"/>
        <v>3.626842350581426E-2</v>
      </c>
      <c r="R55" s="97">
        <f>O55/'סכום נכסי הקרן'!$C$42</f>
        <v>2.7418229647402179E-3</v>
      </c>
    </row>
    <row r="56" spans="2:18">
      <c r="B56" s="88" t="s">
        <v>319</v>
      </c>
      <c r="C56" s="86" t="s">
        <v>320</v>
      </c>
      <c r="D56" s="99" t="s">
        <v>112</v>
      </c>
      <c r="E56" s="86" t="s">
        <v>248</v>
      </c>
      <c r="F56" s="86"/>
      <c r="G56" s="86"/>
      <c r="H56" s="96">
        <v>2.8200000000000354</v>
      </c>
      <c r="I56" s="99" t="s">
        <v>156</v>
      </c>
      <c r="J56" s="100">
        <v>7.4999999999999997E-3</v>
      </c>
      <c r="K56" s="97">
        <v>2.800000000001412E-3</v>
      </c>
      <c r="L56" s="96">
        <v>2792780.5955069996</v>
      </c>
      <c r="M56" s="98">
        <v>101.44</v>
      </c>
      <c r="N56" s="86"/>
      <c r="O56" s="96">
        <v>2832.9967049449992</v>
      </c>
      <c r="P56" s="97">
        <v>4.8990125872362005E-4</v>
      </c>
      <c r="Q56" s="97">
        <f t="shared" si="2"/>
        <v>5.0912261523009462E-2</v>
      </c>
      <c r="R56" s="97">
        <f>O56/'סכום נכסי הקרן'!$C$42</f>
        <v>3.8488689150844618E-3</v>
      </c>
    </row>
    <row r="57" spans="2:18">
      <c r="B57" s="88" t="s">
        <v>321</v>
      </c>
      <c r="C57" s="86" t="s">
        <v>322</v>
      </c>
      <c r="D57" s="99" t="s">
        <v>112</v>
      </c>
      <c r="E57" s="86" t="s">
        <v>248</v>
      </c>
      <c r="F57" s="86"/>
      <c r="G57" s="86"/>
      <c r="H57" s="96">
        <v>5.6899999999977044</v>
      </c>
      <c r="I57" s="99" t="s">
        <v>156</v>
      </c>
      <c r="J57" s="100">
        <v>1.7500000000000002E-2</v>
      </c>
      <c r="K57" s="97">
        <v>5.7000000000051818E-3</v>
      </c>
      <c r="L57" s="96">
        <v>504939.30515699997</v>
      </c>
      <c r="M57" s="98">
        <v>106.99</v>
      </c>
      <c r="N57" s="86"/>
      <c r="O57" s="96">
        <v>540.23458609600004</v>
      </c>
      <c r="P57" s="97">
        <v>2.7464345914657964E-5</v>
      </c>
      <c r="Q57" s="97">
        <f t="shared" si="2"/>
        <v>9.7086468484361716E-3</v>
      </c>
      <c r="R57" s="97">
        <f>O57/'סכום נכסי הקרן'!$C$42</f>
        <v>7.3395500307113243E-4</v>
      </c>
    </row>
    <row r="58" spans="2:18">
      <c r="B58" s="88" t="s">
        <v>323</v>
      </c>
      <c r="C58" s="86" t="s">
        <v>324</v>
      </c>
      <c r="D58" s="99" t="s">
        <v>112</v>
      </c>
      <c r="E58" s="86" t="s">
        <v>248</v>
      </c>
      <c r="F58" s="86"/>
      <c r="G58" s="86"/>
      <c r="H58" s="96">
        <v>8.3099999999988494</v>
      </c>
      <c r="I58" s="99" t="s">
        <v>156</v>
      </c>
      <c r="J58" s="100">
        <v>2.2499999999999999E-2</v>
      </c>
      <c r="K58" s="97">
        <v>9.0999999999977436E-3</v>
      </c>
      <c r="L58" s="96">
        <v>1549121.8744389997</v>
      </c>
      <c r="M58" s="98">
        <v>111.57</v>
      </c>
      <c r="N58" s="86"/>
      <c r="O58" s="96">
        <v>1728.3553432289998</v>
      </c>
      <c r="P58" s="97">
        <v>1.0313172043123641E-4</v>
      </c>
      <c r="Q58" s="97">
        <f t="shared" si="2"/>
        <v>3.1060565331957904E-2</v>
      </c>
      <c r="R58" s="97">
        <f>O58/'סכום נכסי הקרן'!$C$42</f>
        <v>2.3481189170332555E-3</v>
      </c>
    </row>
    <row r="59" spans="2:18">
      <c r="B59" s="88" t="s">
        <v>325</v>
      </c>
      <c r="C59" s="86" t="s">
        <v>326</v>
      </c>
      <c r="D59" s="99" t="s">
        <v>112</v>
      </c>
      <c r="E59" s="86" t="s">
        <v>248</v>
      </c>
      <c r="F59" s="86"/>
      <c r="G59" s="86"/>
      <c r="H59" s="96">
        <v>0.34999999999965281</v>
      </c>
      <c r="I59" s="99" t="s">
        <v>156</v>
      </c>
      <c r="J59" s="100">
        <v>0.05</v>
      </c>
      <c r="K59" s="97">
        <v>1.8999999999968753E-3</v>
      </c>
      <c r="L59" s="96">
        <v>1097971.5645359997</v>
      </c>
      <c r="M59" s="98">
        <v>104.93</v>
      </c>
      <c r="N59" s="86"/>
      <c r="O59" s="96">
        <v>1152.1015461439997</v>
      </c>
      <c r="P59" s="97">
        <v>6.6592609913485617E-5</v>
      </c>
      <c r="Q59" s="97">
        <f t="shared" si="2"/>
        <v>2.0704611168789071E-2</v>
      </c>
      <c r="R59" s="97">
        <f>O59/'סכום נכסי הקרן'!$C$42</f>
        <v>1.5652287276700083E-3</v>
      </c>
    </row>
    <row r="60" spans="2:18">
      <c r="B60" s="89"/>
      <c r="C60" s="86"/>
      <c r="D60" s="86"/>
      <c r="E60" s="86"/>
      <c r="F60" s="86"/>
      <c r="G60" s="86"/>
      <c r="H60" s="86"/>
      <c r="I60" s="86"/>
      <c r="J60" s="86"/>
      <c r="K60" s="97"/>
      <c r="L60" s="96"/>
      <c r="M60" s="98"/>
      <c r="N60" s="86"/>
      <c r="O60" s="86"/>
      <c r="P60" s="86"/>
      <c r="Q60" s="97"/>
      <c r="R60" s="86"/>
    </row>
    <row r="61" spans="2:18">
      <c r="B61" s="87" t="s">
        <v>25</v>
      </c>
      <c r="C61" s="84"/>
      <c r="D61" s="84"/>
      <c r="E61" s="84"/>
      <c r="F61" s="84"/>
      <c r="G61" s="84"/>
      <c r="H61" s="93">
        <v>0.68000000000039618</v>
      </c>
      <c r="I61" s="84"/>
      <c r="J61" s="84"/>
      <c r="K61" s="94">
        <v>2.3999999999722611E-3</v>
      </c>
      <c r="L61" s="93"/>
      <c r="M61" s="95"/>
      <c r="N61" s="84"/>
      <c r="O61" s="93">
        <v>100.94068242199998</v>
      </c>
      <c r="P61" s="84"/>
      <c r="Q61" s="94">
        <f t="shared" si="2"/>
        <v>1.8140220257967718E-3</v>
      </c>
      <c r="R61" s="94">
        <f>O61/'סכום נכסי הקרן'!$C$42</f>
        <v>1.3713657137804221E-4</v>
      </c>
    </row>
    <row r="62" spans="2:18">
      <c r="B62" s="88" t="s">
        <v>327</v>
      </c>
      <c r="C62" s="86" t="s">
        <v>328</v>
      </c>
      <c r="D62" s="99" t="s">
        <v>112</v>
      </c>
      <c r="E62" s="86" t="s">
        <v>248</v>
      </c>
      <c r="F62" s="86"/>
      <c r="G62" s="86"/>
      <c r="H62" s="96">
        <v>0.68000000000039618</v>
      </c>
      <c r="I62" s="99" t="s">
        <v>156</v>
      </c>
      <c r="J62" s="100">
        <v>1.6000000000000001E-3</v>
      </c>
      <c r="K62" s="97">
        <v>2.3999999999722611E-3</v>
      </c>
      <c r="L62" s="96">
        <v>100960.87861599999</v>
      </c>
      <c r="M62" s="98">
        <v>99.98</v>
      </c>
      <c r="N62" s="86"/>
      <c r="O62" s="96">
        <v>100.94068242199998</v>
      </c>
      <c r="P62" s="97">
        <v>5.4799235564633153E-6</v>
      </c>
      <c r="Q62" s="97">
        <f t="shared" si="2"/>
        <v>1.8140220257967718E-3</v>
      </c>
      <c r="R62" s="97">
        <f>O62/'סכום נכסי הקרן'!$C$42</f>
        <v>1.3713657137804221E-4</v>
      </c>
    </row>
    <row r="63" spans="2:18">
      <c r="C63" s="1"/>
      <c r="D63" s="1"/>
    </row>
    <row r="64" spans="2:18">
      <c r="C64" s="1"/>
      <c r="D64" s="1"/>
    </row>
    <row r="65" spans="2:4">
      <c r="C65" s="1"/>
      <c r="D65" s="1"/>
    </row>
    <row r="66" spans="2:4">
      <c r="B66" s="101" t="s">
        <v>103</v>
      </c>
      <c r="C66" s="102"/>
      <c r="D66" s="102"/>
    </row>
    <row r="67" spans="2:4">
      <c r="B67" s="101" t="s">
        <v>225</v>
      </c>
      <c r="C67" s="102"/>
      <c r="D67" s="102"/>
    </row>
    <row r="68" spans="2:4">
      <c r="B68" s="137" t="s">
        <v>233</v>
      </c>
      <c r="C68" s="137"/>
      <c r="D68" s="137"/>
    </row>
    <row r="69" spans="2:4">
      <c r="C69" s="1"/>
      <c r="D69" s="1"/>
    </row>
    <row r="70" spans="2:4">
      <c r="C70" s="1"/>
      <c r="D70" s="1"/>
    </row>
    <row r="71" spans="2:4">
      <c r="C71" s="1"/>
      <c r="D71" s="1"/>
    </row>
    <row r="72" spans="2:4">
      <c r="C72" s="1"/>
      <c r="D72" s="1"/>
    </row>
    <row r="73" spans="2:4">
      <c r="C73" s="1"/>
      <c r="D73" s="1"/>
    </row>
    <row r="74" spans="2:4">
      <c r="C74" s="1"/>
      <c r="D74" s="1"/>
    </row>
    <row r="75" spans="2:4">
      <c r="C75" s="1"/>
      <c r="D75" s="1"/>
    </row>
    <row r="76" spans="2:4">
      <c r="C76" s="1"/>
      <c r="D76" s="1"/>
    </row>
    <row r="77" spans="2:4">
      <c r="C77" s="1"/>
      <c r="D77" s="1"/>
    </row>
    <row r="78" spans="2:4">
      <c r="C78" s="1"/>
      <c r="D78" s="1"/>
    </row>
    <row r="79" spans="2:4">
      <c r="C79" s="1"/>
      <c r="D79" s="1"/>
    </row>
    <row r="80" spans="2:4">
      <c r="C80" s="1"/>
      <c r="D80" s="1"/>
    </row>
    <row r="81" spans="3:4">
      <c r="C81" s="1"/>
      <c r="D81" s="1"/>
    </row>
    <row r="82" spans="3:4">
      <c r="C82" s="1"/>
      <c r="D82" s="1"/>
    </row>
    <row r="83" spans="3:4">
      <c r="C83" s="1"/>
      <c r="D83" s="1"/>
    </row>
    <row r="84" spans="3:4">
      <c r="C84" s="1"/>
      <c r="D84" s="1"/>
    </row>
    <row r="85" spans="3:4">
      <c r="C85" s="1"/>
      <c r="D85" s="1"/>
    </row>
    <row r="86" spans="3:4">
      <c r="C86" s="1"/>
      <c r="D86" s="1"/>
    </row>
    <row r="87" spans="3:4">
      <c r="C87" s="1"/>
      <c r="D87" s="1"/>
    </row>
    <row r="88" spans="3:4">
      <c r="C88" s="1"/>
      <c r="D88" s="1"/>
    </row>
    <row r="89" spans="3:4">
      <c r="C89" s="1"/>
      <c r="D89" s="1"/>
    </row>
    <row r="90" spans="3:4">
      <c r="C90" s="1"/>
      <c r="D90" s="1"/>
    </row>
    <row r="91" spans="3:4">
      <c r="C91" s="1"/>
      <c r="D91" s="1"/>
    </row>
    <row r="92" spans="3:4">
      <c r="C92" s="1"/>
      <c r="D92" s="1"/>
    </row>
    <row r="93" spans="3:4">
      <c r="C93" s="1"/>
      <c r="D93" s="1"/>
    </row>
    <row r="94" spans="3:4">
      <c r="C94" s="1"/>
      <c r="D94" s="1"/>
    </row>
    <row r="95" spans="3:4">
      <c r="C95" s="1"/>
      <c r="D95" s="1"/>
    </row>
    <row r="96" spans="3:4">
      <c r="C96" s="1"/>
      <c r="D96" s="1"/>
    </row>
    <row r="97" spans="3:4">
      <c r="C97" s="1"/>
      <c r="D97" s="1"/>
    </row>
    <row r="98" spans="3:4">
      <c r="C98" s="1"/>
      <c r="D98" s="1"/>
    </row>
    <row r="99" spans="3:4">
      <c r="C99" s="1"/>
      <c r="D99" s="1"/>
    </row>
    <row r="100" spans="3:4">
      <c r="C100" s="1"/>
      <c r="D100" s="1"/>
    </row>
    <row r="101" spans="3:4">
      <c r="C101" s="1"/>
      <c r="D101" s="1"/>
    </row>
    <row r="102" spans="3:4">
      <c r="C102" s="1"/>
      <c r="D102" s="1"/>
    </row>
    <row r="103" spans="3:4">
      <c r="C103" s="1"/>
      <c r="D103" s="1"/>
    </row>
    <row r="104" spans="3:4">
      <c r="C104" s="1"/>
      <c r="D104" s="1"/>
    </row>
    <row r="105" spans="3:4">
      <c r="C105" s="1"/>
      <c r="D105" s="1"/>
    </row>
    <row r="106" spans="3:4">
      <c r="C106" s="1"/>
      <c r="D106" s="1"/>
    </row>
    <row r="107" spans="3:4">
      <c r="C107" s="1"/>
      <c r="D107" s="1"/>
    </row>
    <row r="108" spans="3:4">
      <c r="C108" s="1"/>
      <c r="D108" s="1"/>
    </row>
    <row r="109" spans="3:4">
      <c r="C109" s="1"/>
      <c r="D109" s="1"/>
    </row>
    <row r="110" spans="3:4">
      <c r="C110" s="1"/>
      <c r="D110" s="1"/>
    </row>
    <row r="111" spans="3:4">
      <c r="C111" s="1"/>
      <c r="D111" s="1"/>
    </row>
    <row r="112" spans="3:4">
      <c r="C112" s="1"/>
      <c r="D112" s="1"/>
    </row>
    <row r="113" spans="3:4">
      <c r="C113" s="1"/>
      <c r="D113" s="1"/>
    </row>
    <row r="114" spans="3:4">
      <c r="C114" s="1"/>
      <c r="D114" s="1"/>
    </row>
    <row r="115" spans="3:4">
      <c r="C115" s="1"/>
      <c r="D115" s="1"/>
    </row>
    <row r="116" spans="3:4">
      <c r="C116" s="1"/>
      <c r="D116" s="1"/>
    </row>
    <row r="117" spans="3:4">
      <c r="C117" s="1"/>
      <c r="D117" s="1"/>
    </row>
    <row r="118" spans="3:4">
      <c r="C118" s="1"/>
      <c r="D118" s="1"/>
    </row>
    <row r="119" spans="3:4">
      <c r="C119" s="1"/>
      <c r="D119" s="1"/>
    </row>
    <row r="120" spans="3:4">
      <c r="C120" s="1"/>
      <c r="D120" s="1"/>
    </row>
    <row r="121" spans="3:4">
      <c r="C121" s="1"/>
      <c r="D121" s="1"/>
    </row>
    <row r="122" spans="3:4">
      <c r="C122" s="1"/>
      <c r="D122" s="1"/>
    </row>
    <row r="123" spans="3:4">
      <c r="C123" s="1"/>
      <c r="D123" s="1"/>
    </row>
    <row r="124" spans="3:4">
      <c r="C124" s="1"/>
      <c r="D124" s="1"/>
    </row>
    <row r="125" spans="3:4">
      <c r="C125" s="1"/>
      <c r="D125" s="1"/>
    </row>
    <row r="126" spans="3:4">
      <c r="C126" s="1"/>
      <c r="D126" s="1"/>
    </row>
    <row r="127" spans="3:4">
      <c r="C127" s="1"/>
      <c r="D127" s="1"/>
    </row>
    <row r="128" spans="3:4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  <row r="878" spans="3:4">
      <c r="C878" s="1"/>
      <c r="D878" s="1"/>
    </row>
  </sheetData>
  <sheetProtection sheet="1" objects="1" scenarios="1"/>
  <mergeCells count="3">
    <mergeCell ref="B6:R6"/>
    <mergeCell ref="B7:R7"/>
    <mergeCell ref="B68:D68"/>
  </mergeCells>
  <phoneticPr fontId="3" type="noConversion"/>
  <dataValidations count="1">
    <dataValidation allowBlank="1" showInputMessage="1" showErrorMessage="1" sqref="N10:Q10 N9 N1:N7 N32:N1048576 C5:C29 O1:Q9 O11:Q1048576 C69:D1048576 E1:I30 D1:D29 R1:AF1048576 AJ1:XFD1048576 AG1:AI27 AG31:AI1048576 A1:B1048576 E32:I1048576 C32:D67 J1:M1048576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BO713"/>
  <sheetViews>
    <sheetView rightToLeft="1" topLeftCell="A7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" style="1" bestFit="1" customWidth="1"/>
    <col min="18" max="18" width="11.28515625" style="1" bestFit="1" customWidth="1"/>
    <col min="19" max="19" width="11.85546875" style="1" bestFit="1" customWidth="1"/>
    <col min="20" max="20" width="9" style="1" bestFit="1" customWidth="1"/>
    <col min="21" max="21" width="7.5703125" style="1" customWidth="1"/>
    <col min="22" max="22" width="6.7109375" style="1" customWidth="1"/>
    <col min="23" max="23" width="7.7109375" style="1" customWidth="1"/>
    <col min="24" max="24" width="7.140625" style="1" customWidth="1"/>
    <col min="25" max="25" width="6" style="1" customWidth="1"/>
    <col min="26" max="26" width="7.85546875" style="1" customWidth="1"/>
    <col min="27" max="27" width="8.140625" style="1" customWidth="1"/>
    <col min="28" max="28" width="6.28515625" style="1" customWidth="1"/>
    <col min="29" max="29" width="8" style="1" customWidth="1"/>
    <col min="30" max="30" width="8.7109375" style="1" customWidth="1"/>
    <col min="31" max="31" width="10" style="1" customWidth="1"/>
    <col min="32" max="32" width="9.5703125" style="1" customWidth="1"/>
    <col min="33" max="33" width="6.140625" style="1" customWidth="1"/>
    <col min="34" max="35" width="5.7109375" style="1" customWidth="1"/>
    <col min="36" max="36" width="6.85546875" style="1" customWidth="1"/>
    <col min="37" max="37" width="6.42578125" style="1" customWidth="1"/>
    <col min="38" max="38" width="6.7109375" style="1" customWidth="1"/>
    <col min="39" max="39" width="7.28515625" style="1" customWidth="1"/>
    <col min="40" max="51" width="5.7109375" style="1" customWidth="1"/>
    <col min="52" max="16384" width="9.140625" style="1"/>
  </cols>
  <sheetData>
    <row r="1" spans="2:67">
      <c r="B1" s="58" t="s">
        <v>171</v>
      </c>
      <c r="C1" s="80" t="s" vm="1">
        <v>243</v>
      </c>
    </row>
    <row r="2" spans="2:67">
      <c r="B2" s="58" t="s">
        <v>170</v>
      </c>
      <c r="C2" s="80" t="s">
        <v>244</v>
      </c>
    </row>
    <row r="3" spans="2:67">
      <c r="B3" s="58" t="s">
        <v>172</v>
      </c>
      <c r="C3" s="80" t="s">
        <v>245</v>
      </c>
    </row>
    <row r="4" spans="2:67">
      <c r="B4" s="58" t="s">
        <v>173</v>
      </c>
      <c r="C4" s="80">
        <v>2112</v>
      </c>
    </row>
    <row r="6" spans="2:67" ht="26.25" customHeight="1">
      <c r="B6" s="134" t="s">
        <v>201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9"/>
      <c r="BO6" s="3"/>
    </row>
    <row r="7" spans="2:67" ht="26.25" customHeight="1">
      <c r="B7" s="134" t="s">
        <v>77</v>
      </c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9"/>
      <c r="AZ7" s="45"/>
      <c r="BJ7" s="3"/>
      <c r="BO7" s="3"/>
    </row>
    <row r="8" spans="2:67" s="3" customFormat="1" ht="78.75">
      <c r="B8" s="39" t="s">
        <v>106</v>
      </c>
      <c r="C8" s="14" t="s">
        <v>37</v>
      </c>
      <c r="D8" s="14" t="s">
        <v>111</v>
      </c>
      <c r="E8" s="14" t="s">
        <v>217</v>
      </c>
      <c r="F8" s="14" t="s">
        <v>108</v>
      </c>
      <c r="G8" s="14" t="s">
        <v>50</v>
      </c>
      <c r="H8" s="14" t="s">
        <v>15</v>
      </c>
      <c r="I8" s="14" t="s">
        <v>51</v>
      </c>
      <c r="J8" s="14" t="s">
        <v>92</v>
      </c>
      <c r="K8" s="14" t="s">
        <v>18</v>
      </c>
      <c r="L8" s="14" t="s">
        <v>91</v>
      </c>
      <c r="M8" s="14" t="s">
        <v>17</v>
      </c>
      <c r="N8" s="14" t="s">
        <v>19</v>
      </c>
      <c r="O8" s="14" t="s">
        <v>227</v>
      </c>
      <c r="P8" s="14" t="s">
        <v>226</v>
      </c>
      <c r="Q8" s="14" t="s">
        <v>49</v>
      </c>
      <c r="R8" s="14" t="s">
        <v>48</v>
      </c>
      <c r="S8" s="14" t="s">
        <v>174</v>
      </c>
      <c r="T8" s="40" t="s">
        <v>176</v>
      </c>
      <c r="V8" s="1"/>
      <c r="AZ8" s="45"/>
      <c r="BJ8" s="1"/>
      <c r="BK8" s="1"/>
      <c r="BL8" s="1"/>
      <c r="BO8" s="4"/>
    </row>
    <row r="9" spans="2:67" s="3" customFormat="1" ht="20.25" customHeight="1">
      <c r="B9" s="41"/>
      <c r="C9" s="17"/>
      <c r="D9" s="17"/>
      <c r="E9" s="17"/>
      <c r="F9" s="17"/>
      <c r="G9" s="17"/>
      <c r="H9" s="17"/>
      <c r="I9" s="17"/>
      <c r="J9" s="17" t="s">
        <v>22</v>
      </c>
      <c r="K9" s="17" t="s">
        <v>21</v>
      </c>
      <c r="L9" s="17"/>
      <c r="M9" s="17" t="s">
        <v>20</v>
      </c>
      <c r="N9" s="17" t="s">
        <v>20</v>
      </c>
      <c r="O9" s="17" t="s">
        <v>234</v>
      </c>
      <c r="P9" s="17"/>
      <c r="Q9" s="17" t="s">
        <v>230</v>
      </c>
      <c r="R9" s="17" t="s">
        <v>20</v>
      </c>
      <c r="S9" s="17" t="s">
        <v>20</v>
      </c>
      <c r="T9" s="76" t="s">
        <v>20</v>
      </c>
      <c r="BJ9" s="1"/>
      <c r="BL9" s="1"/>
      <c r="BO9" s="4"/>
    </row>
    <row r="10" spans="2:67" s="4" customFormat="1" ht="18" customHeight="1">
      <c r="B10" s="42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20" t="s">
        <v>14</v>
      </c>
      <c r="Q10" s="20" t="s">
        <v>104</v>
      </c>
      <c r="R10" s="20" t="s">
        <v>105</v>
      </c>
      <c r="S10" s="47" t="s">
        <v>177</v>
      </c>
      <c r="T10" s="75" t="s">
        <v>218</v>
      </c>
      <c r="U10" s="5"/>
      <c r="BJ10" s="1"/>
      <c r="BK10" s="3"/>
      <c r="BL10" s="1"/>
      <c r="BO10" s="1"/>
    </row>
    <row r="11" spans="2:67" s="4" customFormat="1" ht="18" customHeight="1"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5"/>
      <c r="BJ11" s="1"/>
      <c r="BK11" s="3"/>
      <c r="BL11" s="1"/>
      <c r="BO11" s="1"/>
    </row>
    <row r="12" spans="2:67" ht="20.25">
      <c r="B12" s="101" t="s">
        <v>242</v>
      </c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BK12" s="4"/>
    </row>
    <row r="13" spans="2:67">
      <c r="B13" s="101" t="s">
        <v>103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</row>
    <row r="14" spans="2:67">
      <c r="B14" s="101" t="s">
        <v>225</v>
      </c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</row>
    <row r="15" spans="2:67">
      <c r="B15" s="101" t="s">
        <v>233</v>
      </c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</row>
    <row r="16" spans="2:67" ht="20.25"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BJ16" s="4"/>
    </row>
    <row r="17" spans="2:20"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</row>
    <row r="18" spans="2:20"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</row>
    <row r="19" spans="2:20"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</row>
    <row r="20" spans="2:20"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</row>
    <row r="21" spans="2:20"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</row>
    <row r="22" spans="2:20"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</row>
    <row r="23" spans="2:20"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</row>
    <row r="24" spans="2:20"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</row>
    <row r="25" spans="2:20"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</row>
    <row r="26" spans="2:20"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</row>
    <row r="27" spans="2:20"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</row>
    <row r="28" spans="2:20"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</row>
    <row r="29" spans="2:20"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</row>
    <row r="30" spans="2:20"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</row>
    <row r="31" spans="2:20"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</row>
    <row r="32" spans="2:20"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</row>
    <row r="33" spans="2:20"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</row>
    <row r="34" spans="2:20"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</row>
    <row r="35" spans="2:20"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</row>
    <row r="36" spans="2:20"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</row>
    <row r="37" spans="2:20"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</row>
    <row r="38" spans="2:20"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</row>
    <row r="39" spans="2:20"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</row>
    <row r="40" spans="2:20"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</row>
    <row r="41" spans="2:20"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</row>
    <row r="42" spans="2:20"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</row>
    <row r="43" spans="2:20"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</row>
    <row r="44" spans="2:20"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</row>
    <row r="45" spans="2:20"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</row>
    <row r="46" spans="2:20"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</row>
    <row r="47" spans="2:20"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</row>
    <row r="48" spans="2:20"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</row>
    <row r="49" spans="2:20"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</row>
    <row r="50" spans="2:20"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</row>
    <row r="51" spans="2:20"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</row>
    <row r="52" spans="2:20"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</row>
    <row r="53" spans="2:20"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</row>
    <row r="54" spans="2:20"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</row>
    <row r="55" spans="2:20"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</row>
    <row r="56" spans="2:20"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</row>
    <row r="57" spans="2:20"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</row>
    <row r="58" spans="2:20"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</row>
    <row r="59" spans="2:20"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</row>
    <row r="60" spans="2:20"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</row>
    <row r="61" spans="2:20"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</row>
    <row r="62" spans="2:20"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</row>
    <row r="63" spans="2:20"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</row>
    <row r="64" spans="2:20"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</row>
    <row r="65" spans="2:20"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</row>
    <row r="66" spans="2:20"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</row>
    <row r="67" spans="2:20"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</row>
    <row r="68" spans="2:20"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</row>
    <row r="69" spans="2:20"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</row>
    <row r="70" spans="2:20"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</row>
    <row r="71" spans="2:20"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</row>
    <row r="72" spans="2:20"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</row>
    <row r="73" spans="2:20"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</row>
    <row r="74" spans="2:20"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</row>
    <row r="75" spans="2:20"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</row>
    <row r="76" spans="2:20"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</row>
    <row r="77" spans="2:20"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</row>
    <row r="78" spans="2:20"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</row>
    <row r="79" spans="2:20"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</row>
    <row r="80" spans="2:20"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</row>
    <row r="81" spans="2:20"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</row>
    <row r="82" spans="2:20"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</row>
    <row r="83" spans="2:20"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</row>
    <row r="84" spans="2:20"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</row>
    <row r="85" spans="2:20"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</row>
    <row r="86" spans="2:20"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</row>
    <row r="87" spans="2:20"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</row>
    <row r="88" spans="2:20"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</row>
    <row r="89" spans="2:20"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</row>
    <row r="90" spans="2:20"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</row>
    <row r="91" spans="2:20"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</row>
    <row r="92" spans="2:20"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</row>
    <row r="93" spans="2:20"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</row>
    <row r="94" spans="2:20"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</row>
    <row r="95" spans="2:20"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</row>
    <row r="96" spans="2:20"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</row>
    <row r="97" spans="2:20"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</row>
    <row r="98" spans="2:20"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</row>
    <row r="99" spans="2:20"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</row>
    <row r="100" spans="2:20"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</row>
    <row r="101" spans="2:20"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</row>
    <row r="102" spans="2:20"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</row>
    <row r="103" spans="2:20"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</row>
    <row r="104" spans="2:20"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</row>
    <row r="105" spans="2:20"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</row>
    <row r="106" spans="2:20"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</row>
    <row r="107" spans="2:20"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</row>
    <row r="108" spans="2:20"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</row>
    <row r="109" spans="2:20"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</row>
    <row r="110" spans="2:20"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5"/>
      <c r="C697" s="1"/>
      <c r="D697" s="1"/>
      <c r="E697" s="1"/>
      <c r="F697" s="1"/>
      <c r="G697" s="1"/>
    </row>
    <row r="698" spans="2:7">
      <c r="B698" s="45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sheetProtection sheet="1" objects="1" scenarios="1"/>
  <mergeCells count="2">
    <mergeCell ref="B7:T7"/>
    <mergeCell ref="B6:T6"/>
  </mergeCells>
  <phoneticPr fontId="3" type="noConversion"/>
  <dataValidations count="6">
    <dataValidation type="list" allowBlank="1" showInputMessage="1" showErrorMessage="1" sqref="E205:E712">
      <formula1>$AL$6:$AL$8</formula1>
    </dataValidation>
    <dataValidation allowBlank="1" showInputMessage="1" showErrorMessage="1" sqref="A1 B31:B33 B14:B15"/>
    <dataValidation type="list" allowBlank="1" showInputMessage="1" showErrorMessage="1" sqref="I12:I32 I34:I487">
      <formula1>$BN$6:$BN$9</formula1>
    </dataValidation>
    <dataValidation type="list" allowBlank="1" showInputMessage="1" showErrorMessage="1" sqref="E12:E32 E34:E204">
      <formula1>$BJ$6:$BJ$22</formula1>
    </dataValidation>
    <dataValidation type="list" allowBlank="1" showInputMessage="1" showErrorMessage="1" sqref="L12:L487">
      <formula1>$BO$6:$BO$19</formula1>
    </dataValidation>
    <dataValidation type="list" allowBlank="1" showInputMessage="1" showErrorMessage="1" sqref="G12:G32 G34:G705">
      <formula1>$BL$6:$BL$28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BN830"/>
  <sheetViews>
    <sheetView rightToLeft="1" topLeftCell="A10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42578125" style="2" bestFit="1" customWidth="1"/>
    <col min="5" max="5" width="4.5703125" style="2" bestFit="1" customWidth="1"/>
    <col min="6" max="6" width="5.7109375" style="2" bestFit="1" customWidth="1"/>
    <col min="7" max="7" width="8.5703125" style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.28515625" style="1" bestFit="1" customWidth="1"/>
    <col min="18" max="18" width="6.85546875" style="1" bestFit="1" customWidth="1"/>
    <col min="19" max="19" width="11.28515625" style="1" bestFit="1" customWidth="1"/>
    <col min="20" max="20" width="11.85546875" style="1" bestFit="1" customWidth="1"/>
    <col min="21" max="21" width="9" style="1" bestFit="1" customWidth="1"/>
    <col min="22" max="22" width="7.5703125" style="1" customWidth="1"/>
    <col min="23" max="23" width="6.7109375" style="1" customWidth="1"/>
    <col min="24" max="24" width="7.7109375" style="1" customWidth="1"/>
    <col min="25" max="25" width="7.140625" style="1" customWidth="1"/>
    <col min="26" max="26" width="6" style="1" customWidth="1"/>
    <col min="27" max="27" width="7.85546875" style="1" customWidth="1"/>
    <col min="28" max="28" width="8.140625" style="1" customWidth="1"/>
    <col min="29" max="29" width="6.28515625" style="1" customWidth="1"/>
    <col min="30" max="30" width="8" style="1" customWidth="1"/>
    <col min="31" max="31" width="8.7109375" style="1" customWidth="1"/>
    <col min="32" max="32" width="10" style="1" customWidth="1"/>
    <col min="33" max="33" width="9.5703125" style="1" customWidth="1"/>
    <col min="34" max="34" width="6.140625" style="1" customWidth="1"/>
    <col min="35" max="36" width="5.7109375" style="1" customWidth="1"/>
    <col min="37" max="37" width="6.85546875" style="1" customWidth="1"/>
    <col min="38" max="38" width="6.42578125" style="1" customWidth="1"/>
    <col min="39" max="39" width="6.7109375" style="1" customWidth="1"/>
    <col min="40" max="40" width="7.28515625" style="1" customWidth="1"/>
    <col min="41" max="52" width="5.7109375" style="1" customWidth="1"/>
    <col min="53" max="16384" width="9.140625" style="1"/>
  </cols>
  <sheetData>
    <row r="1" spans="2:66">
      <c r="B1" s="58" t="s">
        <v>171</v>
      </c>
      <c r="C1" s="80" t="s" vm="1">
        <v>243</v>
      </c>
    </row>
    <row r="2" spans="2:66">
      <c r="B2" s="58" t="s">
        <v>170</v>
      </c>
      <c r="C2" s="80" t="s">
        <v>244</v>
      </c>
    </row>
    <row r="3" spans="2:66">
      <c r="B3" s="58" t="s">
        <v>172</v>
      </c>
      <c r="C3" s="80" t="s">
        <v>245</v>
      </c>
    </row>
    <row r="4" spans="2:66">
      <c r="B4" s="58" t="s">
        <v>173</v>
      </c>
      <c r="C4" s="80">
        <v>2112</v>
      </c>
    </row>
    <row r="6" spans="2:66" ht="26.25" customHeight="1">
      <c r="B6" s="140" t="s">
        <v>201</v>
      </c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2"/>
    </row>
    <row r="7" spans="2:66" ht="26.25" customHeight="1">
      <c r="B7" s="140" t="s">
        <v>78</v>
      </c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2"/>
      <c r="BN7" s="3"/>
    </row>
    <row r="8" spans="2:66" s="3" customFormat="1" ht="78.75">
      <c r="B8" s="23" t="s">
        <v>106</v>
      </c>
      <c r="C8" s="31" t="s">
        <v>37</v>
      </c>
      <c r="D8" s="31" t="s">
        <v>111</v>
      </c>
      <c r="E8" s="31" t="s">
        <v>217</v>
      </c>
      <c r="F8" s="31" t="s">
        <v>108</v>
      </c>
      <c r="G8" s="31" t="s">
        <v>50</v>
      </c>
      <c r="H8" s="31" t="s">
        <v>15</v>
      </c>
      <c r="I8" s="31" t="s">
        <v>51</v>
      </c>
      <c r="J8" s="31" t="s">
        <v>92</v>
      </c>
      <c r="K8" s="31" t="s">
        <v>18</v>
      </c>
      <c r="L8" s="31" t="s">
        <v>91</v>
      </c>
      <c r="M8" s="31" t="s">
        <v>17</v>
      </c>
      <c r="N8" s="31" t="s">
        <v>19</v>
      </c>
      <c r="O8" s="14" t="s">
        <v>227</v>
      </c>
      <c r="P8" s="31" t="s">
        <v>226</v>
      </c>
      <c r="Q8" s="31" t="s">
        <v>241</v>
      </c>
      <c r="R8" s="31" t="s">
        <v>49</v>
      </c>
      <c r="S8" s="14" t="s">
        <v>48</v>
      </c>
      <c r="T8" s="31" t="s">
        <v>174</v>
      </c>
      <c r="U8" s="15" t="s">
        <v>176</v>
      </c>
      <c r="V8" s="1"/>
      <c r="W8" s="1"/>
      <c r="BJ8" s="1"/>
      <c r="BK8" s="1"/>
    </row>
    <row r="9" spans="2:66" s="3" customFormat="1" ht="25.5">
      <c r="B9" s="16"/>
      <c r="C9" s="17"/>
      <c r="D9" s="17"/>
      <c r="E9" s="17"/>
      <c r="F9" s="17"/>
      <c r="G9" s="17"/>
      <c r="H9" s="33"/>
      <c r="I9" s="33"/>
      <c r="J9" s="33" t="s">
        <v>22</v>
      </c>
      <c r="K9" s="33" t="s">
        <v>21</v>
      </c>
      <c r="L9" s="33"/>
      <c r="M9" s="33" t="s">
        <v>20</v>
      </c>
      <c r="N9" s="33" t="s">
        <v>20</v>
      </c>
      <c r="O9" s="33" t="s">
        <v>234</v>
      </c>
      <c r="P9" s="33"/>
      <c r="Q9" s="17" t="s">
        <v>230</v>
      </c>
      <c r="R9" s="33" t="s">
        <v>230</v>
      </c>
      <c r="S9" s="17" t="s">
        <v>20</v>
      </c>
      <c r="T9" s="33" t="s">
        <v>230</v>
      </c>
      <c r="U9" s="18" t="s">
        <v>20</v>
      </c>
      <c r="BI9" s="1"/>
      <c r="BJ9" s="1"/>
      <c r="BK9" s="1"/>
      <c r="BN9" s="4"/>
    </row>
    <row r="10" spans="2:66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35" t="s">
        <v>14</v>
      </c>
      <c r="Q10" s="44" t="s">
        <v>104</v>
      </c>
      <c r="R10" s="20" t="s">
        <v>105</v>
      </c>
      <c r="S10" s="20" t="s">
        <v>177</v>
      </c>
      <c r="T10" s="21" t="s">
        <v>218</v>
      </c>
      <c r="U10" s="21" t="s">
        <v>236</v>
      </c>
      <c r="V10" s="5"/>
      <c r="BI10" s="1"/>
      <c r="BJ10" s="3"/>
      <c r="BK10" s="1"/>
    </row>
    <row r="11" spans="2:66" s="4" customFormat="1" ht="18" customHeight="1"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5"/>
      <c r="BI11" s="1"/>
      <c r="BJ11" s="3"/>
      <c r="BK11" s="1"/>
      <c r="BN11" s="1"/>
    </row>
    <row r="12" spans="2:66">
      <c r="B12" s="101" t="s">
        <v>242</v>
      </c>
      <c r="C12" s="102"/>
      <c r="D12" s="102"/>
      <c r="E12" s="102"/>
      <c r="F12" s="102"/>
      <c r="G12" s="102"/>
      <c r="H12" s="102"/>
      <c r="I12" s="102"/>
      <c r="J12" s="102"/>
      <c r="K12" s="102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BJ12" s="3"/>
    </row>
    <row r="13" spans="2:66" ht="20.25">
      <c r="B13" s="101" t="s">
        <v>103</v>
      </c>
      <c r="C13" s="102"/>
      <c r="D13" s="102"/>
      <c r="E13" s="102"/>
      <c r="F13" s="102"/>
      <c r="G13" s="102"/>
      <c r="H13" s="102"/>
      <c r="I13" s="102"/>
      <c r="J13" s="102"/>
      <c r="K13" s="102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BJ13" s="4"/>
    </row>
    <row r="14" spans="2:66">
      <c r="B14" s="101" t="s">
        <v>225</v>
      </c>
      <c r="C14" s="102"/>
      <c r="D14" s="102"/>
      <c r="E14" s="102"/>
      <c r="F14" s="102"/>
      <c r="G14" s="102"/>
      <c r="H14" s="102"/>
      <c r="I14" s="102"/>
      <c r="J14" s="102"/>
      <c r="K14" s="102"/>
      <c r="L14" s="103"/>
      <c r="M14" s="103"/>
      <c r="N14" s="103"/>
      <c r="O14" s="103"/>
      <c r="P14" s="103"/>
      <c r="Q14" s="103"/>
      <c r="R14" s="103"/>
      <c r="S14" s="103"/>
      <c r="T14" s="103"/>
      <c r="U14" s="103"/>
    </row>
    <row r="15" spans="2:66">
      <c r="B15" s="101" t="s">
        <v>233</v>
      </c>
      <c r="C15" s="102"/>
      <c r="D15" s="102"/>
      <c r="E15" s="102"/>
      <c r="F15" s="102"/>
      <c r="G15" s="102"/>
      <c r="H15" s="102"/>
      <c r="I15" s="102"/>
      <c r="J15" s="102"/>
      <c r="K15" s="102"/>
      <c r="L15" s="103"/>
      <c r="M15" s="103"/>
      <c r="N15" s="103"/>
      <c r="O15" s="103"/>
      <c r="P15" s="103"/>
      <c r="Q15" s="103"/>
      <c r="R15" s="103"/>
      <c r="S15" s="103"/>
      <c r="T15" s="103"/>
      <c r="U15" s="103"/>
    </row>
    <row r="16" spans="2:66">
      <c r="B16" s="137" t="s">
        <v>238</v>
      </c>
      <c r="C16" s="137"/>
      <c r="D16" s="137"/>
      <c r="E16" s="137"/>
      <c r="F16" s="137"/>
      <c r="G16" s="137"/>
      <c r="H16" s="137"/>
      <c r="I16" s="137"/>
      <c r="J16" s="137"/>
      <c r="K16" s="137"/>
      <c r="L16" s="103"/>
      <c r="M16" s="103"/>
      <c r="N16" s="103"/>
      <c r="O16" s="103"/>
      <c r="P16" s="103"/>
      <c r="Q16" s="103"/>
      <c r="R16" s="103"/>
      <c r="S16" s="103"/>
      <c r="T16" s="103"/>
      <c r="U16" s="103"/>
    </row>
    <row r="17" spans="2:61" ht="20.25"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BI17" s="4"/>
    </row>
    <row r="18" spans="2:61"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</row>
    <row r="19" spans="2:61"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BI19" s="3"/>
    </row>
    <row r="20" spans="2:61"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</row>
    <row r="21" spans="2:61"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</row>
    <row r="22" spans="2:61"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</row>
    <row r="23" spans="2:61"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</row>
    <row r="24" spans="2:61"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</row>
    <row r="25" spans="2:61"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</row>
    <row r="26" spans="2:61"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</row>
    <row r="27" spans="2:61"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</row>
    <row r="28" spans="2:61"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</row>
    <row r="29" spans="2:61"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</row>
    <row r="30" spans="2:61"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</row>
    <row r="31" spans="2:61"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</row>
    <row r="32" spans="2:61"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</row>
    <row r="33" spans="2:21"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</row>
    <row r="34" spans="2:21"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</row>
    <row r="35" spans="2:21"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</row>
    <row r="36" spans="2:21"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</row>
    <row r="37" spans="2:21"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</row>
    <row r="38" spans="2:21"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</row>
    <row r="39" spans="2:21"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</row>
    <row r="40" spans="2:21"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</row>
    <row r="41" spans="2:21"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</row>
    <row r="42" spans="2:21"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</row>
    <row r="43" spans="2:21"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</row>
    <row r="44" spans="2:21"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</row>
    <row r="45" spans="2:21"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</row>
    <row r="46" spans="2:21"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</row>
    <row r="47" spans="2:21"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</row>
    <row r="48" spans="2:21"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</row>
    <row r="49" spans="2:21"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</row>
    <row r="50" spans="2:21"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</row>
    <row r="51" spans="2:21"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</row>
    <row r="52" spans="2:21"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</row>
    <row r="53" spans="2:21"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</row>
    <row r="54" spans="2:21"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</row>
    <row r="55" spans="2:21"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</row>
    <row r="56" spans="2:21"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</row>
    <row r="57" spans="2:21"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</row>
    <row r="58" spans="2:21"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</row>
    <row r="59" spans="2:21"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</row>
    <row r="60" spans="2:21"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</row>
    <row r="61" spans="2:21"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</row>
    <row r="62" spans="2:21"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</row>
    <row r="63" spans="2:21"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</row>
    <row r="64" spans="2:21"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</row>
    <row r="65" spans="2:21"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</row>
    <row r="66" spans="2:21"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</row>
    <row r="67" spans="2:21"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</row>
    <row r="68" spans="2:21"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</row>
    <row r="69" spans="2:21"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</row>
    <row r="70" spans="2:21"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</row>
    <row r="71" spans="2:21"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</row>
    <row r="72" spans="2:21"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</row>
    <row r="73" spans="2:21"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</row>
    <row r="74" spans="2:21"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</row>
    <row r="75" spans="2:21"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</row>
    <row r="76" spans="2:21"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</row>
    <row r="77" spans="2:21"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</row>
    <row r="78" spans="2:21"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</row>
    <row r="79" spans="2:21"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</row>
    <row r="80" spans="2:21"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</row>
    <row r="81" spans="2:21"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</row>
    <row r="82" spans="2:21"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</row>
    <row r="83" spans="2:21"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</row>
    <row r="84" spans="2:21"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</row>
    <row r="85" spans="2:21"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</row>
    <row r="86" spans="2:21"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</row>
    <row r="87" spans="2:21"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</row>
    <row r="88" spans="2:21"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</row>
    <row r="89" spans="2:21"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</row>
    <row r="90" spans="2:21"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</row>
    <row r="91" spans="2:21"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</row>
    <row r="92" spans="2:21"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</row>
    <row r="93" spans="2:21"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</row>
    <row r="94" spans="2:21"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</row>
    <row r="95" spans="2:21"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</row>
    <row r="96" spans="2:21"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</row>
    <row r="97" spans="2:21"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</row>
    <row r="98" spans="2:21"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</row>
    <row r="99" spans="2:21"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</row>
    <row r="100" spans="2:21"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</row>
    <row r="101" spans="2:21"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</row>
    <row r="102" spans="2:21"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</row>
    <row r="103" spans="2:21"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</row>
    <row r="104" spans="2:21"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</row>
    <row r="105" spans="2:21"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</row>
    <row r="106" spans="2:21"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</row>
    <row r="107" spans="2:21"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</row>
    <row r="108" spans="2:21"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</row>
    <row r="109" spans="2:21"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</row>
    <row r="110" spans="2:21"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</row>
    <row r="111" spans="2:21">
      <c r="C111" s="1"/>
      <c r="D111" s="1"/>
      <c r="E111" s="1"/>
      <c r="F111" s="1"/>
    </row>
    <row r="112" spans="2:21">
      <c r="C112" s="1"/>
      <c r="D112" s="1"/>
      <c r="E112" s="1"/>
      <c r="F112" s="1"/>
    </row>
    <row r="113" spans="3:6">
      <c r="C113" s="1"/>
      <c r="D113" s="1"/>
      <c r="E113" s="1"/>
      <c r="F113" s="1"/>
    </row>
    <row r="114" spans="3:6">
      <c r="C114" s="1"/>
      <c r="D114" s="1"/>
      <c r="E114" s="1"/>
      <c r="F114" s="1"/>
    </row>
    <row r="115" spans="3:6">
      <c r="C115" s="1"/>
      <c r="D115" s="1"/>
      <c r="E115" s="1"/>
      <c r="F115" s="1"/>
    </row>
    <row r="116" spans="3:6">
      <c r="C116" s="1"/>
      <c r="D116" s="1"/>
      <c r="E116" s="1"/>
      <c r="F116" s="1"/>
    </row>
    <row r="117" spans="3:6">
      <c r="C117" s="1"/>
      <c r="D117" s="1"/>
      <c r="E117" s="1"/>
      <c r="F117" s="1"/>
    </row>
    <row r="118" spans="3:6">
      <c r="C118" s="1"/>
      <c r="D118" s="1"/>
      <c r="E118" s="1"/>
      <c r="F118" s="1"/>
    </row>
    <row r="119" spans="3:6">
      <c r="C119" s="1"/>
      <c r="D119" s="1"/>
      <c r="E119" s="1"/>
      <c r="F119" s="1"/>
    </row>
    <row r="120" spans="3:6">
      <c r="C120" s="1"/>
      <c r="D120" s="1"/>
      <c r="E120" s="1"/>
      <c r="F120" s="1"/>
    </row>
    <row r="121" spans="3:6">
      <c r="C121" s="1"/>
      <c r="D121" s="1"/>
      <c r="E121" s="1"/>
      <c r="F121" s="1"/>
    </row>
    <row r="122" spans="3:6">
      <c r="C122" s="1"/>
      <c r="D122" s="1"/>
      <c r="E122" s="1"/>
      <c r="F122" s="1"/>
    </row>
    <row r="123" spans="3:6">
      <c r="C123" s="1"/>
      <c r="D123" s="1"/>
      <c r="E123" s="1"/>
      <c r="F123" s="1"/>
    </row>
    <row r="124" spans="3:6">
      <c r="C124" s="1"/>
      <c r="D124" s="1"/>
      <c r="E124" s="1"/>
      <c r="F124" s="1"/>
    </row>
    <row r="125" spans="3:6">
      <c r="C125" s="1"/>
      <c r="D125" s="1"/>
      <c r="E125" s="1"/>
      <c r="F125" s="1"/>
    </row>
    <row r="126" spans="3:6">
      <c r="C126" s="1"/>
      <c r="D126" s="1"/>
      <c r="E126" s="1"/>
      <c r="F126" s="1"/>
    </row>
    <row r="127" spans="3:6">
      <c r="C127" s="1"/>
      <c r="D127" s="1"/>
      <c r="E127" s="1"/>
      <c r="F127" s="1"/>
    </row>
    <row r="128" spans="3:6">
      <c r="C128" s="1"/>
      <c r="D128" s="1"/>
      <c r="E128" s="1"/>
      <c r="F128" s="1"/>
    </row>
    <row r="129" spans="3:6">
      <c r="C129" s="1"/>
      <c r="D129" s="1"/>
      <c r="E129" s="1"/>
      <c r="F129" s="1"/>
    </row>
    <row r="130" spans="3:6">
      <c r="C130" s="1"/>
      <c r="D130" s="1"/>
      <c r="E130" s="1"/>
      <c r="F130" s="1"/>
    </row>
    <row r="131" spans="3:6">
      <c r="C131" s="1"/>
      <c r="D131" s="1"/>
      <c r="E131" s="1"/>
      <c r="F131" s="1"/>
    </row>
    <row r="132" spans="3:6">
      <c r="C132" s="1"/>
      <c r="D132" s="1"/>
      <c r="E132" s="1"/>
      <c r="F132" s="1"/>
    </row>
    <row r="133" spans="3:6">
      <c r="C133" s="1"/>
      <c r="D133" s="1"/>
      <c r="E133" s="1"/>
      <c r="F133" s="1"/>
    </row>
    <row r="134" spans="3:6">
      <c r="C134" s="1"/>
      <c r="D134" s="1"/>
      <c r="E134" s="1"/>
      <c r="F134" s="1"/>
    </row>
    <row r="135" spans="3:6">
      <c r="C135" s="1"/>
      <c r="D135" s="1"/>
      <c r="E135" s="1"/>
      <c r="F135" s="1"/>
    </row>
    <row r="136" spans="3:6">
      <c r="C136" s="1"/>
      <c r="D136" s="1"/>
      <c r="E136" s="1"/>
      <c r="F136" s="1"/>
    </row>
    <row r="137" spans="3:6">
      <c r="C137" s="1"/>
      <c r="D137" s="1"/>
      <c r="E137" s="1"/>
      <c r="F137" s="1"/>
    </row>
    <row r="138" spans="3:6">
      <c r="C138" s="1"/>
      <c r="D138" s="1"/>
      <c r="E138" s="1"/>
      <c r="F138" s="1"/>
    </row>
    <row r="139" spans="3:6">
      <c r="C139" s="1"/>
      <c r="D139" s="1"/>
      <c r="E139" s="1"/>
      <c r="F139" s="1"/>
    </row>
    <row r="140" spans="3:6">
      <c r="C140" s="1"/>
      <c r="D140" s="1"/>
      <c r="E140" s="1"/>
      <c r="F140" s="1"/>
    </row>
    <row r="141" spans="3:6">
      <c r="C141" s="1"/>
      <c r="D141" s="1"/>
      <c r="E141" s="1"/>
      <c r="F141" s="1"/>
    </row>
    <row r="142" spans="3:6">
      <c r="C142" s="1"/>
      <c r="D142" s="1"/>
      <c r="E142" s="1"/>
      <c r="F142" s="1"/>
    </row>
    <row r="143" spans="3:6">
      <c r="C143" s="1"/>
      <c r="D143" s="1"/>
      <c r="E143" s="1"/>
      <c r="F143" s="1"/>
    </row>
    <row r="144" spans="3:6">
      <c r="C144" s="1"/>
      <c r="D144" s="1"/>
      <c r="E144" s="1"/>
      <c r="F144" s="1"/>
    </row>
    <row r="145" spans="3:6">
      <c r="C145" s="1"/>
      <c r="D145" s="1"/>
      <c r="E145" s="1"/>
      <c r="F145" s="1"/>
    </row>
    <row r="146" spans="3:6">
      <c r="C146" s="1"/>
      <c r="D146" s="1"/>
      <c r="E146" s="1"/>
      <c r="F146" s="1"/>
    </row>
    <row r="147" spans="3:6">
      <c r="C147" s="1"/>
      <c r="D147" s="1"/>
      <c r="E147" s="1"/>
      <c r="F147" s="1"/>
    </row>
    <row r="148" spans="3:6">
      <c r="C148" s="1"/>
      <c r="D148" s="1"/>
      <c r="E148" s="1"/>
      <c r="F148" s="1"/>
    </row>
    <row r="149" spans="3:6">
      <c r="C149" s="1"/>
      <c r="D149" s="1"/>
      <c r="E149" s="1"/>
      <c r="F149" s="1"/>
    </row>
    <row r="150" spans="3:6">
      <c r="C150" s="1"/>
      <c r="D150" s="1"/>
      <c r="E150" s="1"/>
      <c r="F150" s="1"/>
    </row>
    <row r="151" spans="3:6">
      <c r="C151" s="1"/>
      <c r="D151" s="1"/>
      <c r="E151" s="1"/>
      <c r="F151" s="1"/>
    </row>
    <row r="152" spans="3:6">
      <c r="C152" s="1"/>
      <c r="D152" s="1"/>
      <c r="E152" s="1"/>
      <c r="F152" s="1"/>
    </row>
    <row r="153" spans="3:6">
      <c r="C153" s="1"/>
      <c r="D153" s="1"/>
      <c r="E153" s="1"/>
      <c r="F153" s="1"/>
    </row>
    <row r="154" spans="3:6">
      <c r="C154" s="1"/>
      <c r="D154" s="1"/>
      <c r="E154" s="1"/>
      <c r="F154" s="1"/>
    </row>
    <row r="155" spans="3:6">
      <c r="C155" s="1"/>
      <c r="D155" s="1"/>
      <c r="E155" s="1"/>
      <c r="F155" s="1"/>
    </row>
    <row r="156" spans="3:6">
      <c r="C156" s="1"/>
      <c r="D156" s="1"/>
      <c r="E156" s="1"/>
      <c r="F156" s="1"/>
    </row>
    <row r="157" spans="3:6">
      <c r="C157" s="1"/>
      <c r="D157" s="1"/>
      <c r="E157" s="1"/>
      <c r="F157" s="1"/>
    </row>
    <row r="158" spans="3:6">
      <c r="C158" s="1"/>
      <c r="D158" s="1"/>
      <c r="E158" s="1"/>
      <c r="F158" s="1"/>
    </row>
    <row r="159" spans="3:6">
      <c r="C159" s="1"/>
      <c r="D159" s="1"/>
      <c r="E159" s="1"/>
      <c r="F159" s="1"/>
    </row>
    <row r="160" spans="3:6">
      <c r="C160" s="1"/>
      <c r="D160" s="1"/>
      <c r="E160" s="1"/>
      <c r="F160" s="1"/>
    </row>
    <row r="161" spans="3:6">
      <c r="C161" s="1"/>
      <c r="D161" s="1"/>
      <c r="E161" s="1"/>
      <c r="F161" s="1"/>
    </row>
    <row r="162" spans="3:6">
      <c r="C162" s="1"/>
      <c r="D162" s="1"/>
      <c r="E162" s="1"/>
      <c r="F162" s="1"/>
    </row>
    <row r="163" spans="3:6">
      <c r="C163" s="1"/>
      <c r="D163" s="1"/>
      <c r="E163" s="1"/>
      <c r="F163" s="1"/>
    </row>
    <row r="164" spans="3:6">
      <c r="C164" s="1"/>
      <c r="D164" s="1"/>
      <c r="E164" s="1"/>
      <c r="F164" s="1"/>
    </row>
    <row r="165" spans="3:6">
      <c r="C165" s="1"/>
      <c r="D165" s="1"/>
      <c r="E165" s="1"/>
      <c r="F165" s="1"/>
    </row>
    <row r="166" spans="3:6">
      <c r="C166" s="1"/>
      <c r="D166" s="1"/>
      <c r="E166" s="1"/>
      <c r="F166" s="1"/>
    </row>
    <row r="167" spans="3:6">
      <c r="C167" s="1"/>
      <c r="D167" s="1"/>
      <c r="E167" s="1"/>
      <c r="F167" s="1"/>
    </row>
    <row r="168" spans="3:6">
      <c r="C168" s="1"/>
      <c r="D168" s="1"/>
      <c r="E168" s="1"/>
      <c r="F168" s="1"/>
    </row>
    <row r="169" spans="3:6">
      <c r="C169" s="1"/>
      <c r="D169" s="1"/>
      <c r="E169" s="1"/>
      <c r="F169" s="1"/>
    </row>
    <row r="170" spans="3:6">
      <c r="C170" s="1"/>
      <c r="D170" s="1"/>
      <c r="E170" s="1"/>
      <c r="F170" s="1"/>
    </row>
    <row r="171" spans="3:6">
      <c r="C171" s="1"/>
      <c r="D171" s="1"/>
      <c r="E171" s="1"/>
      <c r="F171" s="1"/>
    </row>
    <row r="172" spans="3:6">
      <c r="C172" s="1"/>
      <c r="D172" s="1"/>
      <c r="E172" s="1"/>
      <c r="F172" s="1"/>
    </row>
    <row r="173" spans="3:6">
      <c r="C173" s="1"/>
      <c r="D173" s="1"/>
      <c r="E173" s="1"/>
      <c r="F173" s="1"/>
    </row>
    <row r="174" spans="3:6">
      <c r="C174" s="1"/>
      <c r="D174" s="1"/>
      <c r="E174" s="1"/>
      <c r="F174" s="1"/>
    </row>
    <row r="175" spans="3:6">
      <c r="C175" s="1"/>
      <c r="D175" s="1"/>
      <c r="E175" s="1"/>
      <c r="F175" s="1"/>
    </row>
    <row r="176" spans="3:6">
      <c r="C176" s="1"/>
      <c r="D176" s="1"/>
      <c r="E176" s="1"/>
      <c r="F176" s="1"/>
    </row>
    <row r="177" spans="3:6">
      <c r="C177" s="1"/>
      <c r="D177" s="1"/>
      <c r="E177" s="1"/>
      <c r="F177" s="1"/>
    </row>
    <row r="178" spans="3:6">
      <c r="C178" s="1"/>
      <c r="D178" s="1"/>
      <c r="E178" s="1"/>
      <c r="F178" s="1"/>
    </row>
    <row r="179" spans="3:6">
      <c r="C179" s="1"/>
      <c r="D179" s="1"/>
      <c r="E179" s="1"/>
      <c r="F179" s="1"/>
    </row>
    <row r="180" spans="3:6">
      <c r="C180" s="1"/>
      <c r="D180" s="1"/>
      <c r="E180" s="1"/>
      <c r="F180" s="1"/>
    </row>
    <row r="181" spans="3:6">
      <c r="C181" s="1"/>
      <c r="D181" s="1"/>
      <c r="E181" s="1"/>
      <c r="F181" s="1"/>
    </row>
    <row r="182" spans="3:6">
      <c r="C182" s="1"/>
      <c r="D182" s="1"/>
      <c r="E182" s="1"/>
      <c r="F182" s="1"/>
    </row>
    <row r="183" spans="3:6">
      <c r="C183" s="1"/>
      <c r="D183" s="1"/>
      <c r="E183" s="1"/>
      <c r="F183" s="1"/>
    </row>
    <row r="184" spans="3:6">
      <c r="C184" s="1"/>
      <c r="D184" s="1"/>
      <c r="E184" s="1"/>
      <c r="F184" s="1"/>
    </row>
    <row r="185" spans="3:6">
      <c r="C185" s="1"/>
      <c r="D185" s="1"/>
      <c r="E185" s="1"/>
      <c r="F185" s="1"/>
    </row>
    <row r="186" spans="3:6">
      <c r="C186" s="1"/>
      <c r="D186" s="1"/>
      <c r="E186" s="1"/>
      <c r="F186" s="1"/>
    </row>
    <row r="187" spans="3:6">
      <c r="C187" s="1"/>
      <c r="D187" s="1"/>
      <c r="E187" s="1"/>
      <c r="F187" s="1"/>
    </row>
    <row r="188" spans="3:6">
      <c r="C188" s="1"/>
      <c r="D188" s="1"/>
      <c r="E188" s="1"/>
      <c r="F188" s="1"/>
    </row>
    <row r="189" spans="3:6">
      <c r="C189" s="1"/>
      <c r="D189" s="1"/>
      <c r="E189" s="1"/>
      <c r="F189" s="1"/>
    </row>
    <row r="190" spans="3:6">
      <c r="C190" s="1"/>
      <c r="D190" s="1"/>
      <c r="E190" s="1"/>
      <c r="F190" s="1"/>
    </row>
    <row r="191" spans="3:6">
      <c r="C191" s="1"/>
      <c r="D191" s="1"/>
      <c r="E191" s="1"/>
      <c r="F191" s="1"/>
    </row>
    <row r="192" spans="3:6">
      <c r="C192" s="1"/>
      <c r="D192" s="1"/>
      <c r="E192" s="1"/>
      <c r="F192" s="1"/>
    </row>
    <row r="193" spans="3:6">
      <c r="C193" s="1"/>
      <c r="D193" s="1"/>
      <c r="E193" s="1"/>
      <c r="F193" s="1"/>
    </row>
    <row r="194" spans="3:6">
      <c r="C194" s="1"/>
      <c r="D194" s="1"/>
      <c r="E194" s="1"/>
      <c r="F194" s="1"/>
    </row>
    <row r="195" spans="3:6">
      <c r="C195" s="1"/>
      <c r="D195" s="1"/>
      <c r="E195" s="1"/>
      <c r="F195" s="1"/>
    </row>
    <row r="196" spans="3:6">
      <c r="C196" s="1"/>
      <c r="D196" s="1"/>
      <c r="E196" s="1"/>
      <c r="F196" s="1"/>
    </row>
    <row r="197" spans="3:6">
      <c r="C197" s="1"/>
      <c r="D197" s="1"/>
      <c r="E197" s="1"/>
      <c r="F197" s="1"/>
    </row>
    <row r="198" spans="3:6">
      <c r="C198" s="1"/>
      <c r="D198" s="1"/>
      <c r="E198" s="1"/>
      <c r="F198" s="1"/>
    </row>
    <row r="199" spans="3:6">
      <c r="C199" s="1"/>
      <c r="D199" s="1"/>
      <c r="E199" s="1"/>
      <c r="F199" s="1"/>
    </row>
    <row r="200" spans="3:6">
      <c r="C200" s="1"/>
      <c r="D200" s="1"/>
      <c r="E200" s="1"/>
      <c r="F200" s="1"/>
    </row>
    <row r="201" spans="3:6">
      <c r="C201" s="1"/>
      <c r="D201" s="1"/>
      <c r="E201" s="1"/>
      <c r="F201" s="1"/>
    </row>
    <row r="202" spans="3:6">
      <c r="C202" s="1"/>
      <c r="D202" s="1"/>
      <c r="E202" s="1"/>
      <c r="F202" s="1"/>
    </row>
    <row r="203" spans="3:6">
      <c r="C203" s="1"/>
      <c r="D203" s="1"/>
      <c r="E203" s="1"/>
      <c r="F203" s="1"/>
    </row>
    <row r="204" spans="3:6">
      <c r="C204" s="1"/>
      <c r="D204" s="1"/>
      <c r="E204" s="1"/>
      <c r="F204" s="1"/>
    </row>
    <row r="205" spans="3:6">
      <c r="C205" s="1"/>
      <c r="D205" s="1"/>
      <c r="E205" s="1"/>
      <c r="F205" s="1"/>
    </row>
    <row r="206" spans="3:6">
      <c r="C206" s="1"/>
      <c r="D206" s="1"/>
      <c r="E206" s="1"/>
      <c r="F206" s="1"/>
    </row>
    <row r="207" spans="3:6">
      <c r="C207" s="1"/>
      <c r="D207" s="1"/>
      <c r="E207" s="1"/>
      <c r="F207" s="1"/>
    </row>
    <row r="208" spans="3:6">
      <c r="C208" s="1"/>
      <c r="D208" s="1"/>
      <c r="E208" s="1"/>
      <c r="F208" s="1"/>
    </row>
    <row r="209" spans="3:6">
      <c r="C209" s="1"/>
      <c r="D209" s="1"/>
      <c r="E209" s="1"/>
      <c r="F209" s="1"/>
    </row>
    <row r="210" spans="3:6">
      <c r="C210" s="1"/>
      <c r="D210" s="1"/>
      <c r="E210" s="1"/>
      <c r="F210" s="1"/>
    </row>
    <row r="211" spans="3:6">
      <c r="C211" s="1"/>
      <c r="D211" s="1"/>
      <c r="E211" s="1"/>
      <c r="F211" s="1"/>
    </row>
    <row r="212" spans="3:6">
      <c r="C212" s="1"/>
      <c r="D212" s="1"/>
      <c r="E212" s="1"/>
      <c r="F212" s="1"/>
    </row>
    <row r="213" spans="3:6">
      <c r="C213" s="1"/>
      <c r="D213" s="1"/>
      <c r="E213" s="1"/>
      <c r="F213" s="1"/>
    </row>
    <row r="214" spans="3:6">
      <c r="C214" s="1"/>
      <c r="D214" s="1"/>
      <c r="E214" s="1"/>
      <c r="F214" s="1"/>
    </row>
    <row r="215" spans="3:6">
      <c r="C215" s="1"/>
      <c r="D215" s="1"/>
      <c r="E215" s="1"/>
      <c r="F215" s="1"/>
    </row>
    <row r="216" spans="3:6">
      <c r="C216" s="1"/>
      <c r="D216" s="1"/>
      <c r="E216" s="1"/>
      <c r="F216" s="1"/>
    </row>
    <row r="217" spans="3:6">
      <c r="C217" s="1"/>
      <c r="D217" s="1"/>
      <c r="E217" s="1"/>
      <c r="F217" s="1"/>
    </row>
    <row r="218" spans="3:6">
      <c r="C218" s="1"/>
      <c r="D218" s="1"/>
      <c r="E218" s="1"/>
      <c r="F218" s="1"/>
    </row>
    <row r="219" spans="3:6">
      <c r="C219" s="1"/>
      <c r="D219" s="1"/>
      <c r="E219" s="1"/>
      <c r="F219" s="1"/>
    </row>
    <row r="220" spans="3:6">
      <c r="C220" s="1"/>
      <c r="D220" s="1"/>
      <c r="E220" s="1"/>
      <c r="F220" s="1"/>
    </row>
    <row r="221" spans="3:6">
      <c r="C221" s="1"/>
      <c r="D221" s="1"/>
      <c r="E221" s="1"/>
      <c r="F221" s="1"/>
    </row>
    <row r="222" spans="3:6">
      <c r="C222" s="1"/>
      <c r="D222" s="1"/>
      <c r="E222" s="1"/>
      <c r="F222" s="1"/>
    </row>
    <row r="223" spans="3:6">
      <c r="C223" s="1"/>
      <c r="D223" s="1"/>
      <c r="E223" s="1"/>
      <c r="F223" s="1"/>
    </row>
    <row r="224" spans="3:6">
      <c r="C224" s="1"/>
      <c r="D224" s="1"/>
      <c r="E224" s="1"/>
      <c r="F224" s="1"/>
    </row>
    <row r="225" spans="3:6">
      <c r="C225" s="1"/>
      <c r="D225" s="1"/>
      <c r="E225" s="1"/>
      <c r="F225" s="1"/>
    </row>
    <row r="226" spans="3:6">
      <c r="C226" s="1"/>
      <c r="D226" s="1"/>
      <c r="E226" s="1"/>
      <c r="F226" s="1"/>
    </row>
    <row r="227" spans="3:6">
      <c r="C227" s="1"/>
      <c r="D227" s="1"/>
      <c r="E227" s="1"/>
      <c r="F227" s="1"/>
    </row>
    <row r="228" spans="3:6">
      <c r="C228" s="1"/>
      <c r="D228" s="1"/>
      <c r="E228" s="1"/>
      <c r="F228" s="1"/>
    </row>
    <row r="229" spans="3:6">
      <c r="C229" s="1"/>
      <c r="D229" s="1"/>
      <c r="E229" s="1"/>
      <c r="F229" s="1"/>
    </row>
    <row r="230" spans="3:6">
      <c r="C230" s="1"/>
      <c r="D230" s="1"/>
      <c r="E230" s="1"/>
      <c r="F230" s="1"/>
    </row>
    <row r="231" spans="3:6">
      <c r="C231" s="1"/>
      <c r="D231" s="1"/>
      <c r="E231" s="1"/>
      <c r="F231" s="1"/>
    </row>
    <row r="232" spans="3:6">
      <c r="C232" s="1"/>
      <c r="D232" s="1"/>
      <c r="E232" s="1"/>
      <c r="F232" s="1"/>
    </row>
    <row r="233" spans="3:6">
      <c r="C233" s="1"/>
      <c r="D233" s="1"/>
      <c r="E233" s="1"/>
      <c r="F233" s="1"/>
    </row>
    <row r="234" spans="3:6">
      <c r="C234" s="1"/>
      <c r="D234" s="1"/>
      <c r="E234" s="1"/>
      <c r="F234" s="1"/>
    </row>
    <row r="235" spans="3:6">
      <c r="C235" s="1"/>
      <c r="D235" s="1"/>
      <c r="E235" s="1"/>
      <c r="F235" s="1"/>
    </row>
    <row r="236" spans="3:6">
      <c r="C236" s="1"/>
      <c r="D236" s="1"/>
      <c r="E236" s="1"/>
      <c r="F236" s="1"/>
    </row>
    <row r="237" spans="3:6">
      <c r="C237" s="1"/>
      <c r="D237" s="1"/>
      <c r="E237" s="1"/>
      <c r="F237" s="1"/>
    </row>
    <row r="238" spans="3:6">
      <c r="C238" s="1"/>
      <c r="D238" s="1"/>
      <c r="E238" s="1"/>
      <c r="F238" s="1"/>
    </row>
    <row r="239" spans="3:6">
      <c r="C239" s="1"/>
      <c r="D239" s="1"/>
      <c r="E239" s="1"/>
      <c r="F239" s="1"/>
    </row>
    <row r="240" spans="3:6">
      <c r="C240" s="1"/>
      <c r="D240" s="1"/>
      <c r="E240" s="1"/>
      <c r="F240" s="1"/>
    </row>
    <row r="241" spans="3:6">
      <c r="C241" s="1"/>
      <c r="D241" s="1"/>
      <c r="E241" s="1"/>
      <c r="F241" s="1"/>
    </row>
    <row r="242" spans="3:6">
      <c r="C242" s="1"/>
      <c r="D242" s="1"/>
      <c r="E242" s="1"/>
      <c r="F242" s="1"/>
    </row>
    <row r="243" spans="3:6">
      <c r="C243" s="1"/>
      <c r="D243" s="1"/>
      <c r="E243" s="1"/>
      <c r="F243" s="1"/>
    </row>
    <row r="244" spans="3:6">
      <c r="C244" s="1"/>
      <c r="D244" s="1"/>
      <c r="E244" s="1"/>
      <c r="F244" s="1"/>
    </row>
    <row r="245" spans="3:6">
      <c r="C245" s="1"/>
      <c r="D245" s="1"/>
      <c r="E245" s="1"/>
      <c r="F245" s="1"/>
    </row>
    <row r="246" spans="3:6">
      <c r="C246" s="1"/>
      <c r="D246" s="1"/>
      <c r="E246" s="1"/>
      <c r="F246" s="1"/>
    </row>
    <row r="247" spans="3:6">
      <c r="C247" s="1"/>
      <c r="D247" s="1"/>
      <c r="E247" s="1"/>
      <c r="F247" s="1"/>
    </row>
    <row r="248" spans="3:6">
      <c r="C248" s="1"/>
      <c r="D248" s="1"/>
      <c r="E248" s="1"/>
      <c r="F248" s="1"/>
    </row>
    <row r="249" spans="3:6">
      <c r="C249" s="1"/>
      <c r="D249" s="1"/>
      <c r="E249" s="1"/>
      <c r="F249" s="1"/>
    </row>
    <row r="250" spans="3:6">
      <c r="C250" s="1"/>
      <c r="D250" s="1"/>
      <c r="E250" s="1"/>
      <c r="F250" s="1"/>
    </row>
    <row r="251" spans="3:6">
      <c r="C251" s="1"/>
      <c r="D251" s="1"/>
      <c r="E251" s="1"/>
      <c r="F251" s="1"/>
    </row>
    <row r="252" spans="3:6">
      <c r="C252" s="1"/>
      <c r="D252" s="1"/>
      <c r="E252" s="1"/>
      <c r="F252" s="1"/>
    </row>
    <row r="253" spans="3:6">
      <c r="C253" s="1"/>
      <c r="D253" s="1"/>
      <c r="E253" s="1"/>
      <c r="F253" s="1"/>
    </row>
    <row r="254" spans="3:6">
      <c r="C254" s="1"/>
      <c r="D254" s="1"/>
      <c r="E254" s="1"/>
      <c r="F254" s="1"/>
    </row>
    <row r="255" spans="3:6">
      <c r="C255" s="1"/>
      <c r="D255" s="1"/>
      <c r="E255" s="1"/>
      <c r="F255" s="1"/>
    </row>
    <row r="256" spans="3:6">
      <c r="C256" s="1"/>
      <c r="D256" s="1"/>
      <c r="E256" s="1"/>
      <c r="F256" s="1"/>
    </row>
    <row r="257" spans="3:6">
      <c r="C257" s="1"/>
      <c r="D257" s="1"/>
      <c r="E257" s="1"/>
      <c r="F257" s="1"/>
    </row>
    <row r="258" spans="3:6">
      <c r="C258" s="1"/>
      <c r="D258" s="1"/>
      <c r="E258" s="1"/>
      <c r="F258" s="1"/>
    </row>
    <row r="259" spans="3:6">
      <c r="C259" s="1"/>
      <c r="D259" s="1"/>
      <c r="E259" s="1"/>
      <c r="F259" s="1"/>
    </row>
    <row r="260" spans="3:6">
      <c r="C260" s="1"/>
      <c r="D260" s="1"/>
      <c r="E260" s="1"/>
      <c r="F260" s="1"/>
    </row>
    <row r="261" spans="3:6">
      <c r="C261" s="1"/>
      <c r="D261" s="1"/>
      <c r="E261" s="1"/>
      <c r="F261" s="1"/>
    </row>
    <row r="262" spans="3:6">
      <c r="C262" s="1"/>
      <c r="D262" s="1"/>
      <c r="E262" s="1"/>
      <c r="F262" s="1"/>
    </row>
    <row r="263" spans="3:6">
      <c r="C263" s="1"/>
      <c r="D263" s="1"/>
      <c r="E263" s="1"/>
      <c r="F263" s="1"/>
    </row>
    <row r="264" spans="3:6">
      <c r="C264" s="1"/>
      <c r="D264" s="1"/>
      <c r="E264" s="1"/>
      <c r="F264" s="1"/>
    </row>
    <row r="265" spans="3:6">
      <c r="C265" s="1"/>
      <c r="D265" s="1"/>
      <c r="E265" s="1"/>
      <c r="F265" s="1"/>
    </row>
    <row r="266" spans="3:6">
      <c r="C266" s="1"/>
      <c r="D266" s="1"/>
      <c r="E266" s="1"/>
      <c r="F266" s="1"/>
    </row>
    <row r="267" spans="3:6">
      <c r="C267" s="1"/>
      <c r="D267" s="1"/>
      <c r="E267" s="1"/>
      <c r="F267" s="1"/>
    </row>
    <row r="268" spans="3:6">
      <c r="C268" s="1"/>
      <c r="D268" s="1"/>
      <c r="E268" s="1"/>
      <c r="F268" s="1"/>
    </row>
    <row r="269" spans="3:6">
      <c r="C269" s="1"/>
      <c r="D269" s="1"/>
      <c r="E269" s="1"/>
      <c r="F269" s="1"/>
    </row>
    <row r="270" spans="3:6">
      <c r="C270" s="1"/>
      <c r="D270" s="1"/>
      <c r="E270" s="1"/>
      <c r="F270" s="1"/>
    </row>
    <row r="271" spans="3:6">
      <c r="C271" s="1"/>
      <c r="D271" s="1"/>
      <c r="E271" s="1"/>
      <c r="F271" s="1"/>
    </row>
    <row r="272" spans="3:6">
      <c r="C272" s="1"/>
      <c r="D272" s="1"/>
      <c r="E272" s="1"/>
      <c r="F272" s="1"/>
    </row>
    <row r="273" spans="3:6">
      <c r="C273" s="1"/>
      <c r="D273" s="1"/>
      <c r="E273" s="1"/>
      <c r="F273" s="1"/>
    </row>
    <row r="274" spans="3:6">
      <c r="C274" s="1"/>
      <c r="D274" s="1"/>
      <c r="E274" s="1"/>
      <c r="F274" s="1"/>
    </row>
    <row r="275" spans="3:6">
      <c r="C275" s="1"/>
      <c r="D275" s="1"/>
      <c r="E275" s="1"/>
      <c r="F275" s="1"/>
    </row>
    <row r="276" spans="3:6">
      <c r="C276" s="1"/>
      <c r="D276" s="1"/>
      <c r="E276" s="1"/>
      <c r="F276" s="1"/>
    </row>
    <row r="277" spans="3:6">
      <c r="C277" s="1"/>
      <c r="D277" s="1"/>
      <c r="E277" s="1"/>
      <c r="F277" s="1"/>
    </row>
    <row r="278" spans="3:6">
      <c r="C278" s="1"/>
      <c r="D278" s="1"/>
      <c r="E278" s="1"/>
      <c r="F278" s="1"/>
    </row>
    <row r="279" spans="3:6">
      <c r="C279" s="1"/>
      <c r="D279" s="1"/>
      <c r="E279" s="1"/>
      <c r="F279" s="1"/>
    </row>
    <row r="280" spans="3:6">
      <c r="C280" s="1"/>
      <c r="D280" s="1"/>
      <c r="E280" s="1"/>
      <c r="F280" s="1"/>
    </row>
    <row r="281" spans="3:6">
      <c r="C281" s="1"/>
      <c r="D281" s="1"/>
      <c r="E281" s="1"/>
      <c r="F281" s="1"/>
    </row>
    <row r="282" spans="3:6">
      <c r="C282" s="1"/>
      <c r="D282" s="1"/>
      <c r="E282" s="1"/>
      <c r="F282" s="1"/>
    </row>
    <row r="283" spans="3:6">
      <c r="C283" s="1"/>
      <c r="D283" s="1"/>
      <c r="E283" s="1"/>
      <c r="F283" s="1"/>
    </row>
    <row r="284" spans="3:6">
      <c r="C284" s="1"/>
      <c r="D284" s="1"/>
      <c r="E284" s="1"/>
      <c r="F284" s="1"/>
    </row>
    <row r="285" spans="3:6">
      <c r="C285" s="1"/>
      <c r="D285" s="1"/>
      <c r="E285" s="1"/>
      <c r="F285" s="1"/>
    </row>
    <row r="286" spans="3:6">
      <c r="C286" s="1"/>
      <c r="D286" s="1"/>
      <c r="E286" s="1"/>
      <c r="F286" s="1"/>
    </row>
    <row r="287" spans="3:6">
      <c r="C287" s="1"/>
      <c r="D287" s="1"/>
      <c r="E287" s="1"/>
      <c r="F287" s="1"/>
    </row>
    <row r="288" spans="3:6">
      <c r="C288" s="1"/>
      <c r="D288" s="1"/>
      <c r="E288" s="1"/>
      <c r="F288" s="1"/>
    </row>
    <row r="289" spans="3:6">
      <c r="C289" s="1"/>
      <c r="D289" s="1"/>
      <c r="E289" s="1"/>
      <c r="F289" s="1"/>
    </row>
    <row r="290" spans="3:6">
      <c r="C290" s="1"/>
      <c r="D290" s="1"/>
      <c r="E290" s="1"/>
      <c r="F290" s="1"/>
    </row>
    <row r="291" spans="3:6">
      <c r="C291" s="1"/>
      <c r="D291" s="1"/>
      <c r="E291" s="1"/>
      <c r="F291" s="1"/>
    </row>
    <row r="292" spans="3:6">
      <c r="C292" s="1"/>
      <c r="D292" s="1"/>
      <c r="E292" s="1"/>
      <c r="F292" s="1"/>
    </row>
    <row r="293" spans="3:6">
      <c r="C293" s="1"/>
      <c r="D293" s="1"/>
      <c r="E293" s="1"/>
      <c r="F293" s="1"/>
    </row>
    <row r="294" spans="3:6">
      <c r="C294" s="1"/>
      <c r="D294" s="1"/>
      <c r="E294" s="1"/>
      <c r="F294" s="1"/>
    </row>
    <row r="295" spans="3:6">
      <c r="C295" s="1"/>
      <c r="D295" s="1"/>
      <c r="E295" s="1"/>
      <c r="F295" s="1"/>
    </row>
    <row r="296" spans="3:6">
      <c r="C296" s="1"/>
      <c r="D296" s="1"/>
      <c r="E296" s="1"/>
      <c r="F296" s="1"/>
    </row>
    <row r="297" spans="3:6">
      <c r="C297" s="1"/>
      <c r="D297" s="1"/>
      <c r="E297" s="1"/>
      <c r="F297" s="1"/>
    </row>
    <row r="298" spans="3:6">
      <c r="C298" s="1"/>
      <c r="D298" s="1"/>
      <c r="E298" s="1"/>
      <c r="F298" s="1"/>
    </row>
    <row r="299" spans="3:6">
      <c r="C299" s="1"/>
      <c r="D299" s="1"/>
      <c r="E299" s="1"/>
      <c r="F299" s="1"/>
    </row>
    <row r="300" spans="3:6">
      <c r="C300" s="1"/>
      <c r="D300" s="1"/>
      <c r="E300" s="1"/>
      <c r="F300" s="1"/>
    </row>
    <row r="301" spans="3:6">
      <c r="C301" s="1"/>
      <c r="D301" s="1"/>
      <c r="E301" s="1"/>
      <c r="F301" s="1"/>
    </row>
    <row r="302" spans="3:6">
      <c r="C302" s="1"/>
      <c r="D302" s="1"/>
      <c r="E302" s="1"/>
      <c r="F302" s="1"/>
    </row>
    <row r="303" spans="3:6">
      <c r="C303" s="1"/>
      <c r="D303" s="1"/>
      <c r="E303" s="1"/>
      <c r="F303" s="1"/>
    </row>
    <row r="304" spans="3:6">
      <c r="C304" s="1"/>
      <c r="D304" s="1"/>
      <c r="E304" s="1"/>
      <c r="F304" s="1"/>
    </row>
    <row r="305" spans="3:6">
      <c r="C305" s="1"/>
      <c r="D305" s="1"/>
      <c r="E305" s="1"/>
      <c r="F305" s="1"/>
    </row>
    <row r="306" spans="3:6">
      <c r="C306" s="1"/>
      <c r="D306" s="1"/>
      <c r="E306" s="1"/>
      <c r="F306" s="1"/>
    </row>
    <row r="307" spans="3:6">
      <c r="C307" s="1"/>
      <c r="D307" s="1"/>
      <c r="E307" s="1"/>
      <c r="F307" s="1"/>
    </row>
    <row r="308" spans="3:6">
      <c r="C308" s="1"/>
      <c r="D308" s="1"/>
      <c r="E308" s="1"/>
      <c r="F308" s="1"/>
    </row>
    <row r="309" spans="3:6">
      <c r="C309" s="1"/>
      <c r="D309" s="1"/>
      <c r="E309" s="1"/>
      <c r="F309" s="1"/>
    </row>
    <row r="310" spans="3:6">
      <c r="C310" s="1"/>
      <c r="D310" s="1"/>
      <c r="E310" s="1"/>
      <c r="F310" s="1"/>
    </row>
    <row r="311" spans="3:6">
      <c r="C311" s="1"/>
      <c r="D311" s="1"/>
      <c r="E311" s="1"/>
      <c r="F311" s="1"/>
    </row>
    <row r="312" spans="3:6">
      <c r="C312" s="1"/>
      <c r="D312" s="1"/>
      <c r="E312" s="1"/>
      <c r="F312" s="1"/>
    </row>
    <row r="313" spans="3:6">
      <c r="C313" s="1"/>
      <c r="D313" s="1"/>
      <c r="E313" s="1"/>
      <c r="F313" s="1"/>
    </row>
    <row r="314" spans="3:6">
      <c r="C314" s="1"/>
      <c r="D314" s="1"/>
      <c r="E314" s="1"/>
      <c r="F314" s="1"/>
    </row>
    <row r="315" spans="3:6">
      <c r="C315" s="1"/>
      <c r="D315" s="1"/>
      <c r="E315" s="1"/>
      <c r="F315" s="1"/>
    </row>
    <row r="316" spans="3:6">
      <c r="C316" s="1"/>
      <c r="D316" s="1"/>
      <c r="E316" s="1"/>
      <c r="F316" s="1"/>
    </row>
    <row r="317" spans="3:6">
      <c r="C317" s="1"/>
      <c r="D317" s="1"/>
      <c r="E317" s="1"/>
      <c r="F317" s="1"/>
    </row>
    <row r="318" spans="3:6">
      <c r="C318" s="1"/>
      <c r="D318" s="1"/>
      <c r="E318" s="1"/>
      <c r="F318" s="1"/>
    </row>
    <row r="319" spans="3:6">
      <c r="C319" s="1"/>
      <c r="D319" s="1"/>
      <c r="E319" s="1"/>
      <c r="F319" s="1"/>
    </row>
    <row r="320" spans="3:6">
      <c r="C320" s="1"/>
      <c r="D320" s="1"/>
      <c r="E320" s="1"/>
      <c r="F320" s="1"/>
    </row>
    <row r="321" spans="3:6">
      <c r="C321" s="1"/>
      <c r="D321" s="1"/>
      <c r="E321" s="1"/>
      <c r="F321" s="1"/>
    </row>
    <row r="322" spans="3:6">
      <c r="C322" s="1"/>
      <c r="D322" s="1"/>
      <c r="E322" s="1"/>
      <c r="F322" s="1"/>
    </row>
    <row r="323" spans="3:6">
      <c r="C323" s="1"/>
      <c r="D323" s="1"/>
      <c r="E323" s="1"/>
      <c r="F323" s="1"/>
    </row>
    <row r="324" spans="3:6">
      <c r="C324" s="1"/>
      <c r="D324" s="1"/>
      <c r="E324" s="1"/>
      <c r="F324" s="1"/>
    </row>
    <row r="325" spans="3:6">
      <c r="C325" s="1"/>
      <c r="D325" s="1"/>
      <c r="E325" s="1"/>
      <c r="F325" s="1"/>
    </row>
    <row r="326" spans="3:6">
      <c r="C326" s="1"/>
      <c r="D326" s="1"/>
      <c r="E326" s="1"/>
      <c r="F326" s="1"/>
    </row>
    <row r="327" spans="3:6">
      <c r="C327" s="1"/>
      <c r="D327" s="1"/>
      <c r="E327" s="1"/>
      <c r="F327" s="1"/>
    </row>
    <row r="328" spans="3:6">
      <c r="C328" s="1"/>
      <c r="D328" s="1"/>
      <c r="E328" s="1"/>
      <c r="F328" s="1"/>
    </row>
    <row r="329" spans="3:6">
      <c r="C329" s="1"/>
      <c r="D329" s="1"/>
      <c r="E329" s="1"/>
      <c r="F329" s="1"/>
    </row>
    <row r="330" spans="3:6">
      <c r="C330" s="1"/>
      <c r="D330" s="1"/>
      <c r="E330" s="1"/>
      <c r="F330" s="1"/>
    </row>
    <row r="331" spans="3:6">
      <c r="C331" s="1"/>
      <c r="D331" s="1"/>
      <c r="E331" s="1"/>
      <c r="F331" s="1"/>
    </row>
    <row r="332" spans="3:6">
      <c r="C332" s="1"/>
      <c r="D332" s="1"/>
      <c r="E332" s="1"/>
      <c r="F332" s="1"/>
    </row>
    <row r="333" spans="3:6">
      <c r="C333" s="1"/>
      <c r="D333" s="1"/>
      <c r="E333" s="1"/>
      <c r="F333" s="1"/>
    </row>
    <row r="334" spans="3:6">
      <c r="C334" s="1"/>
      <c r="D334" s="1"/>
      <c r="E334" s="1"/>
      <c r="F334" s="1"/>
    </row>
    <row r="335" spans="3:6">
      <c r="C335" s="1"/>
      <c r="D335" s="1"/>
      <c r="E335" s="1"/>
      <c r="F335" s="1"/>
    </row>
    <row r="336" spans="3:6">
      <c r="C336" s="1"/>
      <c r="D336" s="1"/>
      <c r="E336" s="1"/>
      <c r="F336" s="1"/>
    </row>
    <row r="337" spans="3:6">
      <c r="C337" s="1"/>
      <c r="D337" s="1"/>
      <c r="E337" s="1"/>
      <c r="F337" s="1"/>
    </row>
    <row r="338" spans="3:6">
      <c r="C338" s="1"/>
      <c r="D338" s="1"/>
      <c r="E338" s="1"/>
      <c r="F338" s="1"/>
    </row>
    <row r="339" spans="3:6">
      <c r="C339" s="1"/>
      <c r="D339" s="1"/>
      <c r="E339" s="1"/>
      <c r="F339" s="1"/>
    </row>
    <row r="340" spans="3:6">
      <c r="C340" s="1"/>
      <c r="D340" s="1"/>
      <c r="E340" s="1"/>
      <c r="F340" s="1"/>
    </row>
    <row r="341" spans="3:6">
      <c r="C341" s="1"/>
      <c r="D341" s="1"/>
      <c r="E341" s="1"/>
      <c r="F341" s="1"/>
    </row>
    <row r="342" spans="3:6">
      <c r="C342" s="1"/>
      <c r="D342" s="1"/>
      <c r="E342" s="1"/>
      <c r="F342" s="1"/>
    </row>
    <row r="343" spans="3:6">
      <c r="C343" s="1"/>
      <c r="D343" s="1"/>
      <c r="E343" s="1"/>
      <c r="F343" s="1"/>
    </row>
    <row r="344" spans="3:6">
      <c r="C344" s="1"/>
      <c r="D344" s="1"/>
      <c r="E344" s="1"/>
      <c r="F344" s="1"/>
    </row>
    <row r="345" spans="3:6">
      <c r="C345" s="1"/>
      <c r="D345" s="1"/>
      <c r="E345" s="1"/>
      <c r="F345" s="1"/>
    </row>
    <row r="346" spans="3:6">
      <c r="C346" s="1"/>
      <c r="D346" s="1"/>
      <c r="E346" s="1"/>
      <c r="F346" s="1"/>
    </row>
    <row r="347" spans="3:6">
      <c r="C347" s="1"/>
      <c r="D347" s="1"/>
      <c r="E347" s="1"/>
      <c r="F347" s="1"/>
    </row>
    <row r="348" spans="3:6">
      <c r="C348" s="1"/>
      <c r="D348" s="1"/>
      <c r="E348" s="1"/>
      <c r="F348" s="1"/>
    </row>
    <row r="349" spans="3:6">
      <c r="C349" s="1"/>
      <c r="D349" s="1"/>
      <c r="E349" s="1"/>
      <c r="F349" s="1"/>
    </row>
    <row r="350" spans="3:6">
      <c r="C350" s="1"/>
      <c r="D350" s="1"/>
      <c r="E350" s="1"/>
      <c r="F350" s="1"/>
    </row>
    <row r="351" spans="3:6">
      <c r="C351" s="1"/>
      <c r="D351" s="1"/>
      <c r="E351" s="1"/>
      <c r="F351" s="1"/>
    </row>
    <row r="352" spans="3:6">
      <c r="C352" s="1"/>
      <c r="D352" s="1"/>
      <c r="E352" s="1"/>
      <c r="F352" s="1"/>
    </row>
    <row r="353" spans="3:6">
      <c r="C353" s="1"/>
      <c r="D353" s="1"/>
      <c r="E353" s="1"/>
      <c r="F353" s="1"/>
    </row>
    <row r="354" spans="3:6">
      <c r="C354" s="1"/>
      <c r="D354" s="1"/>
      <c r="E354" s="1"/>
      <c r="F354" s="1"/>
    </row>
    <row r="355" spans="3:6">
      <c r="C355" s="1"/>
      <c r="D355" s="1"/>
      <c r="E355" s="1"/>
      <c r="F355" s="1"/>
    </row>
    <row r="356" spans="3:6">
      <c r="C356" s="1"/>
      <c r="D356" s="1"/>
      <c r="E356" s="1"/>
      <c r="F356" s="1"/>
    </row>
    <row r="357" spans="3:6">
      <c r="C357" s="1"/>
      <c r="D357" s="1"/>
      <c r="E357" s="1"/>
      <c r="F357" s="1"/>
    </row>
    <row r="358" spans="3:6">
      <c r="C358" s="1"/>
      <c r="D358" s="1"/>
      <c r="E358" s="1"/>
      <c r="F358" s="1"/>
    </row>
    <row r="359" spans="3:6">
      <c r="C359" s="1"/>
      <c r="D359" s="1"/>
      <c r="E359" s="1"/>
      <c r="F359" s="1"/>
    </row>
    <row r="360" spans="3:6">
      <c r="C360" s="1"/>
      <c r="D360" s="1"/>
      <c r="E360" s="1"/>
      <c r="F360" s="1"/>
    </row>
    <row r="361" spans="3:6">
      <c r="C361" s="1"/>
      <c r="D361" s="1"/>
      <c r="E361" s="1"/>
      <c r="F361" s="1"/>
    </row>
    <row r="362" spans="3:6">
      <c r="C362" s="1"/>
      <c r="D362" s="1"/>
      <c r="E362" s="1"/>
      <c r="F362" s="1"/>
    </row>
    <row r="363" spans="3:6">
      <c r="C363" s="1"/>
      <c r="D363" s="1"/>
      <c r="E363" s="1"/>
      <c r="F363" s="1"/>
    </row>
    <row r="364" spans="3:6">
      <c r="C364" s="1"/>
      <c r="D364" s="1"/>
      <c r="E364" s="1"/>
      <c r="F364" s="1"/>
    </row>
    <row r="365" spans="3:6">
      <c r="C365" s="1"/>
      <c r="D365" s="1"/>
      <c r="E365" s="1"/>
      <c r="F365" s="1"/>
    </row>
    <row r="366" spans="3:6">
      <c r="C366" s="1"/>
      <c r="D366" s="1"/>
      <c r="E366" s="1"/>
      <c r="F366" s="1"/>
    </row>
    <row r="367" spans="3:6">
      <c r="C367" s="1"/>
      <c r="D367" s="1"/>
      <c r="E367" s="1"/>
      <c r="F367" s="1"/>
    </row>
    <row r="368" spans="3:6">
      <c r="C368" s="1"/>
      <c r="D368" s="1"/>
      <c r="E368" s="1"/>
      <c r="F368" s="1"/>
    </row>
    <row r="369" spans="3:6">
      <c r="C369" s="1"/>
      <c r="D369" s="1"/>
      <c r="E369" s="1"/>
      <c r="F369" s="1"/>
    </row>
    <row r="370" spans="3:6">
      <c r="C370" s="1"/>
      <c r="D370" s="1"/>
      <c r="E370" s="1"/>
      <c r="F370" s="1"/>
    </row>
    <row r="371" spans="3:6">
      <c r="C371" s="1"/>
      <c r="D371" s="1"/>
      <c r="E371" s="1"/>
      <c r="F371" s="1"/>
    </row>
    <row r="372" spans="3:6">
      <c r="C372" s="1"/>
      <c r="D372" s="1"/>
      <c r="E372" s="1"/>
      <c r="F372" s="1"/>
    </row>
    <row r="373" spans="3:6">
      <c r="C373" s="1"/>
      <c r="D373" s="1"/>
      <c r="E373" s="1"/>
      <c r="F373" s="1"/>
    </row>
    <row r="374" spans="3:6">
      <c r="C374" s="1"/>
      <c r="D374" s="1"/>
      <c r="E374" s="1"/>
      <c r="F374" s="1"/>
    </row>
    <row r="375" spans="3:6">
      <c r="C375" s="1"/>
      <c r="D375" s="1"/>
      <c r="E375" s="1"/>
      <c r="F375" s="1"/>
    </row>
    <row r="376" spans="3:6">
      <c r="C376" s="1"/>
      <c r="D376" s="1"/>
      <c r="E376" s="1"/>
      <c r="F376" s="1"/>
    </row>
    <row r="377" spans="3:6">
      <c r="C377" s="1"/>
      <c r="D377" s="1"/>
      <c r="E377" s="1"/>
      <c r="F377" s="1"/>
    </row>
    <row r="378" spans="3:6">
      <c r="C378" s="1"/>
      <c r="D378" s="1"/>
      <c r="E378" s="1"/>
      <c r="F378" s="1"/>
    </row>
    <row r="379" spans="3:6">
      <c r="C379" s="1"/>
      <c r="D379" s="1"/>
      <c r="E379" s="1"/>
      <c r="F379" s="1"/>
    </row>
    <row r="380" spans="3:6">
      <c r="C380" s="1"/>
      <c r="D380" s="1"/>
      <c r="E380" s="1"/>
      <c r="F380" s="1"/>
    </row>
    <row r="381" spans="3:6">
      <c r="C381" s="1"/>
      <c r="D381" s="1"/>
      <c r="E381" s="1"/>
      <c r="F381" s="1"/>
    </row>
    <row r="382" spans="3:6">
      <c r="C382" s="1"/>
      <c r="D382" s="1"/>
      <c r="E382" s="1"/>
      <c r="F382" s="1"/>
    </row>
    <row r="383" spans="3:6">
      <c r="C383" s="1"/>
      <c r="D383" s="1"/>
      <c r="E383" s="1"/>
      <c r="F383" s="1"/>
    </row>
    <row r="384" spans="3:6">
      <c r="C384" s="1"/>
      <c r="D384" s="1"/>
      <c r="E384" s="1"/>
      <c r="F384" s="1"/>
    </row>
    <row r="385" spans="3:6">
      <c r="C385" s="1"/>
      <c r="D385" s="1"/>
      <c r="E385" s="1"/>
      <c r="F385" s="1"/>
    </row>
    <row r="386" spans="3:6">
      <c r="C386" s="1"/>
      <c r="D386" s="1"/>
      <c r="E386" s="1"/>
      <c r="F386" s="1"/>
    </row>
    <row r="387" spans="3:6">
      <c r="C387" s="1"/>
      <c r="D387" s="1"/>
      <c r="E387" s="1"/>
      <c r="F387" s="1"/>
    </row>
    <row r="388" spans="3:6">
      <c r="C388" s="1"/>
      <c r="D388" s="1"/>
      <c r="E388" s="1"/>
      <c r="F388" s="1"/>
    </row>
    <row r="389" spans="3:6">
      <c r="C389" s="1"/>
      <c r="D389" s="1"/>
      <c r="E389" s="1"/>
      <c r="F389" s="1"/>
    </row>
    <row r="390" spans="3:6">
      <c r="C390" s="1"/>
      <c r="D390" s="1"/>
      <c r="E390" s="1"/>
      <c r="F390" s="1"/>
    </row>
    <row r="391" spans="3:6">
      <c r="C391" s="1"/>
      <c r="D391" s="1"/>
      <c r="E391" s="1"/>
      <c r="F391" s="1"/>
    </row>
    <row r="392" spans="3:6">
      <c r="C392" s="1"/>
      <c r="D392" s="1"/>
      <c r="E392" s="1"/>
      <c r="F392" s="1"/>
    </row>
    <row r="393" spans="3:6">
      <c r="C393" s="1"/>
      <c r="D393" s="1"/>
      <c r="E393" s="1"/>
      <c r="F393" s="1"/>
    </row>
    <row r="394" spans="3:6">
      <c r="C394" s="1"/>
      <c r="D394" s="1"/>
      <c r="E394" s="1"/>
      <c r="F394" s="1"/>
    </row>
    <row r="395" spans="3:6">
      <c r="C395" s="1"/>
      <c r="D395" s="1"/>
      <c r="E395" s="1"/>
      <c r="F395" s="1"/>
    </row>
    <row r="396" spans="3:6">
      <c r="C396" s="1"/>
      <c r="D396" s="1"/>
      <c r="E396" s="1"/>
      <c r="F396" s="1"/>
    </row>
    <row r="397" spans="3:6">
      <c r="C397" s="1"/>
      <c r="D397" s="1"/>
      <c r="E397" s="1"/>
      <c r="F397" s="1"/>
    </row>
    <row r="398" spans="3:6">
      <c r="C398" s="1"/>
      <c r="D398" s="1"/>
      <c r="E398" s="1"/>
      <c r="F398" s="1"/>
    </row>
    <row r="399" spans="3:6">
      <c r="C399" s="1"/>
      <c r="D399" s="1"/>
      <c r="E399" s="1"/>
      <c r="F399" s="1"/>
    </row>
    <row r="400" spans="3:6">
      <c r="C400" s="1"/>
      <c r="D400" s="1"/>
      <c r="E400" s="1"/>
      <c r="F400" s="1"/>
    </row>
    <row r="401" spans="3:6">
      <c r="C401" s="1"/>
      <c r="D401" s="1"/>
      <c r="E401" s="1"/>
      <c r="F401" s="1"/>
    </row>
    <row r="402" spans="3:6">
      <c r="C402" s="1"/>
      <c r="D402" s="1"/>
      <c r="E402" s="1"/>
      <c r="F402" s="1"/>
    </row>
    <row r="403" spans="3:6">
      <c r="C403" s="1"/>
      <c r="D403" s="1"/>
      <c r="E403" s="1"/>
      <c r="F403" s="1"/>
    </row>
    <row r="404" spans="3:6">
      <c r="C404" s="1"/>
      <c r="D404" s="1"/>
      <c r="E404" s="1"/>
      <c r="F404" s="1"/>
    </row>
    <row r="405" spans="3:6">
      <c r="C405" s="1"/>
      <c r="D405" s="1"/>
      <c r="E405" s="1"/>
      <c r="F405" s="1"/>
    </row>
    <row r="406" spans="3:6">
      <c r="C406" s="1"/>
      <c r="D406" s="1"/>
      <c r="E406" s="1"/>
      <c r="F406" s="1"/>
    </row>
    <row r="407" spans="3:6">
      <c r="C407" s="1"/>
      <c r="D407" s="1"/>
      <c r="E407" s="1"/>
      <c r="F407" s="1"/>
    </row>
    <row r="408" spans="3:6">
      <c r="C408" s="1"/>
      <c r="D408" s="1"/>
      <c r="E408" s="1"/>
      <c r="F408" s="1"/>
    </row>
    <row r="409" spans="3:6">
      <c r="C409" s="1"/>
      <c r="D409" s="1"/>
      <c r="E409" s="1"/>
      <c r="F409" s="1"/>
    </row>
    <row r="410" spans="3:6">
      <c r="C410" s="1"/>
      <c r="D410" s="1"/>
      <c r="E410" s="1"/>
      <c r="F410" s="1"/>
    </row>
    <row r="411" spans="3:6">
      <c r="C411" s="1"/>
      <c r="D411" s="1"/>
      <c r="E411" s="1"/>
      <c r="F411" s="1"/>
    </row>
    <row r="412" spans="3:6">
      <c r="C412" s="1"/>
      <c r="D412" s="1"/>
      <c r="E412" s="1"/>
      <c r="F412" s="1"/>
    </row>
    <row r="413" spans="3:6">
      <c r="C413" s="1"/>
      <c r="D413" s="1"/>
      <c r="E413" s="1"/>
      <c r="F413" s="1"/>
    </row>
    <row r="414" spans="3:6">
      <c r="C414" s="1"/>
      <c r="D414" s="1"/>
      <c r="E414" s="1"/>
      <c r="F414" s="1"/>
    </row>
    <row r="415" spans="3:6">
      <c r="C415" s="1"/>
      <c r="D415" s="1"/>
      <c r="E415" s="1"/>
      <c r="F415" s="1"/>
    </row>
    <row r="416" spans="3:6">
      <c r="C416" s="1"/>
      <c r="D416" s="1"/>
      <c r="E416" s="1"/>
      <c r="F416" s="1"/>
    </row>
    <row r="417" spans="3:6">
      <c r="C417" s="1"/>
      <c r="D417" s="1"/>
      <c r="E417" s="1"/>
      <c r="F417" s="1"/>
    </row>
    <row r="418" spans="3:6">
      <c r="C418" s="1"/>
      <c r="D418" s="1"/>
      <c r="E418" s="1"/>
      <c r="F418" s="1"/>
    </row>
    <row r="419" spans="3:6">
      <c r="C419" s="1"/>
      <c r="D419" s="1"/>
      <c r="E419" s="1"/>
      <c r="F419" s="1"/>
    </row>
    <row r="420" spans="3:6">
      <c r="C420" s="1"/>
      <c r="D420" s="1"/>
      <c r="E420" s="1"/>
      <c r="F420" s="1"/>
    </row>
    <row r="421" spans="3:6">
      <c r="C421" s="1"/>
      <c r="D421" s="1"/>
      <c r="E421" s="1"/>
      <c r="F421" s="1"/>
    </row>
    <row r="422" spans="3:6">
      <c r="C422" s="1"/>
      <c r="D422" s="1"/>
      <c r="E422" s="1"/>
      <c r="F422" s="1"/>
    </row>
    <row r="423" spans="3:6">
      <c r="C423" s="1"/>
      <c r="D423" s="1"/>
      <c r="E423" s="1"/>
      <c r="F423" s="1"/>
    </row>
    <row r="424" spans="3:6">
      <c r="C424" s="1"/>
      <c r="D424" s="1"/>
      <c r="E424" s="1"/>
      <c r="F424" s="1"/>
    </row>
    <row r="425" spans="3:6">
      <c r="C425" s="1"/>
      <c r="D425" s="1"/>
      <c r="E425" s="1"/>
      <c r="F425" s="1"/>
    </row>
    <row r="426" spans="3:6">
      <c r="C426" s="1"/>
      <c r="D426" s="1"/>
      <c r="E426" s="1"/>
      <c r="F426" s="1"/>
    </row>
    <row r="427" spans="3:6">
      <c r="C427" s="1"/>
      <c r="D427" s="1"/>
      <c r="E427" s="1"/>
      <c r="F427" s="1"/>
    </row>
    <row r="428" spans="3:6">
      <c r="C428" s="1"/>
      <c r="D428" s="1"/>
      <c r="E428" s="1"/>
      <c r="F428" s="1"/>
    </row>
    <row r="429" spans="3:6">
      <c r="C429" s="1"/>
      <c r="D429" s="1"/>
      <c r="E429" s="1"/>
      <c r="F429" s="1"/>
    </row>
    <row r="430" spans="3:6">
      <c r="C430" s="1"/>
      <c r="D430" s="1"/>
      <c r="E430" s="1"/>
      <c r="F430" s="1"/>
    </row>
    <row r="431" spans="3:6">
      <c r="C431" s="1"/>
      <c r="D431" s="1"/>
      <c r="E431" s="1"/>
      <c r="F431" s="1"/>
    </row>
    <row r="432" spans="3:6">
      <c r="C432" s="1"/>
      <c r="D432" s="1"/>
      <c r="E432" s="1"/>
      <c r="F432" s="1"/>
    </row>
    <row r="433" spans="3:6">
      <c r="C433" s="1"/>
      <c r="D433" s="1"/>
      <c r="E433" s="1"/>
      <c r="F433" s="1"/>
    </row>
    <row r="434" spans="3:6">
      <c r="C434" s="1"/>
      <c r="D434" s="1"/>
      <c r="E434" s="1"/>
      <c r="F434" s="1"/>
    </row>
    <row r="435" spans="3:6">
      <c r="C435" s="1"/>
      <c r="D435" s="1"/>
      <c r="E435" s="1"/>
      <c r="F435" s="1"/>
    </row>
    <row r="436" spans="3:6">
      <c r="C436" s="1"/>
      <c r="D436" s="1"/>
      <c r="E436" s="1"/>
      <c r="F436" s="1"/>
    </row>
    <row r="437" spans="3:6">
      <c r="C437" s="1"/>
      <c r="D437" s="1"/>
      <c r="E437" s="1"/>
      <c r="F437" s="1"/>
    </row>
    <row r="438" spans="3:6">
      <c r="C438" s="1"/>
      <c r="D438" s="1"/>
      <c r="E438" s="1"/>
      <c r="F438" s="1"/>
    </row>
    <row r="439" spans="3:6">
      <c r="C439" s="1"/>
      <c r="D439" s="1"/>
      <c r="E439" s="1"/>
      <c r="F439" s="1"/>
    </row>
    <row r="440" spans="3:6">
      <c r="C440" s="1"/>
      <c r="D440" s="1"/>
      <c r="E440" s="1"/>
      <c r="F440" s="1"/>
    </row>
    <row r="441" spans="3:6">
      <c r="C441" s="1"/>
      <c r="D441" s="1"/>
      <c r="E441" s="1"/>
      <c r="F441" s="1"/>
    </row>
    <row r="442" spans="3:6">
      <c r="C442" s="1"/>
      <c r="D442" s="1"/>
      <c r="E442" s="1"/>
      <c r="F442" s="1"/>
    </row>
    <row r="443" spans="3:6">
      <c r="C443" s="1"/>
      <c r="D443" s="1"/>
      <c r="E443" s="1"/>
      <c r="F443" s="1"/>
    </row>
    <row r="444" spans="3:6">
      <c r="C444" s="1"/>
      <c r="D444" s="1"/>
      <c r="E444" s="1"/>
      <c r="F444" s="1"/>
    </row>
    <row r="445" spans="3:6">
      <c r="C445" s="1"/>
      <c r="D445" s="1"/>
      <c r="E445" s="1"/>
      <c r="F445" s="1"/>
    </row>
    <row r="446" spans="3:6">
      <c r="C446" s="1"/>
      <c r="D446" s="1"/>
      <c r="E446" s="1"/>
      <c r="F446" s="1"/>
    </row>
    <row r="447" spans="3:6">
      <c r="C447" s="1"/>
      <c r="D447" s="1"/>
      <c r="E447" s="1"/>
      <c r="F447" s="1"/>
    </row>
    <row r="448" spans="3:6">
      <c r="C448" s="1"/>
      <c r="D448" s="1"/>
      <c r="E448" s="1"/>
      <c r="F448" s="1"/>
    </row>
    <row r="449" spans="3:6">
      <c r="C449" s="1"/>
      <c r="D449" s="1"/>
      <c r="E449" s="1"/>
      <c r="F449" s="1"/>
    </row>
    <row r="450" spans="3:6">
      <c r="C450" s="1"/>
      <c r="D450" s="1"/>
      <c r="E450" s="1"/>
      <c r="F450" s="1"/>
    </row>
    <row r="451" spans="3:6">
      <c r="C451" s="1"/>
      <c r="D451" s="1"/>
      <c r="E451" s="1"/>
      <c r="F451" s="1"/>
    </row>
    <row r="452" spans="3:6">
      <c r="C452" s="1"/>
      <c r="D452" s="1"/>
      <c r="E452" s="1"/>
      <c r="F452" s="1"/>
    </row>
    <row r="453" spans="3:6">
      <c r="C453" s="1"/>
      <c r="D453" s="1"/>
      <c r="E453" s="1"/>
      <c r="F453" s="1"/>
    </row>
    <row r="454" spans="3:6">
      <c r="C454" s="1"/>
      <c r="D454" s="1"/>
      <c r="E454" s="1"/>
      <c r="F454" s="1"/>
    </row>
    <row r="455" spans="3:6">
      <c r="C455" s="1"/>
      <c r="D455" s="1"/>
      <c r="E455" s="1"/>
      <c r="F455" s="1"/>
    </row>
    <row r="456" spans="3:6">
      <c r="C456" s="1"/>
      <c r="D456" s="1"/>
      <c r="E456" s="1"/>
      <c r="F456" s="1"/>
    </row>
    <row r="457" spans="3:6">
      <c r="C457" s="1"/>
      <c r="D457" s="1"/>
      <c r="E457" s="1"/>
      <c r="F457" s="1"/>
    </row>
    <row r="458" spans="3:6">
      <c r="C458" s="1"/>
      <c r="D458" s="1"/>
      <c r="E458" s="1"/>
      <c r="F458" s="1"/>
    </row>
    <row r="459" spans="3:6">
      <c r="C459" s="1"/>
      <c r="D459" s="1"/>
      <c r="E459" s="1"/>
      <c r="F459" s="1"/>
    </row>
    <row r="460" spans="3:6">
      <c r="C460" s="1"/>
      <c r="D460" s="1"/>
      <c r="E460" s="1"/>
      <c r="F460" s="1"/>
    </row>
    <row r="461" spans="3:6">
      <c r="C461" s="1"/>
      <c r="D461" s="1"/>
      <c r="E461" s="1"/>
      <c r="F461" s="1"/>
    </row>
    <row r="462" spans="3:6">
      <c r="C462" s="1"/>
      <c r="D462" s="1"/>
      <c r="E462" s="1"/>
      <c r="F462" s="1"/>
    </row>
    <row r="463" spans="3:6">
      <c r="C463" s="1"/>
      <c r="D463" s="1"/>
      <c r="E463" s="1"/>
      <c r="F463" s="1"/>
    </row>
    <row r="464" spans="3:6">
      <c r="C464" s="1"/>
      <c r="D464" s="1"/>
      <c r="E464" s="1"/>
      <c r="F464" s="1"/>
    </row>
    <row r="465" spans="3:6">
      <c r="C465" s="1"/>
      <c r="D465" s="1"/>
      <c r="E465" s="1"/>
      <c r="F465" s="1"/>
    </row>
    <row r="466" spans="3:6">
      <c r="C466" s="1"/>
      <c r="D466" s="1"/>
      <c r="E466" s="1"/>
      <c r="F466" s="1"/>
    </row>
    <row r="467" spans="3:6">
      <c r="C467" s="1"/>
      <c r="D467" s="1"/>
      <c r="E467" s="1"/>
      <c r="F467" s="1"/>
    </row>
    <row r="468" spans="3:6">
      <c r="C468" s="1"/>
      <c r="D468" s="1"/>
      <c r="E468" s="1"/>
      <c r="F468" s="1"/>
    </row>
    <row r="469" spans="3:6">
      <c r="C469" s="1"/>
      <c r="D469" s="1"/>
      <c r="E469" s="1"/>
      <c r="F469" s="1"/>
    </row>
    <row r="470" spans="3:6">
      <c r="C470" s="1"/>
      <c r="D470" s="1"/>
      <c r="E470" s="1"/>
      <c r="F470" s="1"/>
    </row>
    <row r="471" spans="3:6">
      <c r="C471" s="1"/>
      <c r="D471" s="1"/>
      <c r="E471" s="1"/>
      <c r="F471" s="1"/>
    </row>
    <row r="472" spans="3:6">
      <c r="C472" s="1"/>
      <c r="D472" s="1"/>
      <c r="E472" s="1"/>
      <c r="F472" s="1"/>
    </row>
    <row r="473" spans="3:6">
      <c r="C473" s="1"/>
      <c r="D473" s="1"/>
      <c r="E473" s="1"/>
      <c r="F473" s="1"/>
    </row>
    <row r="474" spans="3:6">
      <c r="C474" s="1"/>
      <c r="D474" s="1"/>
      <c r="E474" s="1"/>
      <c r="F474" s="1"/>
    </row>
    <row r="475" spans="3:6">
      <c r="C475" s="1"/>
      <c r="D475" s="1"/>
      <c r="E475" s="1"/>
      <c r="F475" s="1"/>
    </row>
    <row r="476" spans="3:6">
      <c r="C476" s="1"/>
      <c r="D476" s="1"/>
      <c r="E476" s="1"/>
      <c r="F476" s="1"/>
    </row>
    <row r="477" spans="3:6">
      <c r="C477" s="1"/>
      <c r="D477" s="1"/>
      <c r="E477" s="1"/>
      <c r="F477" s="1"/>
    </row>
    <row r="478" spans="3:6">
      <c r="C478" s="1"/>
      <c r="D478" s="1"/>
      <c r="E478" s="1"/>
      <c r="F478" s="1"/>
    </row>
    <row r="479" spans="3:6">
      <c r="C479" s="1"/>
      <c r="D479" s="1"/>
      <c r="E479" s="1"/>
      <c r="F479" s="1"/>
    </row>
    <row r="480" spans="3:6">
      <c r="C480" s="1"/>
      <c r="D480" s="1"/>
      <c r="E480" s="1"/>
      <c r="F480" s="1"/>
    </row>
    <row r="481" spans="3:6">
      <c r="C481" s="1"/>
      <c r="D481" s="1"/>
      <c r="E481" s="1"/>
      <c r="F481" s="1"/>
    </row>
    <row r="482" spans="3:6">
      <c r="C482" s="1"/>
      <c r="D482" s="1"/>
      <c r="E482" s="1"/>
      <c r="F482" s="1"/>
    </row>
    <row r="483" spans="3:6">
      <c r="C483" s="1"/>
      <c r="D483" s="1"/>
      <c r="E483" s="1"/>
      <c r="F483" s="1"/>
    </row>
    <row r="484" spans="3:6">
      <c r="C484" s="1"/>
      <c r="D484" s="1"/>
      <c r="E484" s="1"/>
      <c r="F484" s="1"/>
    </row>
    <row r="485" spans="3:6">
      <c r="C485" s="1"/>
      <c r="D485" s="1"/>
      <c r="E485" s="1"/>
      <c r="F485" s="1"/>
    </row>
    <row r="486" spans="3:6">
      <c r="C486" s="1"/>
      <c r="D486" s="1"/>
      <c r="E486" s="1"/>
      <c r="F486" s="1"/>
    </row>
    <row r="487" spans="3:6">
      <c r="C487" s="1"/>
      <c r="D487" s="1"/>
      <c r="E487" s="1"/>
      <c r="F487" s="1"/>
    </row>
    <row r="488" spans="3:6">
      <c r="C488" s="1"/>
      <c r="D488" s="1"/>
      <c r="E488" s="1"/>
      <c r="F488" s="1"/>
    </row>
    <row r="489" spans="3:6">
      <c r="C489" s="1"/>
      <c r="D489" s="1"/>
      <c r="E489" s="1"/>
      <c r="F489" s="1"/>
    </row>
    <row r="490" spans="3:6">
      <c r="C490" s="1"/>
      <c r="D490" s="1"/>
      <c r="E490" s="1"/>
      <c r="F490" s="1"/>
    </row>
    <row r="491" spans="3:6">
      <c r="C491" s="1"/>
      <c r="D491" s="1"/>
      <c r="E491" s="1"/>
      <c r="F491" s="1"/>
    </row>
    <row r="492" spans="3:6">
      <c r="C492" s="1"/>
      <c r="D492" s="1"/>
      <c r="E492" s="1"/>
      <c r="F492" s="1"/>
    </row>
    <row r="493" spans="3:6">
      <c r="C493" s="1"/>
      <c r="D493" s="1"/>
      <c r="E493" s="1"/>
      <c r="F493" s="1"/>
    </row>
    <row r="494" spans="3:6">
      <c r="C494" s="1"/>
      <c r="D494" s="1"/>
      <c r="E494" s="1"/>
      <c r="F494" s="1"/>
    </row>
    <row r="495" spans="3:6">
      <c r="C495" s="1"/>
      <c r="D495" s="1"/>
      <c r="E495" s="1"/>
      <c r="F495" s="1"/>
    </row>
    <row r="496" spans="3:6">
      <c r="C496" s="1"/>
      <c r="D496" s="1"/>
      <c r="E496" s="1"/>
      <c r="F496" s="1"/>
    </row>
    <row r="497" spans="3:6">
      <c r="C497" s="1"/>
      <c r="D497" s="1"/>
      <c r="E497" s="1"/>
      <c r="F497" s="1"/>
    </row>
    <row r="498" spans="3:6">
      <c r="C498" s="1"/>
      <c r="D498" s="1"/>
      <c r="E498" s="1"/>
      <c r="F498" s="1"/>
    </row>
    <row r="499" spans="3:6">
      <c r="C499" s="1"/>
      <c r="D499" s="1"/>
      <c r="E499" s="1"/>
      <c r="F499" s="1"/>
    </row>
    <row r="500" spans="3:6">
      <c r="C500" s="1"/>
      <c r="D500" s="1"/>
      <c r="E500" s="1"/>
      <c r="F500" s="1"/>
    </row>
    <row r="501" spans="3:6">
      <c r="C501" s="1"/>
      <c r="D501" s="1"/>
      <c r="E501" s="1"/>
      <c r="F501" s="1"/>
    </row>
    <row r="502" spans="3:6">
      <c r="C502" s="1"/>
      <c r="D502" s="1"/>
      <c r="E502" s="1"/>
      <c r="F502" s="1"/>
    </row>
    <row r="503" spans="3:6">
      <c r="C503" s="1"/>
      <c r="D503" s="1"/>
      <c r="E503" s="1"/>
      <c r="F503" s="1"/>
    </row>
    <row r="504" spans="3:6">
      <c r="C504" s="1"/>
      <c r="D504" s="1"/>
      <c r="E504" s="1"/>
      <c r="F504" s="1"/>
    </row>
    <row r="505" spans="3:6">
      <c r="C505" s="1"/>
      <c r="D505" s="1"/>
      <c r="E505" s="1"/>
      <c r="F505" s="1"/>
    </row>
    <row r="506" spans="3:6">
      <c r="C506" s="1"/>
      <c r="D506" s="1"/>
      <c r="E506" s="1"/>
      <c r="F506" s="1"/>
    </row>
    <row r="507" spans="3:6">
      <c r="C507" s="1"/>
      <c r="D507" s="1"/>
      <c r="E507" s="1"/>
      <c r="F507" s="1"/>
    </row>
    <row r="508" spans="3:6">
      <c r="C508" s="1"/>
      <c r="D508" s="1"/>
      <c r="E508" s="1"/>
      <c r="F508" s="1"/>
    </row>
    <row r="509" spans="3:6">
      <c r="C509" s="1"/>
      <c r="D509" s="1"/>
      <c r="E509" s="1"/>
      <c r="F509" s="1"/>
    </row>
    <row r="510" spans="3:6">
      <c r="C510" s="1"/>
      <c r="D510" s="1"/>
      <c r="E510" s="1"/>
      <c r="F510" s="1"/>
    </row>
    <row r="511" spans="3:6">
      <c r="C511" s="1"/>
      <c r="D511" s="1"/>
      <c r="E511" s="1"/>
      <c r="F511" s="1"/>
    </row>
    <row r="512" spans="3:6">
      <c r="C512" s="1"/>
      <c r="D512" s="1"/>
      <c r="E512" s="1"/>
      <c r="F512" s="1"/>
    </row>
    <row r="513" spans="3:6">
      <c r="C513" s="1"/>
      <c r="D513" s="1"/>
      <c r="E513" s="1"/>
      <c r="F513" s="1"/>
    </row>
    <row r="514" spans="3:6">
      <c r="C514" s="1"/>
      <c r="D514" s="1"/>
      <c r="E514" s="1"/>
      <c r="F514" s="1"/>
    </row>
    <row r="515" spans="3:6">
      <c r="C515" s="1"/>
      <c r="D515" s="1"/>
      <c r="E515" s="1"/>
      <c r="F515" s="1"/>
    </row>
    <row r="516" spans="3:6">
      <c r="C516" s="1"/>
      <c r="D516" s="1"/>
      <c r="E516" s="1"/>
      <c r="F516" s="1"/>
    </row>
    <row r="517" spans="3:6">
      <c r="C517" s="1"/>
      <c r="D517" s="1"/>
      <c r="E517" s="1"/>
      <c r="F517" s="1"/>
    </row>
    <row r="518" spans="3:6">
      <c r="C518" s="1"/>
      <c r="D518" s="1"/>
      <c r="E518" s="1"/>
      <c r="F518" s="1"/>
    </row>
    <row r="519" spans="3:6">
      <c r="C519" s="1"/>
      <c r="D519" s="1"/>
      <c r="E519" s="1"/>
      <c r="F519" s="1"/>
    </row>
    <row r="520" spans="3:6">
      <c r="C520" s="1"/>
      <c r="D520" s="1"/>
      <c r="E520" s="1"/>
      <c r="F520" s="1"/>
    </row>
    <row r="521" spans="3:6">
      <c r="C521" s="1"/>
      <c r="D521" s="1"/>
      <c r="E521" s="1"/>
      <c r="F521" s="1"/>
    </row>
    <row r="522" spans="3:6">
      <c r="C522" s="1"/>
      <c r="D522" s="1"/>
      <c r="E522" s="1"/>
      <c r="F522" s="1"/>
    </row>
    <row r="523" spans="3:6">
      <c r="C523" s="1"/>
      <c r="D523" s="1"/>
      <c r="E523" s="1"/>
      <c r="F523" s="1"/>
    </row>
    <row r="524" spans="3:6">
      <c r="C524" s="1"/>
      <c r="D524" s="1"/>
      <c r="E524" s="1"/>
      <c r="F524" s="1"/>
    </row>
    <row r="525" spans="3:6">
      <c r="C525" s="1"/>
      <c r="D525" s="1"/>
      <c r="E525" s="1"/>
      <c r="F525" s="1"/>
    </row>
    <row r="526" spans="3:6">
      <c r="C526" s="1"/>
      <c r="D526" s="1"/>
      <c r="E526" s="1"/>
      <c r="F526" s="1"/>
    </row>
    <row r="527" spans="3:6">
      <c r="C527" s="1"/>
      <c r="D527" s="1"/>
      <c r="E527" s="1"/>
      <c r="F527" s="1"/>
    </row>
    <row r="528" spans="3:6">
      <c r="C528" s="1"/>
      <c r="D528" s="1"/>
      <c r="E528" s="1"/>
      <c r="F528" s="1"/>
    </row>
    <row r="529" spans="3:6">
      <c r="C529" s="1"/>
      <c r="D529" s="1"/>
      <c r="E529" s="1"/>
      <c r="F529" s="1"/>
    </row>
    <row r="530" spans="3:6">
      <c r="C530" s="1"/>
      <c r="D530" s="1"/>
      <c r="E530" s="1"/>
      <c r="F530" s="1"/>
    </row>
    <row r="531" spans="3:6">
      <c r="C531" s="1"/>
      <c r="D531" s="1"/>
      <c r="E531" s="1"/>
      <c r="F531" s="1"/>
    </row>
    <row r="532" spans="3:6">
      <c r="C532" s="1"/>
      <c r="D532" s="1"/>
      <c r="E532" s="1"/>
      <c r="F532" s="1"/>
    </row>
    <row r="533" spans="3:6">
      <c r="C533" s="1"/>
      <c r="D533" s="1"/>
      <c r="E533" s="1"/>
      <c r="F533" s="1"/>
    </row>
    <row r="534" spans="3:6">
      <c r="C534" s="1"/>
      <c r="D534" s="1"/>
      <c r="E534" s="1"/>
      <c r="F534" s="1"/>
    </row>
    <row r="535" spans="3:6">
      <c r="C535" s="1"/>
      <c r="D535" s="1"/>
      <c r="E535" s="1"/>
      <c r="F535" s="1"/>
    </row>
    <row r="536" spans="3:6">
      <c r="C536" s="1"/>
      <c r="D536" s="1"/>
      <c r="E536" s="1"/>
      <c r="F536" s="1"/>
    </row>
    <row r="537" spans="3:6">
      <c r="C537" s="1"/>
      <c r="D537" s="1"/>
      <c r="E537" s="1"/>
      <c r="F537" s="1"/>
    </row>
    <row r="538" spans="3:6">
      <c r="C538" s="1"/>
      <c r="D538" s="1"/>
      <c r="E538" s="1"/>
      <c r="F538" s="1"/>
    </row>
    <row r="539" spans="3:6">
      <c r="C539" s="1"/>
      <c r="D539" s="1"/>
      <c r="E539" s="1"/>
      <c r="F539" s="1"/>
    </row>
    <row r="540" spans="3:6">
      <c r="C540" s="1"/>
      <c r="D540" s="1"/>
      <c r="E540" s="1"/>
      <c r="F540" s="1"/>
    </row>
    <row r="541" spans="3:6">
      <c r="C541" s="1"/>
      <c r="D541" s="1"/>
      <c r="E541" s="1"/>
      <c r="F541" s="1"/>
    </row>
    <row r="542" spans="3:6">
      <c r="C542" s="1"/>
      <c r="D542" s="1"/>
      <c r="E542" s="1"/>
      <c r="F542" s="1"/>
    </row>
    <row r="543" spans="3:6">
      <c r="C543" s="1"/>
      <c r="D543" s="1"/>
      <c r="E543" s="1"/>
      <c r="F543" s="1"/>
    </row>
    <row r="544" spans="3:6">
      <c r="C544" s="1"/>
      <c r="D544" s="1"/>
      <c r="E544" s="1"/>
      <c r="F544" s="1"/>
    </row>
    <row r="545" spans="3:6">
      <c r="C545" s="1"/>
      <c r="D545" s="1"/>
      <c r="E545" s="1"/>
      <c r="F545" s="1"/>
    </row>
    <row r="546" spans="3:6">
      <c r="C546" s="1"/>
      <c r="D546" s="1"/>
      <c r="E546" s="1"/>
      <c r="F546" s="1"/>
    </row>
    <row r="547" spans="3:6">
      <c r="C547" s="1"/>
      <c r="D547" s="1"/>
      <c r="E547" s="1"/>
      <c r="F547" s="1"/>
    </row>
    <row r="548" spans="3:6">
      <c r="C548" s="1"/>
      <c r="D548" s="1"/>
      <c r="E548" s="1"/>
      <c r="F548" s="1"/>
    </row>
    <row r="549" spans="3:6">
      <c r="C549" s="1"/>
      <c r="D549" s="1"/>
      <c r="E549" s="1"/>
      <c r="F549" s="1"/>
    </row>
    <row r="550" spans="3:6">
      <c r="C550" s="1"/>
      <c r="D550" s="1"/>
      <c r="E550" s="1"/>
      <c r="F550" s="1"/>
    </row>
    <row r="551" spans="3:6">
      <c r="C551" s="1"/>
      <c r="D551" s="1"/>
      <c r="E551" s="1"/>
      <c r="F551" s="1"/>
    </row>
    <row r="552" spans="3:6">
      <c r="C552" s="1"/>
      <c r="D552" s="1"/>
      <c r="E552" s="1"/>
      <c r="F552" s="1"/>
    </row>
    <row r="553" spans="3:6">
      <c r="C553" s="1"/>
      <c r="D553" s="1"/>
      <c r="E553" s="1"/>
      <c r="F553" s="1"/>
    </row>
    <row r="554" spans="3:6">
      <c r="C554" s="1"/>
      <c r="D554" s="1"/>
      <c r="E554" s="1"/>
      <c r="F554" s="1"/>
    </row>
    <row r="555" spans="3:6">
      <c r="C555" s="1"/>
      <c r="D555" s="1"/>
      <c r="E555" s="1"/>
      <c r="F555" s="1"/>
    </row>
    <row r="556" spans="3:6">
      <c r="C556" s="1"/>
      <c r="D556" s="1"/>
      <c r="E556" s="1"/>
      <c r="F556" s="1"/>
    </row>
    <row r="557" spans="3:6">
      <c r="C557" s="1"/>
      <c r="D557" s="1"/>
      <c r="E557" s="1"/>
      <c r="F557" s="1"/>
    </row>
    <row r="558" spans="3:6">
      <c r="C558" s="1"/>
      <c r="D558" s="1"/>
      <c r="E558" s="1"/>
      <c r="F558" s="1"/>
    </row>
    <row r="559" spans="3:6">
      <c r="C559" s="1"/>
      <c r="D559" s="1"/>
      <c r="E559" s="1"/>
      <c r="F559" s="1"/>
    </row>
    <row r="560" spans="3:6">
      <c r="C560" s="1"/>
      <c r="D560" s="1"/>
      <c r="E560" s="1"/>
      <c r="F560" s="1"/>
    </row>
    <row r="561" spans="3:6">
      <c r="C561" s="1"/>
      <c r="D561" s="1"/>
      <c r="E561" s="1"/>
      <c r="F561" s="1"/>
    </row>
    <row r="562" spans="3:6">
      <c r="C562" s="1"/>
      <c r="D562" s="1"/>
      <c r="E562" s="1"/>
      <c r="F562" s="1"/>
    </row>
    <row r="563" spans="3:6">
      <c r="C563" s="1"/>
      <c r="D563" s="1"/>
      <c r="E563" s="1"/>
      <c r="F563" s="1"/>
    </row>
    <row r="564" spans="3:6">
      <c r="C564" s="1"/>
      <c r="D564" s="1"/>
      <c r="E564" s="1"/>
      <c r="F564" s="1"/>
    </row>
    <row r="565" spans="3:6">
      <c r="C565" s="1"/>
      <c r="D565" s="1"/>
      <c r="E565" s="1"/>
      <c r="F565" s="1"/>
    </row>
    <row r="566" spans="3:6">
      <c r="C566" s="1"/>
      <c r="D566" s="1"/>
      <c r="E566" s="1"/>
      <c r="F566" s="1"/>
    </row>
    <row r="567" spans="3:6">
      <c r="C567" s="1"/>
      <c r="D567" s="1"/>
      <c r="E567" s="1"/>
      <c r="F567" s="1"/>
    </row>
    <row r="568" spans="3:6">
      <c r="C568" s="1"/>
      <c r="D568" s="1"/>
      <c r="E568" s="1"/>
      <c r="F568" s="1"/>
    </row>
    <row r="569" spans="3:6">
      <c r="C569" s="1"/>
      <c r="D569" s="1"/>
      <c r="E569" s="1"/>
      <c r="F569" s="1"/>
    </row>
    <row r="570" spans="3:6">
      <c r="C570" s="1"/>
      <c r="D570" s="1"/>
      <c r="E570" s="1"/>
      <c r="F570" s="1"/>
    </row>
    <row r="571" spans="3:6">
      <c r="C571" s="1"/>
      <c r="D571" s="1"/>
      <c r="E571" s="1"/>
      <c r="F571" s="1"/>
    </row>
    <row r="572" spans="3:6">
      <c r="C572" s="1"/>
      <c r="D572" s="1"/>
      <c r="E572" s="1"/>
      <c r="F572" s="1"/>
    </row>
    <row r="573" spans="3:6">
      <c r="C573" s="1"/>
      <c r="D573" s="1"/>
      <c r="E573" s="1"/>
      <c r="F573" s="1"/>
    </row>
    <row r="574" spans="3:6">
      <c r="C574" s="1"/>
      <c r="D574" s="1"/>
      <c r="E574" s="1"/>
      <c r="F574" s="1"/>
    </row>
    <row r="575" spans="3:6">
      <c r="C575" s="1"/>
      <c r="D575" s="1"/>
      <c r="E575" s="1"/>
      <c r="F575" s="1"/>
    </row>
    <row r="576" spans="3:6">
      <c r="C576" s="1"/>
      <c r="D576" s="1"/>
      <c r="E576" s="1"/>
      <c r="F576" s="1"/>
    </row>
    <row r="577" spans="3:6">
      <c r="C577" s="1"/>
      <c r="D577" s="1"/>
      <c r="E577" s="1"/>
      <c r="F577" s="1"/>
    </row>
    <row r="578" spans="3:6">
      <c r="C578" s="1"/>
      <c r="D578" s="1"/>
      <c r="E578" s="1"/>
      <c r="F578" s="1"/>
    </row>
    <row r="579" spans="3:6">
      <c r="C579" s="1"/>
      <c r="D579" s="1"/>
      <c r="E579" s="1"/>
      <c r="F579" s="1"/>
    </row>
    <row r="580" spans="3:6">
      <c r="C580" s="1"/>
      <c r="D580" s="1"/>
      <c r="E580" s="1"/>
      <c r="F580" s="1"/>
    </row>
    <row r="581" spans="3:6">
      <c r="C581" s="1"/>
      <c r="D581" s="1"/>
      <c r="E581" s="1"/>
      <c r="F581" s="1"/>
    </row>
    <row r="582" spans="3:6">
      <c r="C582" s="1"/>
      <c r="D582" s="1"/>
      <c r="E582" s="1"/>
      <c r="F582" s="1"/>
    </row>
    <row r="583" spans="3:6">
      <c r="C583" s="1"/>
      <c r="D583" s="1"/>
      <c r="E583" s="1"/>
      <c r="F583" s="1"/>
    </row>
    <row r="584" spans="3:6">
      <c r="C584" s="1"/>
      <c r="D584" s="1"/>
      <c r="E584" s="1"/>
      <c r="F584" s="1"/>
    </row>
    <row r="585" spans="3:6">
      <c r="C585" s="1"/>
      <c r="D585" s="1"/>
      <c r="E585" s="1"/>
      <c r="F585" s="1"/>
    </row>
    <row r="586" spans="3:6">
      <c r="C586" s="1"/>
      <c r="D586" s="1"/>
      <c r="E586" s="1"/>
      <c r="F586" s="1"/>
    </row>
    <row r="587" spans="3:6">
      <c r="C587" s="1"/>
      <c r="D587" s="1"/>
      <c r="E587" s="1"/>
      <c r="F587" s="1"/>
    </row>
    <row r="588" spans="3:6">
      <c r="C588" s="1"/>
      <c r="D588" s="1"/>
      <c r="E588" s="1"/>
      <c r="F588" s="1"/>
    </row>
    <row r="589" spans="3:6">
      <c r="C589" s="1"/>
      <c r="D589" s="1"/>
      <c r="E589" s="1"/>
      <c r="F589" s="1"/>
    </row>
    <row r="590" spans="3:6">
      <c r="C590" s="1"/>
      <c r="D590" s="1"/>
      <c r="E590" s="1"/>
      <c r="F590" s="1"/>
    </row>
    <row r="591" spans="3:6">
      <c r="C591" s="1"/>
      <c r="D591" s="1"/>
      <c r="E591" s="1"/>
      <c r="F591" s="1"/>
    </row>
    <row r="592" spans="3:6">
      <c r="C592" s="1"/>
      <c r="D592" s="1"/>
      <c r="E592" s="1"/>
      <c r="F592" s="1"/>
    </row>
    <row r="593" spans="3:6">
      <c r="C593" s="1"/>
      <c r="D593" s="1"/>
      <c r="E593" s="1"/>
      <c r="F593" s="1"/>
    </row>
    <row r="594" spans="3:6">
      <c r="C594" s="1"/>
      <c r="D594" s="1"/>
      <c r="E594" s="1"/>
      <c r="F594" s="1"/>
    </row>
    <row r="595" spans="3:6">
      <c r="C595" s="1"/>
      <c r="D595" s="1"/>
      <c r="E595" s="1"/>
      <c r="F595" s="1"/>
    </row>
    <row r="596" spans="3:6">
      <c r="C596" s="1"/>
      <c r="D596" s="1"/>
      <c r="E596" s="1"/>
      <c r="F596" s="1"/>
    </row>
    <row r="597" spans="3:6">
      <c r="C597" s="1"/>
      <c r="D597" s="1"/>
      <c r="E597" s="1"/>
      <c r="F597" s="1"/>
    </row>
    <row r="598" spans="3:6">
      <c r="C598" s="1"/>
      <c r="D598" s="1"/>
      <c r="E598" s="1"/>
      <c r="F598" s="1"/>
    </row>
    <row r="599" spans="3:6">
      <c r="C599" s="1"/>
      <c r="D599" s="1"/>
      <c r="E599" s="1"/>
      <c r="F599" s="1"/>
    </row>
    <row r="600" spans="3:6">
      <c r="C600" s="1"/>
      <c r="D600" s="1"/>
      <c r="E600" s="1"/>
      <c r="F600" s="1"/>
    </row>
    <row r="601" spans="3:6">
      <c r="C601" s="1"/>
      <c r="D601" s="1"/>
      <c r="E601" s="1"/>
      <c r="F601" s="1"/>
    </row>
    <row r="602" spans="3:6">
      <c r="C602" s="1"/>
      <c r="D602" s="1"/>
      <c r="E602" s="1"/>
      <c r="F602" s="1"/>
    </row>
    <row r="603" spans="3:6">
      <c r="C603" s="1"/>
      <c r="D603" s="1"/>
      <c r="E603" s="1"/>
      <c r="F603" s="1"/>
    </row>
    <row r="604" spans="3:6">
      <c r="C604" s="1"/>
      <c r="D604" s="1"/>
      <c r="E604" s="1"/>
      <c r="F604" s="1"/>
    </row>
    <row r="605" spans="3:6">
      <c r="C605" s="1"/>
      <c r="D605" s="1"/>
      <c r="E605" s="1"/>
      <c r="F605" s="1"/>
    </row>
    <row r="606" spans="3:6">
      <c r="C606" s="1"/>
      <c r="D606" s="1"/>
      <c r="E606" s="1"/>
      <c r="F606" s="1"/>
    </row>
    <row r="607" spans="3:6">
      <c r="C607" s="1"/>
      <c r="D607" s="1"/>
      <c r="E607" s="1"/>
      <c r="F607" s="1"/>
    </row>
    <row r="608" spans="3:6">
      <c r="C608" s="1"/>
      <c r="D608" s="1"/>
      <c r="E608" s="1"/>
      <c r="F608" s="1"/>
    </row>
    <row r="609" spans="3:6">
      <c r="C609" s="1"/>
      <c r="D609" s="1"/>
      <c r="E609" s="1"/>
      <c r="F609" s="1"/>
    </row>
    <row r="610" spans="3:6">
      <c r="C610" s="1"/>
      <c r="D610" s="1"/>
      <c r="E610" s="1"/>
      <c r="F610" s="1"/>
    </row>
    <row r="611" spans="3:6">
      <c r="C611" s="1"/>
      <c r="D611" s="1"/>
      <c r="E611" s="1"/>
      <c r="F611" s="1"/>
    </row>
    <row r="612" spans="3:6">
      <c r="C612" s="1"/>
      <c r="D612" s="1"/>
      <c r="E612" s="1"/>
      <c r="F612" s="1"/>
    </row>
    <row r="613" spans="3:6">
      <c r="C613" s="1"/>
      <c r="D613" s="1"/>
      <c r="E613" s="1"/>
      <c r="F613" s="1"/>
    </row>
    <row r="614" spans="3:6">
      <c r="C614" s="1"/>
      <c r="D614" s="1"/>
      <c r="E614" s="1"/>
      <c r="F614" s="1"/>
    </row>
    <row r="615" spans="3:6">
      <c r="C615" s="1"/>
      <c r="D615" s="1"/>
      <c r="E615" s="1"/>
      <c r="F615" s="1"/>
    </row>
    <row r="616" spans="3:6">
      <c r="C616" s="1"/>
      <c r="D616" s="1"/>
      <c r="E616" s="1"/>
      <c r="F616" s="1"/>
    </row>
    <row r="617" spans="3:6">
      <c r="C617" s="1"/>
      <c r="D617" s="1"/>
      <c r="E617" s="1"/>
      <c r="F617" s="1"/>
    </row>
    <row r="618" spans="3:6">
      <c r="C618" s="1"/>
      <c r="D618" s="1"/>
      <c r="E618" s="1"/>
      <c r="F618" s="1"/>
    </row>
    <row r="619" spans="3:6">
      <c r="C619" s="1"/>
      <c r="D619" s="1"/>
      <c r="E619" s="1"/>
      <c r="F619" s="1"/>
    </row>
    <row r="620" spans="3:6">
      <c r="C620" s="1"/>
      <c r="D620" s="1"/>
      <c r="E620" s="1"/>
      <c r="F620" s="1"/>
    </row>
    <row r="621" spans="3:6">
      <c r="C621" s="1"/>
      <c r="D621" s="1"/>
      <c r="E621" s="1"/>
      <c r="F621" s="1"/>
    </row>
    <row r="622" spans="3:6">
      <c r="C622" s="1"/>
      <c r="D622" s="1"/>
      <c r="E622" s="1"/>
      <c r="F622" s="1"/>
    </row>
    <row r="623" spans="3:6">
      <c r="C623" s="1"/>
      <c r="D623" s="1"/>
      <c r="E623" s="1"/>
      <c r="F623" s="1"/>
    </row>
    <row r="624" spans="3:6">
      <c r="C624" s="1"/>
      <c r="D624" s="1"/>
      <c r="E624" s="1"/>
      <c r="F624" s="1"/>
    </row>
    <row r="625" spans="3:6">
      <c r="C625" s="1"/>
      <c r="D625" s="1"/>
      <c r="E625" s="1"/>
      <c r="F625" s="1"/>
    </row>
    <row r="626" spans="3:6">
      <c r="C626" s="1"/>
      <c r="D626" s="1"/>
      <c r="E626" s="1"/>
      <c r="F626" s="1"/>
    </row>
    <row r="627" spans="3:6">
      <c r="C627" s="1"/>
      <c r="D627" s="1"/>
      <c r="E627" s="1"/>
      <c r="F627" s="1"/>
    </row>
    <row r="628" spans="3:6">
      <c r="C628" s="1"/>
      <c r="D628" s="1"/>
      <c r="E628" s="1"/>
      <c r="F628" s="1"/>
    </row>
    <row r="629" spans="3:6">
      <c r="C629" s="1"/>
      <c r="D629" s="1"/>
      <c r="E629" s="1"/>
      <c r="F629" s="1"/>
    </row>
    <row r="630" spans="3:6">
      <c r="C630" s="1"/>
      <c r="D630" s="1"/>
      <c r="E630" s="1"/>
      <c r="F630" s="1"/>
    </row>
    <row r="631" spans="3:6">
      <c r="C631" s="1"/>
      <c r="D631" s="1"/>
      <c r="E631" s="1"/>
      <c r="F631" s="1"/>
    </row>
    <row r="632" spans="3:6">
      <c r="C632" s="1"/>
      <c r="D632" s="1"/>
      <c r="E632" s="1"/>
      <c r="F632" s="1"/>
    </row>
    <row r="633" spans="3:6">
      <c r="C633" s="1"/>
      <c r="D633" s="1"/>
      <c r="E633" s="1"/>
      <c r="F633" s="1"/>
    </row>
    <row r="634" spans="3:6">
      <c r="C634" s="1"/>
      <c r="D634" s="1"/>
      <c r="E634" s="1"/>
      <c r="F634" s="1"/>
    </row>
    <row r="635" spans="3:6">
      <c r="C635" s="1"/>
      <c r="D635" s="1"/>
      <c r="E635" s="1"/>
      <c r="F635" s="1"/>
    </row>
    <row r="636" spans="3:6">
      <c r="C636" s="1"/>
      <c r="D636" s="1"/>
      <c r="E636" s="1"/>
      <c r="F636" s="1"/>
    </row>
    <row r="637" spans="3:6">
      <c r="C637" s="1"/>
      <c r="D637" s="1"/>
      <c r="E637" s="1"/>
      <c r="F637" s="1"/>
    </row>
    <row r="638" spans="3:6">
      <c r="C638" s="1"/>
      <c r="D638" s="1"/>
      <c r="E638" s="1"/>
      <c r="F638" s="1"/>
    </row>
    <row r="639" spans="3:6">
      <c r="C639" s="1"/>
      <c r="D639" s="1"/>
      <c r="E639" s="1"/>
      <c r="F639" s="1"/>
    </row>
    <row r="640" spans="3:6">
      <c r="C640" s="1"/>
      <c r="D640" s="1"/>
      <c r="E640" s="1"/>
      <c r="F640" s="1"/>
    </row>
    <row r="641" spans="3:6">
      <c r="C641" s="1"/>
      <c r="D641" s="1"/>
      <c r="E641" s="1"/>
      <c r="F641" s="1"/>
    </row>
    <row r="642" spans="3:6">
      <c r="C642" s="1"/>
      <c r="D642" s="1"/>
      <c r="E642" s="1"/>
      <c r="F642" s="1"/>
    </row>
    <row r="643" spans="3:6">
      <c r="C643" s="1"/>
      <c r="D643" s="1"/>
      <c r="E643" s="1"/>
      <c r="F643" s="1"/>
    </row>
    <row r="644" spans="3:6">
      <c r="C644" s="1"/>
      <c r="D644" s="1"/>
      <c r="E644" s="1"/>
      <c r="F644" s="1"/>
    </row>
    <row r="645" spans="3:6">
      <c r="C645" s="1"/>
      <c r="D645" s="1"/>
      <c r="E645" s="1"/>
      <c r="F645" s="1"/>
    </row>
    <row r="646" spans="3:6">
      <c r="C646" s="1"/>
      <c r="D646" s="1"/>
      <c r="E646" s="1"/>
      <c r="F646" s="1"/>
    </row>
    <row r="647" spans="3:6">
      <c r="C647" s="1"/>
      <c r="D647" s="1"/>
      <c r="E647" s="1"/>
      <c r="F647" s="1"/>
    </row>
    <row r="648" spans="3:6">
      <c r="C648" s="1"/>
      <c r="D648" s="1"/>
      <c r="E648" s="1"/>
      <c r="F648" s="1"/>
    </row>
    <row r="649" spans="3:6">
      <c r="C649" s="1"/>
      <c r="D649" s="1"/>
      <c r="E649" s="1"/>
      <c r="F649" s="1"/>
    </row>
    <row r="650" spans="3:6">
      <c r="C650" s="1"/>
      <c r="D650" s="1"/>
      <c r="E650" s="1"/>
      <c r="F650" s="1"/>
    </row>
    <row r="651" spans="3:6">
      <c r="C651" s="1"/>
      <c r="D651" s="1"/>
      <c r="E651" s="1"/>
      <c r="F651" s="1"/>
    </row>
    <row r="652" spans="3:6">
      <c r="C652" s="1"/>
      <c r="D652" s="1"/>
      <c r="E652" s="1"/>
      <c r="F652" s="1"/>
    </row>
    <row r="653" spans="3:6">
      <c r="C653" s="1"/>
      <c r="D653" s="1"/>
      <c r="E653" s="1"/>
      <c r="F653" s="1"/>
    </row>
    <row r="654" spans="3:6">
      <c r="C654" s="1"/>
      <c r="D654" s="1"/>
      <c r="E654" s="1"/>
      <c r="F654" s="1"/>
    </row>
    <row r="655" spans="3:6">
      <c r="C655" s="1"/>
      <c r="D655" s="1"/>
      <c r="E655" s="1"/>
      <c r="F655" s="1"/>
    </row>
    <row r="656" spans="3:6">
      <c r="C656" s="1"/>
      <c r="D656" s="1"/>
      <c r="E656" s="1"/>
      <c r="F656" s="1"/>
    </row>
    <row r="657" spans="3:6">
      <c r="C657" s="1"/>
      <c r="D657" s="1"/>
      <c r="E657" s="1"/>
      <c r="F657" s="1"/>
    </row>
    <row r="658" spans="3:6">
      <c r="C658" s="1"/>
      <c r="D658" s="1"/>
      <c r="E658" s="1"/>
      <c r="F658" s="1"/>
    </row>
    <row r="659" spans="3:6">
      <c r="C659" s="1"/>
      <c r="D659" s="1"/>
      <c r="E659" s="1"/>
      <c r="F659" s="1"/>
    </row>
    <row r="660" spans="3:6">
      <c r="C660" s="1"/>
      <c r="D660" s="1"/>
      <c r="E660" s="1"/>
      <c r="F660" s="1"/>
    </row>
    <row r="661" spans="3:6">
      <c r="C661" s="1"/>
      <c r="D661" s="1"/>
      <c r="E661" s="1"/>
      <c r="F661" s="1"/>
    </row>
    <row r="662" spans="3:6">
      <c r="C662" s="1"/>
      <c r="D662" s="1"/>
      <c r="E662" s="1"/>
      <c r="F662" s="1"/>
    </row>
    <row r="663" spans="3:6">
      <c r="C663" s="1"/>
      <c r="D663" s="1"/>
      <c r="E663" s="1"/>
      <c r="F663" s="1"/>
    </row>
    <row r="664" spans="3:6">
      <c r="C664" s="1"/>
      <c r="D664" s="1"/>
      <c r="E664" s="1"/>
      <c r="F664" s="1"/>
    </row>
    <row r="665" spans="3:6">
      <c r="C665" s="1"/>
      <c r="D665" s="1"/>
      <c r="E665" s="1"/>
      <c r="F665" s="1"/>
    </row>
    <row r="666" spans="3:6">
      <c r="C666" s="1"/>
      <c r="D666" s="1"/>
      <c r="E666" s="1"/>
      <c r="F666" s="1"/>
    </row>
    <row r="667" spans="3:6">
      <c r="C667" s="1"/>
      <c r="D667" s="1"/>
      <c r="E667" s="1"/>
      <c r="F667" s="1"/>
    </row>
    <row r="668" spans="3:6">
      <c r="C668" s="1"/>
      <c r="D668" s="1"/>
      <c r="E668" s="1"/>
      <c r="F668" s="1"/>
    </row>
    <row r="669" spans="3:6">
      <c r="C669" s="1"/>
      <c r="D669" s="1"/>
      <c r="E669" s="1"/>
      <c r="F669" s="1"/>
    </row>
    <row r="670" spans="3:6">
      <c r="C670" s="1"/>
      <c r="D670" s="1"/>
      <c r="E670" s="1"/>
      <c r="F670" s="1"/>
    </row>
    <row r="671" spans="3:6">
      <c r="C671" s="1"/>
      <c r="D671" s="1"/>
      <c r="E671" s="1"/>
      <c r="F671" s="1"/>
    </row>
    <row r="672" spans="3:6">
      <c r="C672" s="1"/>
      <c r="D672" s="1"/>
      <c r="E672" s="1"/>
      <c r="F672" s="1"/>
    </row>
    <row r="673" spans="3:6">
      <c r="C673" s="1"/>
      <c r="D673" s="1"/>
      <c r="E673" s="1"/>
      <c r="F673" s="1"/>
    </row>
    <row r="674" spans="3:6">
      <c r="C674" s="1"/>
      <c r="D674" s="1"/>
      <c r="E674" s="1"/>
      <c r="F674" s="1"/>
    </row>
    <row r="675" spans="3:6">
      <c r="C675" s="1"/>
      <c r="D675" s="1"/>
      <c r="E675" s="1"/>
      <c r="F675" s="1"/>
    </row>
    <row r="676" spans="3:6">
      <c r="C676" s="1"/>
      <c r="D676" s="1"/>
      <c r="E676" s="1"/>
      <c r="F676" s="1"/>
    </row>
    <row r="677" spans="3:6">
      <c r="C677" s="1"/>
      <c r="D677" s="1"/>
      <c r="E677" s="1"/>
      <c r="F677" s="1"/>
    </row>
    <row r="678" spans="3:6">
      <c r="C678" s="1"/>
      <c r="D678" s="1"/>
      <c r="E678" s="1"/>
      <c r="F678" s="1"/>
    </row>
    <row r="679" spans="3:6">
      <c r="C679" s="1"/>
      <c r="D679" s="1"/>
      <c r="E679" s="1"/>
      <c r="F679" s="1"/>
    </row>
    <row r="680" spans="3:6">
      <c r="C680" s="1"/>
      <c r="D680" s="1"/>
      <c r="E680" s="1"/>
      <c r="F680" s="1"/>
    </row>
    <row r="681" spans="3:6">
      <c r="C681" s="1"/>
      <c r="D681" s="1"/>
      <c r="E681" s="1"/>
      <c r="F681" s="1"/>
    </row>
    <row r="682" spans="3:6">
      <c r="C682" s="1"/>
      <c r="D682" s="1"/>
      <c r="E682" s="1"/>
      <c r="F682" s="1"/>
    </row>
    <row r="683" spans="3:6">
      <c r="C683" s="1"/>
      <c r="D683" s="1"/>
      <c r="E683" s="1"/>
      <c r="F683" s="1"/>
    </row>
    <row r="684" spans="3:6">
      <c r="C684" s="1"/>
      <c r="D684" s="1"/>
      <c r="E684" s="1"/>
      <c r="F684" s="1"/>
    </row>
    <row r="685" spans="3:6">
      <c r="C685" s="1"/>
      <c r="D685" s="1"/>
      <c r="E685" s="1"/>
      <c r="F685" s="1"/>
    </row>
    <row r="686" spans="3:6">
      <c r="C686" s="1"/>
      <c r="D686" s="1"/>
      <c r="E686" s="1"/>
      <c r="F686" s="1"/>
    </row>
    <row r="687" spans="3:6">
      <c r="C687" s="1"/>
      <c r="D687" s="1"/>
      <c r="E687" s="1"/>
      <c r="F687" s="1"/>
    </row>
    <row r="688" spans="3:6">
      <c r="C688" s="1"/>
      <c r="D688" s="1"/>
      <c r="E688" s="1"/>
      <c r="F688" s="1"/>
    </row>
    <row r="689" spans="3:6">
      <c r="C689" s="1"/>
      <c r="D689" s="1"/>
      <c r="E689" s="1"/>
      <c r="F689" s="1"/>
    </row>
    <row r="690" spans="3:6">
      <c r="C690" s="1"/>
      <c r="D690" s="1"/>
      <c r="E690" s="1"/>
      <c r="F690" s="1"/>
    </row>
    <row r="691" spans="3:6">
      <c r="C691" s="1"/>
      <c r="D691" s="1"/>
      <c r="E691" s="1"/>
      <c r="F691" s="1"/>
    </row>
    <row r="692" spans="3:6">
      <c r="C692" s="1"/>
      <c r="D692" s="1"/>
      <c r="E692" s="1"/>
      <c r="F692" s="1"/>
    </row>
    <row r="693" spans="3:6">
      <c r="C693" s="1"/>
      <c r="D693" s="1"/>
      <c r="E693" s="1"/>
      <c r="F693" s="1"/>
    </row>
    <row r="694" spans="3:6">
      <c r="C694" s="1"/>
      <c r="D694" s="1"/>
      <c r="E694" s="1"/>
      <c r="F694" s="1"/>
    </row>
    <row r="695" spans="3:6">
      <c r="C695" s="1"/>
      <c r="D695" s="1"/>
      <c r="E695" s="1"/>
      <c r="F695" s="1"/>
    </row>
    <row r="696" spans="3:6">
      <c r="C696" s="1"/>
      <c r="D696" s="1"/>
      <c r="E696" s="1"/>
      <c r="F696" s="1"/>
    </row>
    <row r="697" spans="3:6">
      <c r="C697" s="1"/>
      <c r="D697" s="1"/>
      <c r="E697" s="1"/>
      <c r="F697" s="1"/>
    </row>
    <row r="698" spans="3:6">
      <c r="C698" s="1"/>
      <c r="D698" s="1"/>
      <c r="E698" s="1"/>
      <c r="F698" s="1"/>
    </row>
    <row r="699" spans="3:6">
      <c r="C699" s="1"/>
      <c r="D699" s="1"/>
      <c r="E699" s="1"/>
      <c r="F699" s="1"/>
    </row>
    <row r="700" spans="3:6">
      <c r="C700" s="1"/>
      <c r="D700" s="1"/>
      <c r="E700" s="1"/>
      <c r="F700" s="1"/>
    </row>
    <row r="701" spans="3:6">
      <c r="C701" s="1"/>
      <c r="D701" s="1"/>
      <c r="E701" s="1"/>
      <c r="F701" s="1"/>
    </row>
    <row r="702" spans="3:6">
      <c r="C702" s="1"/>
      <c r="D702" s="1"/>
      <c r="E702" s="1"/>
      <c r="F702" s="1"/>
    </row>
    <row r="703" spans="3:6">
      <c r="C703" s="1"/>
      <c r="D703" s="1"/>
      <c r="E703" s="1"/>
      <c r="F703" s="1"/>
    </row>
    <row r="704" spans="3:6">
      <c r="C704" s="1"/>
      <c r="D704" s="1"/>
      <c r="E704" s="1"/>
      <c r="F704" s="1"/>
    </row>
    <row r="705" spans="3:6">
      <c r="C705" s="1"/>
      <c r="D705" s="1"/>
      <c r="E705" s="1"/>
      <c r="F705" s="1"/>
    </row>
    <row r="706" spans="3:6">
      <c r="C706" s="1"/>
      <c r="D706" s="1"/>
      <c r="E706" s="1"/>
      <c r="F706" s="1"/>
    </row>
    <row r="707" spans="3:6">
      <c r="C707" s="1"/>
      <c r="D707" s="1"/>
      <c r="E707" s="1"/>
      <c r="F707" s="1"/>
    </row>
    <row r="708" spans="3:6">
      <c r="C708" s="1"/>
      <c r="D708" s="1"/>
      <c r="E708" s="1"/>
      <c r="F708" s="1"/>
    </row>
    <row r="709" spans="3:6">
      <c r="C709" s="1"/>
      <c r="D709" s="1"/>
      <c r="E709" s="1"/>
      <c r="F709" s="1"/>
    </row>
    <row r="710" spans="3:6">
      <c r="C710" s="1"/>
      <c r="D710" s="1"/>
      <c r="E710" s="1"/>
      <c r="F710" s="1"/>
    </row>
    <row r="711" spans="3:6">
      <c r="C711" s="1"/>
      <c r="D711" s="1"/>
      <c r="E711" s="1"/>
      <c r="F711" s="1"/>
    </row>
    <row r="712" spans="3:6">
      <c r="C712" s="1"/>
      <c r="D712" s="1"/>
      <c r="E712" s="1"/>
      <c r="F712" s="1"/>
    </row>
    <row r="713" spans="3:6">
      <c r="C713" s="1"/>
      <c r="D713" s="1"/>
      <c r="E713" s="1"/>
      <c r="F713" s="1"/>
    </row>
    <row r="714" spans="3:6">
      <c r="C714" s="1"/>
      <c r="D714" s="1"/>
      <c r="E714" s="1"/>
      <c r="F714" s="1"/>
    </row>
    <row r="715" spans="3:6">
      <c r="C715" s="1"/>
      <c r="D715" s="1"/>
      <c r="E715" s="1"/>
      <c r="F715" s="1"/>
    </row>
    <row r="716" spans="3:6">
      <c r="C716" s="1"/>
      <c r="D716" s="1"/>
      <c r="E716" s="1"/>
      <c r="F716" s="1"/>
    </row>
    <row r="717" spans="3:6">
      <c r="C717" s="1"/>
      <c r="D717" s="1"/>
      <c r="E717" s="1"/>
      <c r="F717" s="1"/>
    </row>
    <row r="718" spans="3:6">
      <c r="C718" s="1"/>
      <c r="D718" s="1"/>
      <c r="E718" s="1"/>
      <c r="F718" s="1"/>
    </row>
    <row r="719" spans="3:6">
      <c r="C719" s="1"/>
      <c r="D719" s="1"/>
      <c r="E719" s="1"/>
      <c r="F719" s="1"/>
    </row>
    <row r="720" spans="3:6">
      <c r="C720" s="1"/>
      <c r="D720" s="1"/>
      <c r="E720" s="1"/>
      <c r="F720" s="1"/>
    </row>
    <row r="721" spans="3:6">
      <c r="C721" s="1"/>
      <c r="D721" s="1"/>
      <c r="E721" s="1"/>
      <c r="F721" s="1"/>
    </row>
    <row r="722" spans="3:6">
      <c r="C722" s="1"/>
      <c r="D722" s="1"/>
      <c r="E722" s="1"/>
      <c r="F722" s="1"/>
    </row>
    <row r="723" spans="3:6">
      <c r="C723" s="1"/>
      <c r="D723" s="1"/>
      <c r="E723" s="1"/>
      <c r="F723" s="1"/>
    </row>
    <row r="724" spans="3:6">
      <c r="C724" s="1"/>
      <c r="D724" s="1"/>
      <c r="E724" s="1"/>
      <c r="F724" s="1"/>
    </row>
    <row r="725" spans="3:6">
      <c r="C725" s="1"/>
      <c r="D725" s="1"/>
      <c r="E725" s="1"/>
      <c r="F725" s="1"/>
    </row>
    <row r="726" spans="3:6">
      <c r="C726" s="1"/>
      <c r="D726" s="1"/>
      <c r="E726" s="1"/>
      <c r="F726" s="1"/>
    </row>
    <row r="727" spans="3:6">
      <c r="C727" s="1"/>
      <c r="D727" s="1"/>
      <c r="E727" s="1"/>
      <c r="F727" s="1"/>
    </row>
    <row r="728" spans="3:6">
      <c r="C728" s="1"/>
      <c r="D728" s="1"/>
      <c r="E728" s="1"/>
      <c r="F728" s="1"/>
    </row>
    <row r="729" spans="3:6">
      <c r="C729" s="1"/>
      <c r="D729" s="1"/>
      <c r="E729" s="1"/>
      <c r="F729" s="1"/>
    </row>
    <row r="730" spans="3:6">
      <c r="C730" s="1"/>
      <c r="D730" s="1"/>
      <c r="E730" s="1"/>
      <c r="F730" s="1"/>
    </row>
    <row r="731" spans="3:6">
      <c r="C731" s="1"/>
      <c r="D731" s="1"/>
      <c r="E731" s="1"/>
      <c r="F731" s="1"/>
    </row>
    <row r="732" spans="3:6">
      <c r="C732" s="1"/>
      <c r="D732" s="1"/>
      <c r="E732" s="1"/>
      <c r="F732" s="1"/>
    </row>
    <row r="733" spans="3:6">
      <c r="C733" s="1"/>
      <c r="D733" s="1"/>
      <c r="E733" s="1"/>
      <c r="F733" s="1"/>
    </row>
    <row r="734" spans="3:6">
      <c r="C734" s="1"/>
      <c r="D734" s="1"/>
      <c r="E734" s="1"/>
      <c r="F734" s="1"/>
    </row>
    <row r="735" spans="3:6">
      <c r="C735" s="1"/>
      <c r="D735" s="1"/>
      <c r="E735" s="1"/>
      <c r="F735" s="1"/>
    </row>
    <row r="736" spans="3:6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C795" s="1"/>
      <c r="D795" s="1"/>
      <c r="E795" s="1"/>
      <c r="F795" s="1"/>
    </row>
    <row r="796" spans="2:6">
      <c r="B796" s="45"/>
      <c r="C796" s="1"/>
      <c r="D796" s="1"/>
      <c r="E796" s="1"/>
      <c r="F796" s="1"/>
    </row>
    <row r="797" spans="2:6">
      <c r="B797" s="45"/>
      <c r="C797" s="1"/>
      <c r="D797" s="1"/>
      <c r="E797" s="1"/>
      <c r="F797" s="1"/>
    </row>
    <row r="798" spans="2:6">
      <c r="B798" s="3"/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  <row r="830" spans="3:6">
      <c r="C830" s="1"/>
      <c r="D830" s="1"/>
      <c r="E830" s="1"/>
      <c r="F830" s="1"/>
    </row>
  </sheetData>
  <sheetProtection sheet="1" objects="1" scenarios="1"/>
  <mergeCells count="3">
    <mergeCell ref="B6:U6"/>
    <mergeCell ref="B7:U7"/>
    <mergeCell ref="B16:K16"/>
  </mergeCells>
  <phoneticPr fontId="3" type="noConversion"/>
  <conditionalFormatting sqref="B17:B110">
    <cfRule type="cellIs" dxfId="8" priority="2" operator="equal">
      <formula>"NR3"</formula>
    </cfRule>
  </conditionalFormatting>
  <conditionalFormatting sqref="B17:B110">
    <cfRule type="containsText" dxfId="7" priority="1" operator="containsText" text="הפרשה ">
      <formula>NOT(ISERROR(SEARCH("הפרשה ",B17)))</formula>
    </cfRule>
  </conditionalFormatting>
  <dataValidations count="6">
    <dataValidation type="list" allowBlank="1" showInputMessage="1" showErrorMessage="1" sqref="G556:G828">
      <formula1>$BK$7:$BK$24</formula1>
    </dataValidation>
    <dataValidation allowBlank="1" showInputMessage="1" showErrorMessage="1" sqref="H2 B34 Q9 B36 B14 B16"/>
    <dataValidation type="list" allowBlank="1" showInputMessage="1" showErrorMessage="1" sqref="I12:I15 I37:I828 I17:I35">
      <formula1>$BM$7:$BM$10</formula1>
    </dataValidation>
    <dataValidation type="list" allowBlank="1" showInputMessage="1" showErrorMessage="1" sqref="E12:E15 E37:E822 E17:E35">
      <formula1>$BI$7:$BI$24</formula1>
    </dataValidation>
    <dataValidation type="list" allowBlank="1" showInputMessage="1" showErrorMessage="1" sqref="L12:L828">
      <formula1>$BN$7:$BN$20</formula1>
    </dataValidation>
    <dataValidation type="list" allowBlank="1" showInputMessage="1" showErrorMessage="1" sqref="G12:G15 G37:G555 G17:G35">
      <formula1>$BK$7:$BK$29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BJ363"/>
  <sheetViews>
    <sheetView rightToLeft="1" topLeftCell="A7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8" style="1" bestFit="1" customWidth="1"/>
    <col min="9" max="9" width="7" style="1" bestFit="1" customWidth="1"/>
    <col min="10" max="10" width="6.42578125" style="1" bestFit="1" customWidth="1"/>
    <col min="11" max="11" width="8.28515625" style="1" bestFit="1" customWidth="1"/>
    <col min="12" max="12" width="8" style="1" customWidth="1"/>
    <col min="13" max="13" width="9" style="1" bestFit="1" customWidth="1"/>
    <col min="14" max="14" width="9.7109375" style="1" customWidth="1"/>
    <col min="15" max="15" width="10.42578125" style="1" bestFit="1" customWidth="1"/>
    <col min="16" max="16" width="7.7109375" style="1" customWidth="1"/>
    <col min="17" max="17" width="7.140625" style="1" customWidth="1"/>
    <col min="18" max="18" width="6" style="1" customWidth="1"/>
    <col min="19" max="19" width="7.85546875" style="1" customWidth="1"/>
    <col min="20" max="20" width="8.140625" style="1" customWidth="1"/>
    <col min="21" max="21" width="6.28515625" style="1" customWidth="1"/>
    <col min="22" max="22" width="8" style="1" customWidth="1"/>
    <col min="23" max="23" width="8.7109375" style="1" customWidth="1"/>
    <col min="24" max="24" width="10" style="1" customWidth="1"/>
    <col min="25" max="25" width="9.5703125" style="1" customWidth="1"/>
    <col min="26" max="26" width="6.140625" style="1" customWidth="1"/>
    <col min="27" max="28" width="5.7109375" style="1" customWidth="1"/>
    <col min="29" max="29" width="6.85546875" style="1" customWidth="1"/>
    <col min="30" max="30" width="6.42578125" style="1" customWidth="1"/>
    <col min="31" max="31" width="6.7109375" style="1" customWidth="1"/>
    <col min="32" max="32" width="7.28515625" style="1" customWidth="1"/>
    <col min="33" max="44" width="5.7109375" style="1" customWidth="1"/>
    <col min="45" max="16384" width="9.140625" style="1"/>
  </cols>
  <sheetData>
    <row r="1" spans="2:62">
      <c r="B1" s="58" t="s">
        <v>171</v>
      </c>
      <c r="C1" s="80" t="s" vm="1">
        <v>243</v>
      </c>
    </row>
    <row r="2" spans="2:62">
      <c r="B2" s="58" t="s">
        <v>170</v>
      </c>
      <c r="C2" s="80" t="s">
        <v>244</v>
      </c>
    </row>
    <row r="3" spans="2:62">
      <c r="B3" s="58" t="s">
        <v>172</v>
      </c>
      <c r="C3" s="80" t="s">
        <v>245</v>
      </c>
    </row>
    <row r="4" spans="2:62">
      <c r="B4" s="58" t="s">
        <v>173</v>
      </c>
      <c r="C4" s="80">
        <v>2112</v>
      </c>
    </row>
    <row r="6" spans="2:62" ht="26.25" customHeight="1">
      <c r="B6" s="140" t="s">
        <v>201</v>
      </c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2"/>
      <c r="BJ6" s="3"/>
    </row>
    <row r="7" spans="2:62" ht="26.25" customHeight="1">
      <c r="B7" s="140" t="s">
        <v>79</v>
      </c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2"/>
      <c r="BF7" s="3"/>
      <c r="BJ7" s="3"/>
    </row>
    <row r="8" spans="2:62" s="3" customFormat="1" ht="78.75">
      <c r="B8" s="23" t="s">
        <v>106</v>
      </c>
      <c r="C8" s="31" t="s">
        <v>37</v>
      </c>
      <c r="D8" s="31" t="s">
        <v>111</v>
      </c>
      <c r="E8" s="31" t="s">
        <v>217</v>
      </c>
      <c r="F8" s="31" t="s">
        <v>108</v>
      </c>
      <c r="G8" s="31" t="s">
        <v>50</v>
      </c>
      <c r="H8" s="31" t="s">
        <v>91</v>
      </c>
      <c r="I8" s="14" t="s">
        <v>227</v>
      </c>
      <c r="J8" s="14" t="s">
        <v>226</v>
      </c>
      <c r="K8" s="31" t="s">
        <v>241</v>
      </c>
      <c r="L8" s="14" t="s">
        <v>49</v>
      </c>
      <c r="M8" s="14" t="s">
        <v>48</v>
      </c>
      <c r="N8" s="14" t="s">
        <v>174</v>
      </c>
      <c r="O8" s="15" t="s">
        <v>176</v>
      </c>
      <c r="BF8" s="1"/>
      <c r="BG8" s="1"/>
      <c r="BH8" s="1"/>
      <c r="BJ8" s="4"/>
    </row>
    <row r="9" spans="2:62" s="3" customFormat="1" ht="24" customHeight="1">
      <c r="B9" s="16"/>
      <c r="C9" s="17"/>
      <c r="D9" s="17"/>
      <c r="E9" s="17"/>
      <c r="F9" s="17"/>
      <c r="G9" s="17"/>
      <c r="H9" s="17"/>
      <c r="I9" s="17" t="s">
        <v>234</v>
      </c>
      <c r="J9" s="17"/>
      <c r="K9" s="17" t="s">
        <v>230</v>
      </c>
      <c r="L9" s="17" t="s">
        <v>230</v>
      </c>
      <c r="M9" s="17" t="s">
        <v>20</v>
      </c>
      <c r="N9" s="17" t="s">
        <v>20</v>
      </c>
      <c r="O9" s="18" t="s">
        <v>20</v>
      </c>
      <c r="BF9" s="1"/>
      <c r="BH9" s="1"/>
      <c r="BJ9" s="4"/>
    </row>
    <row r="10" spans="2:62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1" t="s">
        <v>10</v>
      </c>
      <c r="M10" s="21" t="s">
        <v>11</v>
      </c>
      <c r="N10" s="21" t="s">
        <v>12</v>
      </c>
      <c r="O10" s="21" t="s">
        <v>13</v>
      </c>
      <c r="BF10" s="1"/>
      <c r="BG10" s="3"/>
      <c r="BH10" s="1"/>
      <c r="BJ10" s="1"/>
    </row>
    <row r="11" spans="2:62" s="4" customFormat="1" ht="18" customHeight="1"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BF11" s="1"/>
      <c r="BG11" s="3"/>
      <c r="BH11" s="1"/>
      <c r="BJ11" s="1"/>
    </row>
    <row r="12" spans="2:62" ht="20.25">
      <c r="B12" s="101" t="s">
        <v>242</v>
      </c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BG12" s="4"/>
    </row>
    <row r="13" spans="2:62">
      <c r="B13" s="101" t="s">
        <v>103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</row>
    <row r="14" spans="2:62">
      <c r="B14" s="101" t="s">
        <v>225</v>
      </c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</row>
    <row r="15" spans="2:62">
      <c r="B15" s="101" t="s">
        <v>233</v>
      </c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</row>
    <row r="16" spans="2:62" ht="20.25">
      <c r="B16" s="101" t="s">
        <v>239</v>
      </c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BF16" s="4"/>
    </row>
    <row r="17" spans="2:15"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</row>
    <row r="18" spans="2:15"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</row>
    <row r="19" spans="2:15"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</row>
    <row r="20" spans="2:15"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</row>
    <row r="21" spans="2:15"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</row>
    <row r="22" spans="2:15"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</row>
    <row r="23" spans="2:15"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</row>
    <row r="24" spans="2:15"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</row>
    <row r="25" spans="2:15"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</row>
    <row r="26" spans="2:15"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</row>
    <row r="27" spans="2:15"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</row>
    <row r="28" spans="2:15"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</row>
    <row r="29" spans="2:15"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</row>
    <row r="30" spans="2:15"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</row>
    <row r="31" spans="2:15"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</row>
    <row r="32" spans="2:15"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</row>
    <row r="33" spans="2:15"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</row>
    <row r="34" spans="2:15"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</row>
    <row r="35" spans="2:15"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</row>
    <row r="36" spans="2:15"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</row>
    <row r="37" spans="2:15"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</row>
    <row r="38" spans="2:15"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</row>
    <row r="39" spans="2:15"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</row>
    <row r="40" spans="2:15"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</row>
    <row r="41" spans="2:15"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</row>
    <row r="42" spans="2:15"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</row>
    <row r="43" spans="2:15"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</row>
    <row r="44" spans="2:15"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</row>
    <row r="45" spans="2:15"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</row>
    <row r="46" spans="2:15"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</row>
    <row r="47" spans="2:15"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</row>
    <row r="48" spans="2:15"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</row>
    <row r="49" spans="2:15"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</row>
    <row r="50" spans="2:15"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</row>
    <row r="51" spans="2:15"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</row>
    <row r="52" spans="2:15"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</row>
    <row r="53" spans="2:15"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</row>
    <row r="54" spans="2:15"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</row>
    <row r="55" spans="2:15"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</row>
    <row r="56" spans="2:15"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</row>
    <row r="57" spans="2:15"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</row>
    <row r="58" spans="2:15"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</row>
    <row r="59" spans="2:15"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</row>
    <row r="60" spans="2:15"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</row>
    <row r="61" spans="2:15"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</row>
    <row r="62" spans="2:15"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</row>
    <row r="63" spans="2:15"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</row>
    <row r="64" spans="2:15"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</row>
    <row r="65" spans="2:15"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</row>
    <row r="66" spans="2:15"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</row>
    <row r="67" spans="2:15"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</row>
    <row r="68" spans="2:15"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</row>
    <row r="69" spans="2:15"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</row>
    <row r="70" spans="2:15"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</row>
    <row r="71" spans="2:15"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</row>
    <row r="72" spans="2:15"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</row>
    <row r="73" spans="2:15"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</row>
    <row r="74" spans="2:15"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</row>
    <row r="75" spans="2:15"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</row>
    <row r="76" spans="2:15"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</row>
    <row r="77" spans="2:15"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</row>
    <row r="78" spans="2:15"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</row>
    <row r="79" spans="2:15"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</row>
    <row r="80" spans="2:15"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</row>
    <row r="81" spans="2:15"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</row>
    <row r="82" spans="2:15"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</row>
    <row r="83" spans="2:15"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</row>
    <row r="84" spans="2:15"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</row>
    <row r="85" spans="2:15"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</row>
    <row r="86" spans="2:15"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</row>
    <row r="87" spans="2:15"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</row>
    <row r="88" spans="2:15"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</row>
    <row r="89" spans="2:15"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</row>
    <row r="90" spans="2:15"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</row>
    <row r="91" spans="2:15"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</row>
    <row r="92" spans="2:15"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</row>
    <row r="93" spans="2:15"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</row>
    <row r="94" spans="2:15"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</row>
    <row r="95" spans="2:15"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</row>
    <row r="96" spans="2:15"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</row>
    <row r="97" spans="2:15"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</row>
    <row r="98" spans="2:15"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</row>
    <row r="99" spans="2:15"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</row>
    <row r="100" spans="2:15"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</row>
    <row r="101" spans="2:15"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</row>
    <row r="102" spans="2:15"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</row>
    <row r="103" spans="2:15"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</row>
    <row r="104" spans="2:15"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</row>
    <row r="105" spans="2:15"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</row>
    <row r="106" spans="2:15"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</row>
    <row r="107" spans="2:15"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</row>
    <row r="108" spans="2:15"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</row>
    <row r="109" spans="2:15"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</row>
    <row r="110" spans="2:15"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</row>
    <row r="111" spans="2:15">
      <c r="E111" s="1"/>
      <c r="F111" s="1"/>
      <c r="G111" s="1"/>
    </row>
    <row r="112" spans="2:15">
      <c r="E112" s="1"/>
      <c r="F112" s="1"/>
      <c r="G112" s="1"/>
    </row>
    <row r="113" spans="5:7">
      <c r="E113" s="1"/>
      <c r="F113" s="1"/>
      <c r="G113" s="1"/>
    </row>
    <row r="114" spans="5:7">
      <c r="E114" s="1"/>
      <c r="F114" s="1"/>
      <c r="G114" s="1"/>
    </row>
    <row r="115" spans="5:7">
      <c r="E115" s="1"/>
      <c r="F115" s="1"/>
      <c r="G115" s="1"/>
    </row>
    <row r="116" spans="5:7">
      <c r="E116" s="1"/>
      <c r="F116" s="1"/>
      <c r="G116" s="1"/>
    </row>
    <row r="117" spans="5:7">
      <c r="E117" s="1"/>
      <c r="F117" s="1"/>
      <c r="G117" s="1"/>
    </row>
    <row r="118" spans="5:7">
      <c r="E118" s="1"/>
      <c r="F118" s="1"/>
      <c r="G118" s="1"/>
    </row>
    <row r="119" spans="5:7">
      <c r="E119" s="1"/>
      <c r="F119" s="1"/>
      <c r="G119" s="1"/>
    </row>
    <row r="120" spans="5:7">
      <c r="E120" s="1"/>
      <c r="F120" s="1"/>
      <c r="G120" s="1"/>
    </row>
    <row r="121" spans="5:7">
      <c r="E121" s="1"/>
      <c r="F121" s="1"/>
      <c r="G121" s="1"/>
    </row>
    <row r="122" spans="5:7">
      <c r="E122" s="1"/>
      <c r="F122" s="1"/>
      <c r="G122" s="1"/>
    </row>
    <row r="123" spans="5:7">
      <c r="E123" s="1"/>
      <c r="F123" s="1"/>
      <c r="G123" s="1"/>
    </row>
    <row r="124" spans="5:7">
      <c r="E124" s="1"/>
      <c r="F124" s="1"/>
      <c r="G124" s="1"/>
    </row>
    <row r="125" spans="5:7">
      <c r="E125" s="1"/>
      <c r="F125" s="1"/>
      <c r="G125" s="1"/>
    </row>
    <row r="126" spans="5:7">
      <c r="E126" s="1"/>
      <c r="F126" s="1"/>
      <c r="G126" s="1"/>
    </row>
    <row r="127" spans="5:7">
      <c r="E127" s="1"/>
      <c r="F127" s="1"/>
      <c r="G127" s="1"/>
    </row>
    <row r="128" spans="5:7">
      <c r="E128" s="1"/>
      <c r="F128" s="1"/>
      <c r="G128" s="1"/>
    </row>
    <row r="129" spans="5:7">
      <c r="E129" s="1"/>
      <c r="F129" s="1"/>
      <c r="G129" s="1"/>
    </row>
    <row r="130" spans="5:7">
      <c r="E130" s="1"/>
      <c r="F130" s="1"/>
      <c r="G130" s="1"/>
    </row>
    <row r="131" spans="5:7">
      <c r="E131" s="1"/>
      <c r="F131" s="1"/>
      <c r="G131" s="1"/>
    </row>
    <row r="132" spans="5:7">
      <c r="E132" s="1"/>
      <c r="F132" s="1"/>
      <c r="G132" s="1"/>
    </row>
    <row r="133" spans="5:7">
      <c r="E133" s="1"/>
      <c r="F133" s="1"/>
      <c r="G133" s="1"/>
    </row>
    <row r="134" spans="5:7">
      <c r="E134" s="1"/>
      <c r="F134" s="1"/>
      <c r="G134" s="1"/>
    </row>
    <row r="135" spans="5:7">
      <c r="E135" s="1"/>
      <c r="F135" s="1"/>
      <c r="G135" s="1"/>
    </row>
    <row r="136" spans="5:7">
      <c r="E136" s="1"/>
      <c r="F136" s="1"/>
      <c r="G136" s="1"/>
    </row>
    <row r="137" spans="5:7">
      <c r="E137" s="1"/>
      <c r="F137" s="1"/>
      <c r="G137" s="1"/>
    </row>
    <row r="138" spans="5:7">
      <c r="E138" s="1"/>
      <c r="F138" s="1"/>
      <c r="G138" s="1"/>
    </row>
    <row r="139" spans="5:7">
      <c r="E139" s="1"/>
      <c r="F139" s="1"/>
      <c r="G139" s="1"/>
    </row>
    <row r="140" spans="5:7">
      <c r="E140" s="1"/>
      <c r="F140" s="1"/>
      <c r="G140" s="1"/>
    </row>
    <row r="141" spans="5:7">
      <c r="E141" s="1"/>
      <c r="F141" s="1"/>
      <c r="G141" s="1"/>
    </row>
    <row r="142" spans="5:7">
      <c r="E142" s="1"/>
      <c r="F142" s="1"/>
      <c r="G142" s="1"/>
    </row>
    <row r="143" spans="5:7">
      <c r="E143" s="1"/>
      <c r="F143" s="1"/>
      <c r="G143" s="1"/>
    </row>
    <row r="144" spans="5:7">
      <c r="E144" s="1"/>
      <c r="F144" s="1"/>
      <c r="G144" s="1"/>
    </row>
    <row r="145" spans="5:7">
      <c r="E145" s="1"/>
      <c r="F145" s="1"/>
      <c r="G145" s="1"/>
    </row>
    <row r="146" spans="5:7">
      <c r="E146" s="1"/>
      <c r="F146" s="1"/>
      <c r="G146" s="1"/>
    </row>
    <row r="147" spans="5:7">
      <c r="E147" s="1"/>
      <c r="F147" s="1"/>
      <c r="G147" s="1"/>
    </row>
    <row r="148" spans="5:7">
      <c r="E148" s="1"/>
      <c r="F148" s="1"/>
      <c r="G148" s="1"/>
    </row>
    <row r="149" spans="5:7">
      <c r="E149" s="1"/>
      <c r="F149" s="1"/>
      <c r="G149" s="1"/>
    </row>
    <row r="150" spans="5:7">
      <c r="E150" s="1"/>
      <c r="F150" s="1"/>
      <c r="G150" s="1"/>
    </row>
    <row r="151" spans="5:7">
      <c r="E151" s="1"/>
      <c r="F151" s="1"/>
      <c r="G151" s="1"/>
    </row>
    <row r="152" spans="5:7">
      <c r="E152" s="1"/>
      <c r="F152" s="1"/>
      <c r="G152" s="1"/>
    </row>
    <row r="153" spans="5:7">
      <c r="E153" s="1"/>
      <c r="F153" s="1"/>
      <c r="G153" s="1"/>
    </row>
    <row r="154" spans="5:7">
      <c r="E154" s="1"/>
      <c r="F154" s="1"/>
      <c r="G154" s="1"/>
    </row>
    <row r="155" spans="5:7">
      <c r="E155" s="1"/>
      <c r="F155" s="1"/>
      <c r="G155" s="1"/>
    </row>
    <row r="156" spans="5:7">
      <c r="E156" s="1"/>
      <c r="F156" s="1"/>
      <c r="G156" s="1"/>
    </row>
    <row r="157" spans="5:7">
      <c r="E157" s="1"/>
      <c r="F157" s="1"/>
      <c r="G157" s="1"/>
    </row>
    <row r="158" spans="5:7">
      <c r="E158" s="1"/>
      <c r="F158" s="1"/>
      <c r="G158" s="1"/>
    </row>
    <row r="159" spans="5:7">
      <c r="E159" s="1"/>
      <c r="F159" s="1"/>
      <c r="G159" s="1"/>
    </row>
    <row r="160" spans="5:7">
      <c r="E160" s="1"/>
      <c r="F160" s="1"/>
      <c r="G160" s="1"/>
    </row>
    <row r="161" spans="5:7">
      <c r="E161" s="1"/>
      <c r="F161" s="1"/>
      <c r="G161" s="1"/>
    </row>
    <row r="162" spans="5:7">
      <c r="E162" s="1"/>
      <c r="F162" s="1"/>
      <c r="G162" s="1"/>
    </row>
    <row r="163" spans="5:7">
      <c r="E163" s="1"/>
      <c r="F163" s="1"/>
      <c r="G163" s="1"/>
    </row>
    <row r="164" spans="5:7">
      <c r="E164" s="1"/>
      <c r="F164" s="1"/>
      <c r="G164" s="1"/>
    </row>
    <row r="165" spans="5:7">
      <c r="E165" s="1"/>
      <c r="F165" s="1"/>
      <c r="G165" s="1"/>
    </row>
    <row r="166" spans="5:7">
      <c r="E166" s="1"/>
      <c r="F166" s="1"/>
      <c r="G166" s="1"/>
    </row>
    <row r="167" spans="5:7">
      <c r="E167" s="1"/>
      <c r="F167" s="1"/>
      <c r="G167" s="1"/>
    </row>
    <row r="168" spans="5:7">
      <c r="E168" s="1"/>
      <c r="F168" s="1"/>
      <c r="G168" s="1"/>
    </row>
    <row r="169" spans="5:7">
      <c r="E169" s="1"/>
      <c r="F169" s="1"/>
      <c r="G169" s="1"/>
    </row>
    <row r="170" spans="5:7">
      <c r="E170" s="1"/>
      <c r="F170" s="1"/>
      <c r="G170" s="1"/>
    </row>
    <row r="171" spans="5:7">
      <c r="E171" s="1"/>
      <c r="F171" s="1"/>
      <c r="G171" s="1"/>
    </row>
    <row r="172" spans="5:7">
      <c r="E172" s="1"/>
      <c r="F172" s="1"/>
      <c r="G172" s="1"/>
    </row>
    <row r="173" spans="5:7">
      <c r="E173" s="1"/>
      <c r="F173" s="1"/>
      <c r="G173" s="1"/>
    </row>
    <row r="174" spans="5:7">
      <c r="E174" s="1"/>
      <c r="F174" s="1"/>
      <c r="G174" s="1"/>
    </row>
    <row r="175" spans="5:7">
      <c r="E175" s="1"/>
      <c r="F175" s="1"/>
      <c r="G175" s="1"/>
    </row>
    <row r="176" spans="5:7">
      <c r="E176" s="1"/>
      <c r="F176" s="1"/>
      <c r="G176" s="1"/>
    </row>
    <row r="177" spans="5:7">
      <c r="E177" s="1"/>
      <c r="F177" s="1"/>
      <c r="G177" s="1"/>
    </row>
    <row r="178" spans="5:7">
      <c r="E178" s="1"/>
      <c r="F178" s="1"/>
      <c r="G178" s="1"/>
    </row>
    <row r="179" spans="5:7">
      <c r="E179" s="1"/>
      <c r="F179" s="1"/>
      <c r="G179" s="1"/>
    </row>
    <row r="180" spans="5:7">
      <c r="E180" s="1"/>
      <c r="F180" s="1"/>
      <c r="G180" s="1"/>
    </row>
    <row r="181" spans="5:7">
      <c r="E181" s="1"/>
      <c r="F181" s="1"/>
      <c r="G181" s="1"/>
    </row>
    <row r="182" spans="5:7">
      <c r="E182" s="1"/>
      <c r="F182" s="1"/>
      <c r="G182" s="1"/>
    </row>
    <row r="183" spans="5:7">
      <c r="E183" s="1"/>
      <c r="F183" s="1"/>
      <c r="G183" s="1"/>
    </row>
    <row r="184" spans="5:7">
      <c r="E184" s="1"/>
      <c r="F184" s="1"/>
      <c r="G184" s="1"/>
    </row>
    <row r="185" spans="5:7">
      <c r="E185" s="1"/>
      <c r="F185" s="1"/>
      <c r="G185" s="1"/>
    </row>
    <row r="186" spans="5:7">
      <c r="E186" s="1"/>
      <c r="F186" s="1"/>
      <c r="G186" s="1"/>
    </row>
    <row r="187" spans="5:7">
      <c r="E187" s="1"/>
      <c r="F187" s="1"/>
      <c r="G187" s="1"/>
    </row>
    <row r="188" spans="5:7">
      <c r="E188" s="1"/>
      <c r="F188" s="1"/>
      <c r="G188" s="1"/>
    </row>
    <row r="189" spans="5:7">
      <c r="E189" s="1"/>
      <c r="F189" s="1"/>
      <c r="G189" s="1"/>
    </row>
    <row r="190" spans="5:7">
      <c r="E190" s="1"/>
      <c r="F190" s="1"/>
      <c r="G190" s="1"/>
    </row>
    <row r="191" spans="5:7">
      <c r="E191" s="1"/>
      <c r="F191" s="1"/>
      <c r="G191" s="1"/>
    </row>
    <row r="192" spans="5:7">
      <c r="E192" s="1"/>
      <c r="F192" s="1"/>
      <c r="G192" s="1"/>
    </row>
    <row r="193" spans="5:7">
      <c r="E193" s="1"/>
      <c r="F193" s="1"/>
      <c r="G193" s="1"/>
    </row>
    <row r="194" spans="5:7">
      <c r="E194" s="1"/>
      <c r="F194" s="1"/>
      <c r="G194" s="1"/>
    </row>
    <row r="195" spans="5:7">
      <c r="E195" s="1"/>
      <c r="F195" s="1"/>
      <c r="G195" s="1"/>
    </row>
    <row r="196" spans="5:7">
      <c r="E196" s="1"/>
      <c r="F196" s="1"/>
      <c r="G196" s="1"/>
    </row>
    <row r="197" spans="5:7">
      <c r="E197" s="1"/>
      <c r="F197" s="1"/>
      <c r="G197" s="1"/>
    </row>
    <row r="198" spans="5:7">
      <c r="E198" s="1"/>
      <c r="F198" s="1"/>
      <c r="G198" s="1"/>
    </row>
    <row r="199" spans="5:7">
      <c r="E199" s="1"/>
      <c r="F199" s="1"/>
      <c r="G199" s="1"/>
    </row>
    <row r="200" spans="5:7">
      <c r="E200" s="1"/>
      <c r="F200" s="1"/>
      <c r="G200" s="1"/>
    </row>
    <row r="201" spans="5:7">
      <c r="E201" s="1"/>
      <c r="F201" s="1"/>
      <c r="G201" s="1"/>
    </row>
    <row r="202" spans="5:7">
      <c r="E202" s="1"/>
      <c r="F202" s="1"/>
      <c r="G202" s="1"/>
    </row>
    <row r="203" spans="5:7">
      <c r="E203" s="1"/>
      <c r="F203" s="1"/>
      <c r="G203" s="1"/>
    </row>
    <row r="204" spans="5:7">
      <c r="E204" s="1"/>
      <c r="F204" s="1"/>
      <c r="G204" s="1"/>
    </row>
    <row r="205" spans="5:7">
      <c r="E205" s="1"/>
      <c r="F205" s="1"/>
      <c r="G205" s="1"/>
    </row>
    <row r="206" spans="5:7">
      <c r="E206" s="1"/>
      <c r="F206" s="1"/>
      <c r="G206" s="1"/>
    </row>
    <row r="207" spans="5:7">
      <c r="E207" s="1"/>
      <c r="F207" s="1"/>
      <c r="G207" s="1"/>
    </row>
    <row r="208" spans="5:7">
      <c r="E208" s="1"/>
      <c r="F208" s="1"/>
      <c r="G208" s="1"/>
    </row>
    <row r="209" spans="5:7">
      <c r="E209" s="1"/>
      <c r="F209" s="1"/>
      <c r="G209" s="1"/>
    </row>
    <row r="210" spans="5:7">
      <c r="E210" s="1"/>
      <c r="F210" s="1"/>
      <c r="G210" s="1"/>
    </row>
    <row r="211" spans="5:7">
      <c r="E211" s="1"/>
      <c r="F211" s="1"/>
      <c r="G211" s="1"/>
    </row>
    <row r="212" spans="5:7">
      <c r="E212" s="1"/>
      <c r="F212" s="1"/>
      <c r="G212" s="1"/>
    </row>
    <row r="213" spans="5:7">
      <c r="E213" s="1"/>
      <c r="F213" s="1"/>
      <c r="G213" s="1"/>
    </row>
    <row r="214" spans="5:7">
      <c r="E214" s="1"/>
      <c r="F214" s="1"/>
      <c r="G214" s="1"/>
    </row>
    <row r="215" spans="5:7">
      <c r="E215" s="1"/>
      <c r="F215" s="1"/>
      <c r="G215" s="1"/>
    </row>
    <row r="216" spans="5:7">
      <c r="E216" s="1"/>
      <c r="F216" s="1"/>
      <c r="G216" s="1"/>
    </row>
    <row r="217" spans="5:7">
      <c r="E217" s="1"/>
      <c r="F217" s="1"/>
      <c r="G217" s="1"/>
    </row>
    <row r="218" spans="5:7">
      <c r="E218" s="1"/>
      <c r="F218" s="1"/>
      <c r="G218" s="1"/>
    </row>
    <row r="219" spans="5:7">
      <c r="E219" s="1"/>
      <c r="F219" s="1"/>
      <c r="G219" s="1"/>
    </row>
    <row r="220" spans="5:7">
      <c r="E220" s="1"/>
      <c r="F220" s="1"/>
      <c r="G220" s="1"/>
    </row>
    <row r="221" spans="5:7">
      <c r="E221" s="1"/>
      <c r="F221" s="1"/>
      <c r="G221" s="1"/>
    </row>
    <row r="222" spans="5:7">
      <c r="E222" s="1"/>
      <c r="F222" s="1"/>
      <c r="G222" s="1"/>
    </row>
    <row r="223" spans="5:7">
      <c r="E223" s="1"/>
      <c r="F223" s="1"/>
      <c r="G223" s="1"/>
    </row>
    <row r="224" spans="5:7">
      <c r="E224" s="1"/>
      <c r="F224" s="1"/>
      <c r="G224" s="1"/>
    </row>
    <row r="225" spans="5:7">
      <c r="E225" s="1"/>
      <c r="F225" s="1"/>
      <c r="G225" s="1"/>
    </row>
    <row r="226" spans="5:7">
      <c r="E226" s="1"/>
      <c r="F226" s="1"/>
      <c r="G226" s="1"/>
    </row>
    <row r="227" spans="5:7">
      <c r="E227" s="1"/>
      <c r="F227" s="1"/>
      <c r="G227" s="1"/>
    </row>
    <row r="228" spans="5:7">
      <c r="E228" s="1"/>
      <c r="F228" s="1"/>
      <c r="G228" s="1"/>
    </row>
    <row r="229" spans="5:7">
      <c r="E229" s="1"/>
      <c r="F229" s="1"/>
      <c r="G229" s="1"/>
    </row>
    <row r="230" spans="5:7">
      <c r="E230" s="1"/>
      <c r="F230" s="1"/>
      <c r="G230" s="1"/>
    </row>
    <row r="231" spans="5:7">
      <c r="E231" s="1"/>
      <c r="F231" s="1"/>
      <c r="G231" s="1"/>
    </row>
    <row r="232" spans="5:7">
      <c r="E232" s="1"/>
      <c r="F232" s="1"/>
      <c r="G232" s="1"/>
    </row>
    <row r="233" spans="5:7">
      <c r="E233" s="1"/>
      <c r="F233" s="1"/>
      <c r="G233" s="1"/>
    </row>
    <row r="234" spans="5:7">
      <c r="E234" s="1"/>
      <c r="F234" s="1"/>
      <c r="G234" s="1"/>
    </row>
    <row r="235" spans="5:7">
      <c r="E235" s="1"/>
      <c r="F235" s="1"/>
      <c r="G235" s="1"/>
    </row>
    <row r="236" spans="5:7">
      <c r="E236" s="1"/>
      <c r="F236" s="1"/>
      <c r="G236" s="1"/>
    </row>
    <row r="237" spans="5:7">
      <c r="E237" s="1"/>
      <c r="F237" s="1"/>
      <c r="G237" s="1"/>
    </row>
    <row r="238" spans="5:7">
      <c r="E238" s="1"/>
      <c r="F238" s="1"/>
      <c r="G238" s="1"/>
    </row>
    <row r="239" spans="5:7">
      <c r="E239" s="1"/>
      <c r="F239" s="1"/>
      <c r="G239" s="1"/>
    </row>
    <row r="240" spans="5:7">
      <c r="E240" s="1"/>
      <c r="F240" s="1"/>
      <c r="G240" s="1"/>
    </row>
    <row r="241" spans="5:7">
      <c r="E241" s="1"/>
      <c r="F241" s="1"/>
      <c r="G241" s="1"/>
    </row>
    <row r="242" spans="5:7">
      <c r="E242" s="1"/>
      <c r="F242" s="1"/>
      <c r="G242" s="1"/>
    </row>
    <row r="243" spans="5:7">
      <c r="E243" s="1"/>
      <c r="F243" s="1"/>
      <c r="G243" s="1"/>
    </row>
    <row r="244" spans="5:7">
      <c r="E244" s="1"/>
      <c r="F244" s="1"/>
      <c r="G244" s="1"/>
    </row>
    <row r="245" spans="5:7">
      <c r="E245" s="1"/>
      <c r="F245" s="1"/>
      <c r="G245" s="1"/>
    </row>
    <row r="246" spans="5:7">
      <c r="E246" s="1"/>
      <c r="F246" s="1"/>
      <c r="G246" s="1"/>
    </row>
    <row r="247" spans="5:7">
      <c r="E247" s="1"/>
      <c r="F247" s="1"/>
      <c r="G247" s="1"/>
    </row>
    <row r="248" spans="5:7">
      <c r="E248" s="1"/>
      <c r="F248" s="1"/>
      <c r="G248" s="1"/>
    </row>
    <row r="249" spans="5:7">
      <c r="E249" s="1"/>
      <c r="F249" s="1"/>
      <c r="G249" s="1"/>
    </row>
    <row r="250" spans="5:7">
      <c r="E250" s="1"/>
      <c r="F250" s="1"/>
      <c r="G250" s="1"/>
    </row>
    <row r="251" spans="5:7">
      <c r="E251" s="1"/>
      <c r="F251" s="1"/>
      <c r="G251" s="1"/>
    </row>
    <row r="252" spans="5:7">
      <c r="E252" s="1"/>
      <c r="F252" s="1"/>
      <c r="G252" s="1"/>
    </row>
    <row r="253" spans="5:7">
      <c r="E253" s="1"/>
      <c r="F253" s="1"/>
      <c r="G253" s="1"/>
    </row>
    <row r="254" spans="5:7">
      <c r="E254" s="1"/>
      <c r="F254" s="1"/>
      <c r="G254" s="1"/>
    </row>
    <row r="255" spans="5:7">
      <c r="E255" s="1"/>
      <c r="F255" s="1"/>
      <c r="G255" s="1"/>
    </row>
    <row r="256" spans="5:7">
      <c r="E256" s="1"/>
      <c r="F256" s="1"/>
      <c r="G256" s="1"/>
    </row>
    <row r="257" spans="5:7">
      <c r="E257" s="1"/>
      <c r="F257" s="1"/>
      <c r="G257" s="1"/>
    </row>
    <row r="258" spans="5:7">
      <c r="E258" s="1"/>
      <c r="F258" s="1"/>
      <c r="G258" s="1"/>
    </row>
    <row r="259" spans="5:7">
      <c r="E259" s="1"/>
      <c r="F259" s="1"/>
      <c r="G259" s="1"/>
    </row>
    <row r="260" spans="5:7">
      <c r="E260" s="1"/>
      <c r="F260" s="1"/>
      <c r="G260" s="1"/>
    </row>
    <row r="261" spans="5:7">
      <c r="E261" s="1"/>
      <c r="F261" s="1"/>
      <c r="G261" s="1"/>
    </row>
    <row r="262" spans="5:7">
      <c r="E262" s="1"/>
      <c r="F262" s="1"/>
      <c r="G262" s="1"/>
    </row>
    <row r="263" spans="5:7">
      <c r="E263" s="1"/>
      <c r="F263" s="1"/>
      <c r="G263" s="1"/>
    </row>
    <row r="264" spans="5:7">
      <c r="E264" s="1"/>
      <c r="F264" s="1"/>
      <c r="G264" s="1"/>
    </row>
    <row r="265" spans="5:7">
      <c r="E265" s="1"/>
      <c r="F265" s="1"/>
      <c r="G265" s="1"/>
    </row>
    <row r="266" spans="5:7">
      <c r="E266" s="1"/>
      <c r="F266" s="1"/>
      <c r="G266" s="1"/>
    </row>
    <row r="267" spans="5:7">
      <c r="E267" s="1"/>
      <c r="F267" s="1"/>
      <c r="G267" s="1"/>
    </row>
    <row r="268" spans="5:7">
      <c r="E268" s="1"/>
      <c r="F268" s="1"/>
      <c r="G268" s="1"/>
    </row>
    <row r="269" spans="5:7">
      <c r="E269" s="1"/>
      <c r="F269" s="1"/>
      <c r="G269" s="1"/>
    </row>
    <row r="270" spans="5:7">
      <c r="E270" s="1"/>
      <c r="F270" s="1"/>
      <c r="G270" s="1"/>
    </row>
    <row r="271" spans="5:7">
      <c r="E271" s="1"/>
      <c r="F271" s="1"/>
      <c r="G271" s="1"/>
    </row>
    <row r="272" spans="5:7">
      <c r="E272" s="1"/>
      <c r="F272" s="1"/>
      <c r="G272" s="1"/>
    </row>
    <row r="273" spans="2:7">
      <c r="B273" s="45"/>
      <c r="E273" s="1"/>
      <c r="F273" s="1"/>
      <c r="G273" s="1"/>
    </row>
    <row r="274" spans="2:7">
      <c r="B274" s="45"/>
      <c r="E274" s="1"/>
      <c r="F274" s="1"/>
      <c r="G274" s="1"/>
    </row>
    <row r="275" spans="2:7">
      <c r="B275" s="3"/>
      <c r="E275" s="1"/>
      <c r="F275" s="1"/>
      <c r="G275" s="1"/>
    </row>
    <row r="276" spans="2:7">
      <c r="E276" s="1"/>
      <c r="F276" s="1"/>
      <c r="G276" s="1"/>
    </row>
    <row r="277" spans="2:7">
      <c r="E277" s="1"/>
      <c r="F277" s="1"/>
      <c r="G277" s="1"/>
    </row>
    <row r="278" spans="2:7">
      <c r="E278" s="1"/>
      <c r="F278" s="1"/>
      <c r="G278" s="1"/>
    </row>
    <row r="279" spans="2:7">
      <c r="E279" s="1"/>
      <c r="F279" s="1"/>
      <c r="G279" s="1"/>
    </row>
    <row r="280" spans="2:7">
      <c r="E280" s="1"/>
      <c r="F280" s="1"/>
      <c r="G280" s="1"/>
    </row>
    <row r="281" spans="2:7">
      <c r="E281" s="1"/>
      <c r="F281" s="1"/>
      <c r="G281" s="1"/>
    </row>
    <row r="282" spans="2:7">
      <c r="E282" s="1"/>
      <c r="F282" s="1"/>
      <c r="G282" s="1"/>
    </row>
    <row r="283" spans="2:7">
      <c r="E283" s="1"/>
      <c r="F283" s="1"/>
      <c r="G283" s="1"/>
    </row>
    <row r="284" spans="2:7">
      <c r="E284" s="1"/>
      <c r="F284" s="1"/>
      <c r="G284" s="1"/>
    </row>
    <row r="285" spans="2:7">
      <c r="E285" s="1"/>
      <c r="F285" s="1"/>
      <c r="G285" s="1"/>
    </row>
    <row r="286" spans="2:7">
      <c r="E286" s="1"/>
      <c r="F286" s="1"/>
      <c r="G286" s="1"/>
    </row>
    <row r="287" spans="2:7">
      <c r="E287" s="1"/>
      <c r="F287" s="1"/>
      <c r="G287" s="1"/>
    </row>
    <row r="288" spans="2:7">
      <c r="E288" s="1"/>
      <c r="F288" s="1"/>
      <c r="G288" s="1"/>
    </row>
    <row r="289" spans="2:7">
      <c r="E289" s="1"/>
      <c r="F289" s="1"/>
      <c r="G289" s="1"/>
    </row>
    <row r="290" spans="2:7">
      <c r="E290" s="1"/>
      <c r="F290" s="1"/>
      <c r="G290" s="1"/>
    </row>
    <row r="291" spans="2:7">
      <c r="E291" s="1"/>
      <c r="F291" s="1"/>
      <c r="G291" s="1"/>
    </row>
    <row r="292" spans="2:7">
      <c r="E292" s="1"/>
      <c r="F292" s="1"/>
      <c r="G292" s="1"/>
    </row>
    <row r="293" spans="2:7">
      <c r="E293" s="1"/>
      <c r="F293" s="1"/>
      <c r="G293" s="1"/>
    </row>
    <row r="294" spans="2:7">
      <c r="B294" s="45"/>
      <c r="E294" s="1"/>
      <c r="F294" s="1"/>
      <c r="G294" s="1"/>
    </row>
    <row r="295" spans="2:7">
      <c r="B295" s="45"/>
      <c r="E295" s="1"/>
      <c r="F295" s="1"/>
      <c r="G295" s="1"/>
    </row>
    <row r="296" spans="2:7">
      <c r="B296" s="3"/>
      <c r="E296" s="1"/>
      <c r="F296" s="1"/>
      <c r="G296" s="1"/>
    </row>
    <row r="297" spans="2:7">
      <c r="E297" s="1"/>
      <c r="F297" s="1"/>
      <c r="G297" s="1"/>
    </row>
    <row r="298" spans="2:7">
      <c r="E298" s="1"/>
      <c r="F298" s="1"/>
      <c r="G298" s="1"/>
    </row>
    <row r="299" spans="2:7">
      <c r="E299" s="1"/>
      <c r="F299" s="1"/>
      <c r="G299" s="1"/>
    </row>
    <row r="300" spans="2:7">
      <c r="E300" s="1"/>
      <c r="F300" s="1"/>
      <c r="G300" s="1"/>
    </row>
    <row r="301" spans="2:7">
      <c r="E301" s="1"/>
      <c r="F301" s="1"/>
      <c r="G301" s="1"/>
    </row>
    <row r="302" spans="2:7">
      <c r="E302" s="1"/>
      <c r="F302" s="1"/>
      <c r="G302" s="1"/>
    </row>
    <row r="303" spans="2:7">
      <c r="E303" s="1"/>
      <c r="F303" s="1"/>
      <c r="G303" s="1"/>
    </row>
    <row r="304" spans="2:7">
      <c r="E304" s="1"/>
      <c r="F304" s="1"/>
      <c r="G304" s="1"/>
    </row>
    <row r="305" spans="5:7">
      <c r="E305" s="1"/>
      <c r="F305" s="1"/>
      <c r="G305" s="1"/>
    </row>
    <row r="306" spans="5:7">
      <c r="E306" s="1"/>
      <c r="F306" s="1"/>
      <c r="G306" s="1"/>
    </row>
    <row r="307" spans="5:7">
      <c r="E307" s="1"/>
      <c r="F307" s="1"/>
      <c r="G307" s="1"/>
    </row>
    <row r="308" spans="5:7">
      <c r="E308" s="1"/>
      <c r="F308" s="1"/>
      <c r="G308" s="1"/>
    </row>
    <row r="309" spans="5:7">
      <c r="E309" s="1"/>
      <c r="F309" s="1"/>
      <c r="G309" s="1"/>
    </row>
    <row r="310" spans="5:7">
      <c r="E310" s="1"/>
      <c r="F310" s="1"/>
      <c r="G310" s="1"/>
    </row>
    <row r="311" spans="5:7">
      <c r="E311" s="1"/>
      <c r="F311" s="1"/>
      <c r="G311" s="1"/>
    </row>
    <row r="312" spans="5:7">
      <c r="E312" s="1"/>
      <c r="F312" s="1"/>
      <c r="G312" s="1"/>
    </row>
    <row r="313" spans="5:7">
      <c r="E313" s="1"/>
      <c r="F313" s="1"/>
      <c r="G313" s="1"/>
    </row>
    <row r="314" spans="5:7">
      <c r="E314" s="1"/>
      <c r="F314" s="1"/>
      <c r="G314" s="1"/>
    </row>
    <row r="315" spans="5:7">
      <c r="E315" s="1"/>
      <c r="F315" s="1"/>
      <c r="G315" s="1"/>
    </row>
    <row r="316" spans="5:7">
      <c r="E316" s="1"/>
      <c r="F316" s="1"/>
      <c r="G316" s="1"/>
    </row>
    <row r="317" spans="5:7">
      <c r="E317" s="1"/>
      <c r="F317" s="1"/>
      <c r="G317" s="1"/>
    </row>
    <row r="318" spans="5:7">
      <c r="E318" s="1"/>
      <c r="F318" s="1"/>
      <c r="G318" s="1"/>
    </row>
    <row r="319" spans="5:7">
      <c r="E319" s="1"/>
      <c r="F319" s="1"/>
      <c r="G319" s="1"/>
    </row>
    <row r="320" spans="5:7">
      <c r="E320" s="1"/>
      <c r="F320" s="1"/>
      <c r="G320" s="1"/>
    </row>
    <row r="321" spans="5:7">
      <c r="E321" s="1"/>
      <c r="F321" s="1"/>
      <c r="G321" s="1"/>
    </row>
    <row r="322" spans="5:7">
      <c r="E322" s="1"/>
      <c r="F322" s="1"/>
      <c r="G322" s="1"/>
    </row>
    <row r="323" spans="5:7">
      <c r="E323" s="1"/>
      <c r="F323" s="1"/>
      <c r="G323" s="1"/>
    </row>
    <row r="324" spans="5:7">
      <c r="E324" s="1"/>
      <c r="F324" s="1"/>
      <c r="G324" s="1"/>
    </row>
    <row r="325" spans="5:7">
      <c r="E325" s="1"/>
      <c r="F325" s="1"/>
      <c r="G325" s="1"/>
    </row>
    <row r="326" spans="5:7">
      <c r="E326" s="1"/>
      <c r="F326" s="1"/>
      <c r="G326" s="1"/>
    </row>
    <row r="327" spans="5:7">
      <c r="E327" s="1"/>
      <c r="F327" s="1"/>
      <c r="G327" s="1"/>
    </row>
    <row r="328" spans="5:7">
      <c r="E328" s="1"/>
      <c r="F328" s="1"/>
      <c r="G328" s="1"/>
    </row>
    <row r="329" spans="5:7">
      <c r="E329" s="1"/>
      <c r="F329" s="1"/>
      <c r="G329" s="1"/>
    </row>
    <row r="330" spans="5:7">
      <c r="E330" s="1"/>
      <c r="F330" s="1"/>
      <c r="G330" s="1"/>
    </row>
    <row r="331" spans="5:7">
      <c r="E331" s="1"/>
      <c r="F331" s="1"/>
      <c r="G331" s="1"/>
    </row>
    <row r="332" spans="5:7">
      <c r="E332" s="1"/>
      <c r="F332" s="1"/>
      <c r="G332" s="1"/>
    </row>
    <row r="333" spans="5:7">
      <c r="E333" s="1"/>
      <c r="F333" s="1"/>
      <c r="G333" s="1"/>
    </row>
    <row r="334" spans="5:7">
      <c r="E334" s="1"/>
      <c r="F334" s="1"/>
      <c r="G334" s="1"/>
    </row>
    <row r="335" spans="5:7">
      <c r="E335" s="1"/>
      <c r="F335" s="1"/>
      <c r="G335" s="1"/>
    </row>
    <row r="336" spans="5:7">
      <c r="E336" s="1"/>
      <c r="F336" s="1"/>
      <c r="G336" s="1"/>
    </row>
    <row r="337" spans="5:7">
      <c r="E337" s="1"/>
      <c r="F337" s="1"/>
      <c r="G337" s="1"/>
    </row>
    <row r="338" spans="5:7">
      <c r="E338" s="1"/>
      <c r="F338" s="1"/>
      <c r="G338" s="1"/>
    </row>
    <row r="339" spans="5:7">
      <c r="E339" s="1"/>
      <c r="F339" s="1"/>
      <c r="G339" s="1"/>
    </row>
    <row r="340" spans="5:7">
      <c r="E340" s="1"/>
      <c r="F340" s="1"/>
      <c r="G340" s="1"/>
    </row>
    <row r="341" spans="5:7">
      <c r="E341" s="1"/>
      <c r="F341" s="1"/>
      <c r="G341" s="1"/>
    </row>
    <row r="342" spans="5:7">
      <c r="E342" s="1"/>
      <c r="F342" s="1"/>
      <c r="G342" s="1"/>
    </row>
    <row r="343" spans="5:7">
      <c r="E343" s="1"/>
      <c r="F343" s="1"/>
      <c r="G343" s="1"/>
    </row>
    <row r="344" spans="5:7">
      <c r="E344" s="1"/>
      <c r="F344" s="1"/>
      <c r="G344" s="1"/>
    </row>
    <row r="345" spans="5:7">
      <c r="E345" s="1"/>
      <c r="F345" s="1"/>
      <c r="G345" s="1"/>
    </row>
    <row r="346" spans="5:7">
      <c r="E346" s="1"/>
      <c r="F346" s="1"/>
      <c r="G346" s="1"/>
    </row>
    <row r="347" spans="5:7">
      <c r="E347" s="1"/>
      <c r="F347" s="1"/>
      <c r="G347" s="1"/>
    </row>
    <row r="348" spans="5:7">
      <c r="E348" s="1"/>
      <c r="F348" s="1"/>
      <c r="G348" s="1"/>
    </row>
    <row r="349" spans="5:7">
      <c r="E349" s="1"/>
      <c r="F349" s="1"/>
      <c r="G349" s="1"/>
    </row>
    <row r="350" spans="5:7">
      <c r="E350" s="1"/>
      <c r="F350" s="1"/>
      <c r="G350" s="1"/>
    </row>
    <row r="351" spans="5:7">
      <c r="E351" s="1"/>
      <c r="F351" s="1"/>
      <c r="G351" s="1"/>
    </row>
    <row r="352" spans="5:7">
      <c r="E352" s="1"/>
      <c r="F352" s="1"/>
      <c r="G352" s="1"/>
    </row>
    <row r="353" spans="2:7">
      <c r="E353" s="1"/>
      <c r="F353" s="1"/>
      <c r="G353" s="1"/>
    </row>
    <row r="354" spans="2:7">
      <c r="E354" s="1"/>
      <c r="F354" s="1"/>
      <c r="G354" s="1"/>
    </row>
    <row r="355" spans="2:7">
      <c r="E355" s="1"/>
      <c r="F355" s="1"/>
      <c r="G355" s="1"/>
    </row>
    <row r="356" spans="2:7">
      <c r="E356" s="1"/>
      <c r="F356" s="1"/>
      <c r="G356" s="1"/>
    </row>
    <row r="357" spans="2:7">
      <c r="E357" s="1"/>
      <c r="F357" s="1"/>
      <c r="G357" s="1"/>
    </row>
    <row r="358" spans="2:7">
      <c r="E358" s="1"/>
      <c r="F358" s="1"/>
      <c r="G358" s="1"/>
    </row>
    <row r="359" spans="2:7">
      <c r="E359" s="1"/>
      <c r="F359" s="1"/>
      <c r="G359" s="1"/>
    </row>
    <row r="360" spans="2:7">
      <c r="E360" s="1"/>
      <c r="F360" s="1"/>
      <c r="G360" s="1"/>
    </row>
    <row r="361" spans="2:7">
      <c r="B361" s="45"/>
      <c r="E361" s="1"/>
      <c r="F361" s="1"/>
      <c r="G361" s="1"/>
    </row>
    <row r="362" spans="2:7">
      <c r="B362" s="45"/>
      <c r="E362" s="1"/>
      <c r="F362" s="1"/>
      <c r="G362" s="1"/>
    </row>
    <row r="363" spans="2:7">
      <c r="B363" s="3"/>
    </row>
  </sheetData>
  <sheetProtection sheet="1" objects="1" scenarios="1"/>
  <mergeCells count="2">
    <mergeCell ref="B6:O6"/>
    <mergeCell ref="B7:O7"/>
  </mergeCells>
  <phoneticPr fontId="3" type="noConversion"/>
  <dataValidations count="4">
    <dataValidation allowBlank="1" showInputMessage="1" showErrorMessage="1" sqref="A1 B34 K9 B36:I36 B14 B16"/>
    <dataValidation type="list" allowBlank="1" showInputMessage="1" showErrorMessage="1" sqref="E12:E35 E37:E357">
      <formula1>$BF$6:$BF$23</formula1>
    </dataValidation>
    <dataValidation type="list" allowBlank="1" showInputMessage="1" showErrorMessage="1" sqref="H12:H35 H37:H357">
      <formula1>$BJ$6:$BJ$19</formula1>
    </dataValidation>
    <dataValidation type="list" allowBlank="1" showInputMessage="1" showErrorMessage="1" sqref="G12:G35 G37:G363">
      <formula1>$BH$6:$BH$29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BK255"/>
  <sheetViews>
    <sheetView rightToLeft="1" topLeftCell="A17" workbookViewId="0">
      <selection activeCell="G40" sqref="G40"/>
    </sheetView>
  </sheetViews>
  <sheetFormatPr defaultColWidth="9.140625" defaultRowHeight="18"/>
  <cols>
    <col min="1" max="1" width="6.28515625" style="1" customWidth="1"/>
    <col min="2" max="2" width="48.140625" style="2" bestFit="1" customWidth="1"/>
    <col min="3" max="3" width="41.7109375" style="2" bestFit="1" customWidth="1"/>
    <col min="4" max="4" width="6.5703125" style="2" bestFit="1" customWidth="1"/>
    <col min="5" max="5" width="11.28515625" style="2" bestFit="1" customWidth="1"/>
    <col min="6" max="6" width="5.28515625" style="2" bestFit="1" customWidth="1"/>
    <col min="7" max="7" width="12" style="2" bestFit="1" customWidth="1"/>
    <col min="8" max="8" width="14.28515625" style="1" bestFit="1" customWidth="1"/>
    <col min="9" max="9" width="10.7109375" style="1" bestFit="1" customWidth="1"/>
    <col min="10" max="10" width="8.28515625" style="1" bestFit="1" customWidth="1"/>
    <col min="11" max="12" width="11.28515625" style="1" bestFit="1" customWidth="1"/>
    <col min="13" max="13" width="11.85546875" style="1" bestFit="1" customWidth="1"/>
    <col min="14" max="14" width="11.5703125" style="1" customWidth="1"/>
    <col min="15" max="15" width="7.5703125" style="1" customWidth="1"/>
    <col min="16" max="16" width="6.7109375" style="1" customWidth="1"/>
    <col min="17" max="17" width="7.7109375" style="1" customWidth="1"/>
    <col min="18" max="18" width="7.140625" style="1" customWidth="1"/>
    <col min="19" max="19" width="6" style="1" customWidth="1"/>
    <col min="20" max="20" width="7.85546875" style="1" customWidth="1"/>
    <col min="21" max="21" width="8.140625" style="1" customWidth="1"/>
    <col min="22" max="22" width="6.28515625" style="1" customWidth="1"/>
    <col min="23" max="23" width="8" style="1" customWidth="1"/>
    <col min="24" max="24" width="8.7109375" style="1" customWidth="1"/>
    <col min="25" max="25" width="10" style="1" customWidth="1"/>
    <col min="26" max="26" width="9.5703125" style="1" customWidth="1"/>
    <col min="27" max="27" width="6.140625" style="1" customWidth="1"/>
    <col min="28" max="29" width="5.7109375" style="1" customWidth="1"/>
    <col min="30" max="30" width="6.85546875" style="1" customWidth="1"/>
    <col min="31" max="31" width="6.42578125" style="1" customWidth="1"/>
    <col min="32" max="32" width="6.7109375" style="1" customWidth="1"/>
    <col min="33" max="33" width="7.28515625" style="1" customWidth="1"/>
    <col min="34" max="45" width="5.7109375" style="1" customWidth="1"/>
    <col min="46" max="16384" width="9.140625" style="1"/>
  </cols>
  <sheetData>
    <row r="1" spans="2:63">
      <c r="B1" s="58" t="s">
        <v>171</v>
      </c>
      <c r="C1" s="80" t="s" vm="1">
        <v>243</v>
      </c>
    </row>
    <row r="2" spans="2:63">
      <c r="B2" s="58" t="s">
        <v>170</v>
      </c>
      <c r="C2" s="80" t="s">
        <v>244</v>
      </c>
    </row>
    <row r="3" spans="2:63">
      <c r="B3" s="58" t="s">
        <v>172</v>
      </c>
      <c r="C3" s="80" t="s">
        <v>245</v>
      </c>
    </row>
    <row r="4" spans="2:63">
      <c r="B4" s="58" t="s">
        <v>173</v>
      </c>
      <c r="C4" s="80">
        <v>2112</v>
      </c>
    </row>
    <row r="6" spans="2:63" ht="26.25" customHeight="1">
      <c r="B6" s="140" t="s">
        <v>201</v>
      </c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2"/>
      <c r="BK6" s="3"/>
    </row>
    <row r="7" spans="2:63" ht="26.25" customHeight="1">
      <c r="B7" s="140" t="s">
        <v>80</v>
      </c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2"/>
      <c r="BH7" s="3"/>
      <c r="BK7" s="3"/>
    </row>
    <row r="8" spans="2:63" s="3" customFormat="1" ht="74.25" customHeight="1">
      <c r="B8" s="23" t="s">
        <v>106</v>
      </c>
      <c r="C8" s="31" t="s">
        <v>37</v>
      </c>
      <c r="D8" s="31" t="s">
        <v>111</v>
      </c>
      <c r="E8" s="31" t="s">
        <v>108</v>
      </c>
      <c r="F8" s="31" t="s">
        <v>50</v>
      </c>
      <c r="G8" s="31" t="s">
        <v>91</v>
      </c>
      <c r="H8" s="31" t="s">
        <v>227</v>
      </c>
      <c r="I8" s="31" t="s">
        <v>226</v>
      </c>
      <c r="J8" s="31" t="s">
        <v>241</v>
      </c>
      <c r="K8" s="31" t="s">
        <v>49</v>
      </c>
      <c r="L8" s="31" t="s">
        <v>48</v>
      </c>
      <c r="M8" s="31" t="s">
        <v>174</v>
      </c>
      <c r="N8" s="15" t="s">
        <v>176</v>
      </c>
      <c r="O8" s="1"/>
      <c r="BH8" s="1"/>
      <c r="BI8" s="1"/>
      <c r="BK8" s="4"/>
    </row>
    <row r="9" spans="2:63" s="3" customFormat="1" ht="26.25" customHeight="1">
      <c r="B9" s="16"/>
      <c r="C9" s="17"/>
      <c r="D9" s="17"/>
      <c r="E9" s="17"/>
      <c r="F9" s="17"/>
      <c r="G9" s="17"/>
      <c r="H9" s="33" t="s">
        <v>234</v>
      </c>
      <c r="I9" s="33"/>
      <c r="J9" s="17" t="s">
        <v>230</v>
      </c>
      <c r="K9" s="33" t="s">
        <v>230</v>
      </c>
      <c r="L9" s="33" t="s">
        <v>20</v>
      </c>
      <c r="M9" s="18" t="s">
        <v>20</v>
      </c>
      <c r="N9" s="18" t="s">
        <v>20</v>
      </c>
      <c r="BH9" s="1"/>
      <c r="BK9" s="4"/>
    </row>
    <row r="10" spans="2:63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1" t="s">
        <v>9</v>
      </c>
      <c r="L10" s="21" t="s">
        <v>10</v>
      </c>
      <c r="M10" s="21" t="s">
        <v>11</v>
      </c>
      <c r="N10" s="21" t="s">
        <v>12</v>
      </c>
      <c r="O10" s="5"/>
      <c r="BH10" s="1"/>
      <c r="BI10" s="3"/>
      <c r="BK10" s="1"/>
    </row>
    <row r="11" spans="2:63" s="4" customFormat="1" ht="18" customHeight="1">
      <c r="B11" s="81" t="s">
        <v>30</v>
      </c>
      <c r="C11" s="82"/>
      <c r="D11" s="82"/>
      <c r="E11" s="82"/>
      <c r="F11" s="82"/>
      <c r="G11" s="82"/>
      <c r="H11" s="90"/>
      <c r="I11" s="92"/>
      <c r="J11" s="90">
        <v>31.040599999999994</v>
      </c>
      <c r="K11" s="90">
        <v>407822.86324000009</v>
      </c>
      <c r="L11" s="82"/>
      <c r="M11" s="91">
        <f>K11/$K$11</f>
        <v>1</v>
      </c>
      <c r="N11" s="91">
        <f>K11/'סכום נכסי הקרן'!$C$42</f>
        <v>0.55406232504448039</v>
      </c>
      <c r="O11" s="5"/>
      <c r="BH11" s="1"/>
      <c r="BI11" s="3"/>
      <c r="BK11" s="1"/>
    </row>
    <row r="12" spans="2:63" ht="20.25">
      <c r="B12" s="83" t="s">
        <v>223</v>
      </c>
      <c r="C12" s="84"/>
      <c r="D12" s="84"/>
      <c r="E12" s="84"/>
      <c r="F12" s="84"/>
      <c r="G12" s="84"/>
      <c r="H12" s="93"/>
      <c r="I12" s="95"/>
      <c r="J12" s="84"/>
      <c r="K12" s="93">
        <v>238818.59753999993</v>
      </c>
      <c r="L12" s="84"/>
      <c r="M12" s="94">
        <f t="shared" ref="M12:M17" si="0">K12/$K$11</f>
        <v>0.58559394057183434</v>
      </c>
      <c r="N12" s="94">
        <f>K12/'סכום נכסי הקרן'!$C$42</f>
        <v>0.3244555402451898</v>
      </c>
      <c r="BI12" s="4"/>
    </row>
    <row r="13" spans="2:63">
      <c r="B13" s="104" t="s">
        <v>52</v>
      </c>
      <c r="C13" s="84"/>
      <c r="D13" s="84"/>
      <c r="E13" s="84"/>
      <c r="F13" s="84"/>
      <c r="G13" s="84"/>
      <c r="H13" s="93"/>
      <c r="I13" s="95"/>
      <c r="J13" s="84"/>
      <c r="K13" s="93">
        <v>94358.622370000012</v>
      </c>
      <c r="L13" s="84"/>
      <c r="M13" s="94">
        <f t="shared" si="0"/>
        <v>0.23137158525237173</v>
      </c>
      <c r="N13" s="94">
        <f>K13/'סכום נכסי הקרן'!$C$42</f>
        <v>0.12819427847415626</v>
      </c>
    </row>
    <row r="14" spans="2:63">
      <c r="B14" s="89" t="s">
        <v>329</v>
      </c>
      <c r="C14" s="86" t="s">
        <v>330</v>
      </c>
      <c r="D14" s="99" t="s">
        <v>112</v>
      </c>
      <c r="E14" s="86" t="s">
        <v>331</v>
      </c>
      <c r="F14" s="99" t="s">
        <v>332</v>
      </c>
      <c r="G14" s="99" t="s">
        <v>156</v>
      </c>
      <c r="H14" s="96">
        <v>1606064.9999999998</v>
      </c>
      <c r="I14" s="98">
        <v>1523</v>
      </c>
      <c r="J14" s="86"/>
      <c r="K14" s="96">
        <v>24460.369949999997</v>
      </c>
      <c r="L14" s="97">
        <v>0.17356811559557714</v>
      </c>
      <c r="M14" s="97">
        <f t="shared" si="0"/>
        <v>5.9977927072728358E-2</v>
      </c>
      <c r="N14" s="97">
        <f>K14/'סכום נכסי הקרן'!$C$42</f>
        <v>3.3231509725264161E-2</v>
      </c>
    </row>
    <row r="15" spans="2:63">
      <c r="B15" s="89" t="s">
        <v>333</v>
      </c>
      <c r="C15" s="86" t="s">
        <v>334</v>
      </c>
      <c r="D15" s="99" t="s">
        <v>112</v>
      </c>
      <c r="E15" s="86" t="s">
        <v>335</v>
      </c>
      <c r="F15" s="99" t="s">
        <v>332</v>
      </c>
      <c r="G15" s="99" t="s">
        <v>156</v>
      </c>
      <c r="H15" s="96">
        <v>1648167.9999999998</v>
      </c>
      <c r="I15" s="98">
        <v>1519</v>
      </c>
      <c r="J15" s="86"/>
      <c r="K15" s="96">
        <v>25035.671920000001</v>
      </c>
      <c r="L15" s="97">
        <v>0.21607627134420612</v>
      </c>
      <c r="M15" s="97">
        <f t="shared" si="0"/>
        <v>6.1388593373850969E-2</v>
      </c>
      <c r="N15" s="97">
        <f>K15/'סכום נכסי הקרן'!$C$42</f>
        <v>3.4013106775926047E-2</v>
      </c>
    </row>
    <row r="16" spans="2:63" ht="20.25">
      <c r="B16" s="89" t="s">
        <v>336</v>
      </c>
      <c r="C16" s="86" t="s">
        <v>337</v>
      </c>
      <c r="D16" s="99" t="s">
        <v>112</v>
      </c>
      <c r="E16" s="86" t="s">
        <v>338</v>
      </c>
      <c r="F16" s="99" t="s">
        <v>332</v>
      </c>
      <c r="G16" s="99" t="s">
        <v>156</v>
      </c>
      <c r="H16" s="96">
        <v>142296.99999999997</v>
      </c>
      <c r="I16" s="98">
        <v>15210</v>
      </c>
      <c r="J16" s="86"/>
      <c r="K16" s="96">
        <v>21643.373699999996</v>
      </c>
      <c r="L16" s="97">
        <v>0.11442648445962297</v>
      </c>
      <c r="M16" s="97">
        <f t="shared" si="0"/>
        <v>5.3070525590575006E-2</v>
      </c>
      <c r="N16" s="97">
        <f>K16/'סכום נכסי הקרן'!$C$42</f>
        <v>2.9404378800046583E-2</v>
      </c>
      <c r="BH16" s="4"/>
    </row>
    <row r="17" spans="2:14">
      <c r="B17" s="89" t="s">
        <v>339</v>
      </c>
      <c r="C17" s="86" t="s">
        <v>340</v>
      </c>
      <c r="D17" s="99" t="s">
        <v>112</v>
      </c>
      <c r="E17" s="86" t="s">
        <v>341</v>
      </c>
      <c r="F17" s="99" t="s">
        <v>332</v>
      </c>
      <c r="G17" s="99" t="s">
        <v>156</v>
      </c>
      <c r="H17" s="96">
        <v>1523569.9999999998</v>
      </c>
      <c r="I17" s="98">
        <v>1524</v>
      </c>
      <c r="J17" s="86"/>
      <c r="K17" s="96">
        <v>23219.206799999996</v>
      </c>
      <c r="L17" s="97">
        <v>0.10584360458896219</v>
      </c>
      <c r="M17" s="97">
        <f t="shared" si="0"/>
        <v>5.6934539215217322E-2</v>
      </c>
      <c r="N17" s="97">
        <f>K17/'סכום נכסי הקרן'!$C$42</f>
        <v>3.1545283172919457E-2</v>
      </c>
    </row>
    <row r="18" spans="2:14">
      <c r="B18" s="85"/>
      <c r="C18" s="86"/>
      <c r="D18" s="86"/>
      <c r="E18" s="86"/>
      <c r="F18" s="86"/>
      <c r="G18" s="86"/>
      <c r="H18" s="96"/>
      <c r="I18" s="98"/>
      <c r="J18" s="86"/>
      <c r="K18" s="86"/>
      <c r="L18" s="86"/>
      <c r="M18" s="97"/>
      <c r="N18" s="86"/>
    </row>
    <row r="19" spans="2:14">
      <c r="B19" s="104" t="s">
        <v>53</v>
      </c>
      <c r="C19" s="84"/>
      <c r="D19" s="84"/>
      <c r="E19" s="84"/>
      <c r="F19" s="84"/>
      <c r="G19" s="84"/>
      <c r="H19" s="93"/>
      <c r="I19" s="95"/>
      <c r="J19" s="84"/>
      <c r="K19" s="93">
        <v>144459.97516999996</v>
      </c>
      <c r="L19" s="84"/>
      <c r="M19" s="94">
        <f t="shared" ref="M19:M26" si="1">K19/$K$11</f>
        <v>0.35422235531946272</v>
      </c>
      <c r="N19" s="94">
        <f>K19/'סכום נכסי הקרן'!$C$42</f>
        <v>0.19626126177103356</v>
      </c>
    </row>
    <row r="20" spans="2:14">
      <c r="B20" s="89" t="s">
        <v>342</v>
      </c>
      <c r="C20" s="86" t="s">
        <v>343</v>
      </c>
      <c r="D20" s="99" t="s">
        <v>112</v>
      </c>
      <c r="E20" s="86" t="s">
        <v>331</v>
      </c>
      <c r="F20" s="99" t="s">
        <v>344</v>
      </c>
      <c r="G20" s="99" t="s">
        <v>156</v>
      </c>
      <c r="H20" s="96">
        <v>11123285.999999998</v>
      </c>
      <c r="I20" s="98">
        <v>355.44</v>
      </c>
      <c r="J20" s="86"/>
      <c r="K20" s="96">
        <v>39536.607759999992</v>
      </c>
      <c r="L20" s="97">
        <v>0.13368445743551488</v>
      </c>
      <c r="M20" s="97">
        <f t="shared" si="1"/>
        <v>9.6945540144307826E-2</v>
      </c>
      <c r="N20" s="97">
        <f>K20/'סכום נכסי הקרן'!$C$42</f>
        <v>5.3713871375048204E-2</v>
      </c>
    </row>
    <row r="21" spans="2:14">
      <c r="B21" s="89" t="s">
        <v>345</v>
      </c>
      <c r="C21" s="86" t="s">
        <v>346</v>
      </c>
      <c r="D21" s="99" t="s">
        <v>112</v>
      </c>
      <c r="E21" s="86" t="s">
        <v>331</v>
      </c>
      <c r="F21" s="99" t="s">
        <v>344</v>
      </c>
      <c r="G21" s="99" t="s">
        <v>156</v>
      </c>
      <c r="H21" s="96">
        <v>1334199.9999999998</v>
      </c>
      <c r="I21" s="98">
        <v>378.15</v>
      </c>
      <c r="J21" s="86"/>
      <c r="K21" s="96">
        <v>5045.2772999999988</v>
      </c>
      <c r="L21" s="97">
        <v>0.10382256442045382</v>
      </c>
      <c r="M21" s="97">
        <f t="shared" si="1"/>
        <v>1.2371246820046228E-2</v>
      </c>
      <c r="N21" s="97">
        <f>K21/'סכום נכסי הקרן'!$C$42</f>
        <v>6.8544417768139467E-3</v>
      </c>
    </row>
    <row r="22" spans="2:14">
      <c r="B22" s="89" t="s">
        <v>347</v>
      </c>
      <c r="C22" s="86" t="s">
        <v>348</v>
      </c>
      <c r="D22" s="99" t="s">
        <v>112</v>
      </c>
      <c r="E22" s="86" t="s">
        <v>335</v>
      </c>
      <c r="F22" s="99" t="s">
        <v>344</v>
      </c>
      <c r="G22" s="99" t="s">
        <v>156</v>
      </c>
      <c r="H22" s="96">
        <v>11763176.999999998</v>
      </c>
      <c r="I22" s="98">
        <v>345.82</v>
      </c>
      <c r="J22" s="86"/>
      <c r="K22" s="96">
        <v>40679.418699999995</v>
      </c>
      <c r="L22" s="97">
        <v>0.16784694746174228</v>
      </c>
      <c r="M22" s="97">
        <f t="shared" si="1"/>
        <v>9.9747763960110605E-2</v>
      </c>
      <c r="N22" s="97">
        <f>K22/'סכום נכסי הקרן'!$C$42</f>
        <v>5.5266478017726904E-2</v>
      </c>
    </row>
    <row r="23" spans="2:14">
      <c r="B23" s="89" t="s">
        <v>349</v>
      </c>
      <c r="C23" s="86" t="s">
        <v>350</v>
      </c>
      <c r="D23" s="99" t="s">
        <v>112</v>
      </c>
      <c r="E23" s="86" t="s">
        <v>335</v>
      </c>
      <c r="F23" s="99" t="s">
        <v>344</v>
      </c>
      <c r="G23" s="99" t="s">
        <v>156</v>
      </c>
      <c r="H23" s="96">
        <v>1600599.9999999998</v>
      </c>
      <c r="I23" s="98">
        <v>375.1</v>
      </c>
      <c r="J23" s="86"/>
      <c r="K23" s="96">
        <v>6003.8505999999988</v>
      </c>
      <c r="L23" s="97">
        <v>0.1327450178529028</v>
      </c>
      <c r="M23" s="97">
        <f t="shared" si="1"/>
        <v>1.4721711657609512E-2</v>
      </c>
      <c r="N23" s="97">
        <f>K23/'סכום נכסי הקרן'!$C$42</f>
        <v>8.1567457896495575E-3</v>
      </c>
    </row>
    <row r="24" spans="2:14">
      <c r="B24" s="89" t="s">
        <v>351</v>
      </c>
      <c r="C24" s="86" t="s">
        <v>352</v>
      </c>
      <c r="D24" s="99" t="s">
        <v>112</v>
      </c>
      <c r="E24" s="86" t="s">
        <v>338</v>
      </c>
      <c r="F24" s="99" t="s">
        <v>344</v>
      </c>
      <c r="G24" s="99" t="s">
        <v>156</v>
      </c>
      <c r="H24" s="96">
        <v>291999.99999999994</v>
      </c>
      <c r="I24" s="98">
        <v>3770.66</v>
      </c>
      <c r="J24" s="86"/>
      <c r="K24" s="96">
        <v>11010.327199999998</v>
      </c>
      <c r="L24" s="97">
        <v>0.18070637627399538</v>
      </c>
      <c r="M24" s="97">
        <f t="shared" si="1"/>
        <v>2.6997817416431896E-2</v>
      </c>
      <c r="N24" s="97">
        <f>K24/'סכום נכסי הקרן'!$C$42</f>
        <v>1.4958473488874623E-2</v>
      </c>
    </row>
    <row r="25" spans="2:14">
      <c r="B25" s="89" t="s">
        <v>353</v>
      </c>
      <c r="C25" s="86" t="s">
        <v>354</v>
      </c>
      <c r="D25" s="99" t="s">
        <v>112</v>
      </c>
      <c r="E25" s="86" t="s">
        <v>338</v>
      </c>
      <c r="F25" s="99" t="s">
        <v>344</v>
      </c>
      <c r="G25" s="99" t="s">
        <v>156</v>
      </c>
      <c r="H25" s="96">
        <v>33518158.999999996</v>
      </c>
      <c r="I25" s="98">
        <v>105.37</v>
      </c>
      <c r="J25" s="86"/>
      <c r="K25" s="96">
        <v>35318.084139999992</v>
      </c>
      <c r="L25" s="97">
        <v>0.18554339705951367</v>
      </c>
      <c r="M25" s="97">
        <f t="shared" si="1"/>
        <v>8.6601530525804812E-2</v>
      </c>
      <c r="N25" s="97">
        <f>K25/'סכום נכסי הקרן'!$C$42</f>
        <v>4.7982645355537958E-2</v>
      </c>
    </row>
    <row r="26" spans="2:14">
      <c r="B26" s="89" t="s">
        <v>355</v>
      </c>
      <c r="C26" s="86" t="s">
        <v>356</v>
      </c>
      <c r="D26" s="99" t="s">
        <v>112</v>
      </c>
      <c r="E26" s="86" t="s">
        <v>341</v>
      </c>
      <c r="F26" s="99" t="s">
        <v>344</v>
      </c>
      <c r="G26" s="99" t="s">
        <v>156</v>
      </c>
      <c r="H26" s="96">
        <v>1813056.9999999998</v>
      </c>
      <c r="I26" s="98">
        <v>378.72</v>
      </c>
      <c r="J26" s="86"/>
      <c r="K26" s="96">
        <v>6866.4094699999987</v>
      </c>
      <c r="L26" s="97">
        <v>9.465622623390274E-2</v>
      </c>
      <c r="M26" s="97">
        <f t="shared" si="1"/>
        <v>1.6836744795151855E-2</v>
      </c>
      <c r="N26" s="97">
        <f>K26/'סכום נכסי הקרן'!$C$42</f>
        <v>9.3286059673823897E-3</v>
      </c>
    </row>
    <row r="27" spans="2:14">
      <c r="B27" s="85"/>
      <c r="C27" s="86"/>
      <c r="D27" s="86"/>
      <c r="E27" s="86"/>
      <c r="F27" s="86"/>
      <c r="G27" s="86"/>
      <c r="H27" s="96"/>
      <c r="I27" s="98"/>
      <c r="J27" s="86"/>
      <c r="K27" s="86"/>
      <c r="L27" s="86"/>
      <c r="M27" s="97"/>
      <c r="N27" s="86"/>
    </row>
    <row r="28" spans="2:14">
      <c r="B28" s="83" t="s">
        <v>222</v>
      </c>
      <c r="C28" s="84"/>
      <c r="D28" s="84"/>
      <c r="E28" s="84"/>
      <c r="F28" s="84"/>
      <c r="G28" s="84"/>
      <c r="H28" s="93"/>
      <c r="I28" s="95"/>
      <c r="J28" s="93">
        <v>31.040599999999994</v>
      </c>
      <c r="K28" s="93">
        <v>169004.26570000011</v>
      </c>
      <c r="L28" s="84"/>
      <c r="M28" s="94">
        <f t="shared" ref="M28:M38" si="2">K28/$K$11</f>
        <v>0.41440605942816555</v>
      </c>
      <c r="N28" s="94">
        <f>K28/'סכום נכסי הקרן'!$C$42</f>
        <v>0.2296067847992905</v>
      </c>
    </row>
    <row r="29" spans="2:14">
      <c r="B29" s="104" t="s">
        <v>54</v>
      </c>
      <c r="C29" s="84"/>
      <c r="D29" s="84"/>
      <c r="E29" s="84"/>
      <c r="F29" s="84"/>
      <c r="G29" s="84"/>
      <c r="H29" s="93"/>
      <c r="I29" s="95"/>
      <c r="J29" s="93">
        <v>31.040599999999994</v>
      </c>
      <c r="K29" s="93">
        <v>117119.87252000008</v>
      </c>
      <c r="L29" s="84"/>
      <c r="M29" s="94">
        <f t="shared" si="2"/>
        <v>0.28718319416799365</v>
      </c>
      <c r="N29" s="94">
        <f>K29/'סכום נכסי הקרן'!$C$42</f>
        <v>0.15911738827441901</v>
      </c>
    </row>
    <row r="30" spans="2:14">
      <c r="B30" s="89" t="s">
        <v>357</v>
      </c>
      <c r="C30" s="86" t="s">
        <v>358</v>
      </c>
      <c r="D30" s="99" t="s">
        <v>116</v>
      </c>
      <c r="E30" s="86"/>
      <c r="F30" s="99" t="s">
        <v>332</v>
      </c>
      <c r="G30" s="99" t="s">
        <v>165</v>
      </c>
      <c r="H30" s="96">
        <v>199802.99999999997</v>
      </c>
      <c r="I30" s="98">
        <v>1665</v>
      </c>
      <c r="J30" s="86"/>
      <c r="K30" s="96">
        <v>10738.651999999998</v>
      </c>
      <c r="L30" s="97">
        <v>7.1974407365711339E-5</v>
      </c>
      <c r="M30" s="97">
        <f t="shared" si="2"/>
        <v>2.6331657609103682E-2</v>
      </c>
      <c r="N30" s="97">
        <f>K30/'סכום נכסי הקרן'!$C$42</f>
        <v>1.4589379437175167E-2</v>
      </c>
    </row>
    <row r="31" spans="2:14">
      <c r="B31" s="89" t="s">
        <v>359</v>
      </c>
      <c r="C31" s="86" t="s">
        <v>360</v>
      </c>
      <c r="D31" s="99" t="s">
        <v>29</v>
      </c>
      <c r="E31" s="86"/>
      <c r="F31" s="99" t="s">
        <v>332</v>
      </c>
      <c r="G31" s="99" t="s">
        <v>164</v>
      </c>
      <c r="H31" s="96">
        <v>17135.999999999996</v>
      </c>
      <c r="I31" s="98">
        <v>3678</v>
      </c>
      <c r="J31" s="86"/>
      <c r="K31" s="96">
        <v>1655.5094099999997</v>
      </c>
      <c r="L31" s="97">
        <v>3.3770862020960631E-4</v>
      </c>
      <c r="M31" s="97">
        <f t="shared" si="2"/>
        <v>4.0593835197163704E-3</v>
      </c>
      <c r="N31" s="97">
        <f>K31/'סכום נכסי הקרן'!$C$42</f>
        <v>2.2491514711812984E-3</v>
      </c>
    </row>
    <row r="32" spans="2:14">
      <c r="B32" s="89" t="s">
        <v>361</v>
      </c>
      <c r="C32" s="86" t="s">
        <v>362</v>
      </c>
      <c r="D32" s="99" t="s">
        <v>29</v>
      </c>
      <c r="E32" s="86"/>
      <c r="F32" s="99" t="s">
        <v>332</v>
      </c>
      <c r="G32" s="99" t="s">
        <v>157</v>
      </c>
      <c r="H32" s="96">
        <v>333138</v>
      </c>
      <c r="I32" s="98">
        <v>2458</v>
      </c>
      <c r="J32" s="86"/>
      <c r="K32" s="96">
        <v>31157.364410000195</v>
      </c>
      <c r="L32" s="97">
        <v>1.3915538847117795E-3</v>
      </c>
      <c r="M32" s="97">
        <f t="shared" si="2"/>
        <v>7.6399258644958223E-2</v>
      </c>
      <c r="N32" s="97">
        <f>K32/'סכום נכסי הקרן'!$C$42</f>
        <v>4.2329950876500169E-2</v>
      </c>
    </row>
    <row r="33" spans="2:14">
      <c r="B33" s="89" t="s">
        <v>363</v>
      </c>
      <c r="C33" s="86" t="s">
        <v>364</v>
      </c>
      <c r="D33" s="99" t="s">
        <v>365</v>
      </c>
      <c r="E33" s="86"/>
      <c r="F33" s="99" t="s">
        <v>332</v>
      </c>
      <c r="G33" s="99" t="s">
        <v>155</v>
      </c>
      <c r="H33" s="96">
        <v>73819.999999999985</v>
      </c>
      <c r="I33" s="98">
        <v>2462</v>
      </c>
      <c r="J33" s="86"/>
      <c r="K33" s="96">
        <v>6328.3553299999994</v>
      </c>
      <c r="L33" s="97">
        <v>1.0112328767123285E-2</v>
      </c>
      <c r="M33" s="97">
        <f t="shared" si="2"/>
        <v>1.5517411848182281E-2</v>
      </c>
      <c r="N33" s="97">
        <f>K33/'סכום נכסי הקרן'!$C$42</f>
        <v>8.5976132872766422E-3</v>
      </c>
    </row>
    <row r="34" spans="2:14">
      <c r="B34" s="89" t="s">
        <v>366</v>
      </c>
      <c r="C34" s="86" t="s">
        <v>367</v>
      </c>
      <c r="D34" s="99" t="s">
        <v>115</v>
      </c>
      <c r="E34" s="86"/>
      <c r="F34" s="99" t="s">
        <v>332</v>
      </c>
      <c r="G34" s="99" t="s">
        <v>155</v>
      </c>
      <c r="H34" s="96">
        <v>80491.999999999985</v>
      </c>
      <c r="I34" s="98">
        <v>3043.25</v>
      </c>
      <c r="J34" s="86"/>
      <c r="K34" s="96">
        <v>8529.412449999998</v>
      </c>
      <c r="L34" s="97">
        <v>8.4322656877310292E-4</v>
      </c>
      <c r="M34" s="97">
        <f t="shared" si="2"/>
        <v>2.0914502885485641E-2</v>
      </c>
      <c r="N34" s="97">
        <f>K34/'סכום נכסי הקרן'!$C$42</f>
        <v>1.1587938095881668E-2</v>
      </c>
    </row>
    <row r="35" spans="2:14">
      <c r="B35" s="89" t="s">
        <v>368</v>
      </c>
      <c r="C35" s="86" t="s">
        <v>369</v>
      </c>
      <c r="D35" s="99" t="s">
        <v>115</v>
      </c>
      <c r="E35" s="86"/>
      <c r="F35" s="99" t="s">
        <v>332</v>
      </c>
      <c r="G35" s="99" t="s">
        <v>155</v>
      </c>
      <c r="H35" s="96">
        <v>16579.999999999996</v>
      </c>
      <c r="I35" s="98">
        <v>54194.5</v>
      </c>
      <c r="J35" s="86"/>
      <c r="K35" s="96">
        <v>31287.330289999994</v>
      </c>
      <c r="L35" s="97">
        <v>1.4423260944453915E-3</v>
      </c>
      <c r="M35" s="97">
        <f t="shared" si="2"/>
        <v>7.6717940827137204E-2</v>
      </c>
      <c r="N35" s="97">
        <f>K35/'סכום נכסי הקרן'!$C$42</f>
        <v>4.2506520667308499E-2</v>
      </c>
    </row>
    <row r="36" spans="2:14">
      <c r="B36" s="89" t="s">
        <v>370</v>
      </c>
      <c r="C36" s="86" t="s">
        <v>371</v>
      </c>
      <c r="D36" s="99" t="s">
        <v>127</v>
      </c>
      <c r="E36" s="86"/>
      <c r="F36" s="99" t="s">
        <v>332</v>
      </c>
      <c r="G36" s="99" t="s">
        <v>159</v>
      </c>
      <c r="H36" s="96">
        <v>7322.9999999999991</v>
      </c>
      <c r="I36" s="98">
        <v>8608</v>
      </c>
      <c r="J36" s="86"/>
      <c r="K36" s="96">
        <v>1484.3807699999998</v>
      </c>
      <c r="L36" s="97">
        <v>1.5306606503182019E-4</v>
      </c>
      <c r="M36" s="97">
        <f t="shared" si="2"/>
        <v>3.6397683989738824E-3</v>
      </c>
      <c r="N36" s="97">
        <f>K36/'סכום נכסי הקרן'!$C$42</f>
        <v>2.0166585417588953E-3</v>
      </c>
    </row>
    <row r="37" spans="2:14">
      <c r="B37" s="89" t="s">
        <v>372</v>
      </c>
      <c r="C37" s="86" t="s">
        <v>373</v>
      </c>
      <c r="D37" s="99" t="s">
        <v>365</v>
      </c>
      <c r="E37" s="86"/>
      <c r="F37" s="99" t="s">
        <v>332</v>
      </c>
      <c r="G37" s="99" t="s">
        <v>155</v>
      </c>
      <c r="H37" s="96">
        <v>138430.00000000003</v>
      </c>
      <c r="I37" s="98">
        <v>4026</v>
      </c>
      <c r="J37" s="86"/>
      <c r="K37" s="96">
        <v>19405.853839999898</v>
      </c>
      <c r="L37" s="97">
        <v>9.2140479775657932E-5</v>
      </c>
      <c r="M37" s="97">
        <f t="shared" si="2"/>
        <v>4.758402627510299E-2</v>
      </c>
      <c r="N37" s="97">
        <f>K37/'סכום נכסי הקרן'!$C$42</f>
        <v>2.6364516232961207E-2</v>
      </c>
    </row>
    <row r="38" spans="2:14">
      <c r="B38" s="89" t="s">
        <v>374</v>
      </c>
      <c r="C38" s="86" t="s">
        <v>375</v>
      </c>
      <c r="D38" s="99" t="s">
        <v>365</v>
      </c>
      <c r="E38" s="86"/>
      <c r="F38" s="99" t="s">
        <v>332</v>
      </c>
      <c r="G38" s="99" t="s">
        <v>155</v>
      </c>
      <c r="H38" s="96">
        <v>6849.9999999999991</v>
      </c>
      <c r="I38" s="98">
        <v>27260</v>
      </c>
      <c r="J38" s="96">
        <v>31.040599999999994</v>
      </c>
      <c r="K38" s="96">
        <v>6533.0140199999987</v>
      </c>
      <c r="L38" s="97">
        <v>1.5358965067820973E-5</v>
      </c>
      <c r="M38" s="97">
        <f t="shared" si="2"/>
        <v>1.601924415933341E-2</v>
      </c>
      <c r="N38" s="97">
        <f>K38/'סכום נכסי הקרן'!$C$42</f>
        <v>8.875659664375481E-3</v>
      </c>
    </row>
    <row r="39" spans="2:14">
      <c r="B39" s="85"/>
      <c r="C39" s="86"/>
      <c r="D39" s="86"/>
      <c r="E39" s="86"/>
      <c r="F39" s="86"/>
      <c r="G39" s="86"/>
      <c r="H39" s="96"/>
      <c r="I39" s="98"/>
      <c r="J39" s="86"/>
      <c r="K39" s="86"/>
      <c r="L39" s="86"/>
      <c r="M39" s="97"/>
      <c r="N39" s="86"/>
    </row>
    <row r="40" spans="2:14">
      <c r="B40" s="104" t="s">
        <v>55</v>
      </c>
      <c r="C40" s="84"/>
      <c r="D40" s="84"/>
      <c r="E40" s="84"/>
      <c r="F40" s="84"/>
      <c r="G40" s="84"/>
      <c r="H40" s="93"/>
      <c r="I40" s="95"/>
      <c r="J40" s="84"/>
      <c r="K40" s="93">
        <v>51884.393179999992</v>
      </c>
      <c r="L40" s="84"/>
      <c r="M40" s="94">
        <f t="shared" ref="M40:M49" si="3">K40/$K$11</f>
        <v>0.12722286526017176</v>
      </c>
      <c r="N40" s="94">
        <f>K40/'סכום נכסי הקרן'!$C$42</f>
        <v>7.048939652487142E-2</v>
      </c>
    </row>
    <row r="41" spans="2:14">
      <c r="B41" s="89" t="s">
        <v>376</v>
      </c>
      <c r="C41" s="86" t="s">
        <v>377</v>
      </c>
      <c r="D41" s="99" t="s">
        <v>29</v>
      </c>
      <c r="E41" s="86"/>
      <c r="F41" s="99" t="s">
        <v>344</v>
      </c>
      <c r="G41" s="99" t="s">
        <v>157</v>
      </c>
      <c r="H41" s="96">
        <v>8380.9999999999982</v>
      </c>
      <c r="I41" s="98">
        <v>19637</v>
      </c>
      <c r="J41" s="86"/>
      <c r="K41" s="96">
        <v>6262.1813699999993</v>
      </c>
      <c r="L41" s="97">
        <v>1.2957938109263508E-2</v>
      </c>
      <c r="M41" s="97">
        <f t="shared" si="3"/>
        <v>1.5355150322493719E-2</v>
      </c>
      <c r="N41" s="97">
        <f>K41/'סכום נכסי הקרן'!$C$42</f>
        <v>8.507710289088373E-3</v>
      </c>
    </row>
    <row r="42" spans="2:14">
      <c r="B42" s="89" t="s">
        <v>378</v>
      </c>
      <c r="C42" s="86" t="s">
        <v>379</v>
      </c>
      <c r="D42" s="99" t="s">
        <v>115</v>
      </c>
      <c r="E42" s="86"/>
      <c r="F42" s="99" t="s">
        <v>344</v>
      </c>
      <c r="G42" s="99" t="s">
        <v>155</v>
      </c>
      <c r="H42" s="96">
        <v>19301.999999999996</v>
      </c>
      <c r="I42" s="98">
        <v>10287.5</v>
      </c>
      <c r="J42" s="86"/>
      <c r="K42" s="96">
        <v>6914.1838999999982</v>
      </c>
      <c r="L42" s="97">
        <v>2.9861367880232733E-3</v>
      </c>
      <c r="M42" s="97">
        <f t="shared" si="3"/>
        <v>1.6953889845874245E-2</v>
      </c>
      <c r="N42" s="97">
        <f>K42/'סכום נכסי הקרן'!$C$42</f>
        <v>9.3935116265530909E-3</v>
      </c>
    </row>
    <row r="43" spans="2:14">
      <c r="B43" s="89" t="s">
        <v>380</v>
      </c>
      <c r="C43" s="86" t="s">
        <v>381</v>
      </c>
      <c r="D43" s="99" t="s">
        <v>115</v>
      </c>
      <c r="E43" s="86"/>
      <c r="F43" s="99" t="s">
        <v>344</v>
      </c>
      <c r="G43" s="99" t="s">
        <v>155</v>
      </c>
      <c r="H43" s="96">
        <v>27891.999999999996</v>
      </c>
      <c r="I43" s="98">
        <v>10368</v>
      </c>
      <c r="J43" s="86"/>
      <c r="K43" s="96">
        <v>10069.395789999997</v>
      </c>
      <c r="L43" s="97">
        <v>6.6290407838353498E-4</v>
      </c>
      <c r="M43" s="97">
        <f t="shared" si="3"/>
        <v>2.4690611286484563E-2</v>
      </c>
      <c r="N43" s="97">
        <f>K43/'סכום נכסי הקרן'!$C$42</f>
        <v>1.3680137496159126E-2</v>
      </c>
    </row>
    <row r="44" spans="2:14">
      <c r="B44" s="89" t="s">
        <v>382</v>
      </c>
      <c r="C44" s="86" t="s">
        <v>383</v>
      </c>
      <c r="D44" s="99" t="s">
        <v>115</v>
      </c>
      <c r="E44" s="86"/>
      <c r="F44" s="99" t="s">
        <v>344</v>
      </c>
      <c r="G44" s="99" t="s">
        <v>157</v>
      </c>
      <c r="H44" s="96">
        <v>2455.9999999999995</v>
      </c>
      <c r="I44" s="98">
        <v>10346</v>
      </c>
      <c r="J44" s="86"/>
      <c r="K44" s="96">
        <v>966.84196999999983</v>
      </c>
      <c r="L44" s="97">
        <v>3.2712730915784373E-5</v>
      </c>
      <c r="M44" s="97">
        <f t="shared" si="3"/>
        <v>2.3707399882360739E-3</v>
      </c>
      <c r="N44" s="97">
        <f>K44/'סכום נכסי הקרן'!$C$42</f>
        <v>1.3135377099580032E-3</v>
      </c>
    </row>
    <row r="45" spans="2:14">
      <c r="B45" s="89" t="s">
        <v>384</v>
      </c>
      <c r="C45" s="86" t="s">
        <v>385</v>
      </c>
      <c r="D45" s="99" t="s">
        <v>115</v>
      </c>
      <c r="E45" s="86"/>
      <c r="F45" s="99" t="s">
        <v>344</v>
      </c>
      <c r="G45" s="99" t="s">
        <v>155</v>
      </c>
      <c r="H45" s="96">
        <v>9681.9999999999982</v>
      </c>
      <c r="I45" s="98">
        <v>12153</v>
      </c>
      <c r="J45" s="86"/>
      <c r="K45" s="96">
        <v>4097.1073399999996</v>
      </c>
      <c r="L45" s="97">
        <v>2.1863387474686159E-4</v>
      </c>
      <c r="M45" s="97">
        <f t="shared" si="3"/>
        <v>1.0046291439989447E-2</v>
      </c>
      <c r="N45" s="97">
        <f>K45/'סכום נכסי הקרן'!$C$42</f>
        <v>5.5662715933150128E-3</v>
      </c>
    </row>
    <row r="46" spans="2:14">
      <c r="B46" s="89" t="s">
        <v>386</v>
      </c>
      <c r="C46" s="86" t="s">
        <v>387</v>
      </c>
      <c r="D46" s="99" t="s">
        <v>365</v>
      </c>
      <c r="E46" s="86"/>
      <c r="F46" s="99" t="s">
        <v>344</v>
      </c>
      <c r="G46" s="99" t="s">
        <v>155</v>
      </c>
      <c r="H46" s="96">
        <v>21840.999999999996</v>
      </c>
      <c r="I46" s="98">
        <v>10874</v>
      </c>
      <c r="J46" s="86"/>
      <c r="K46" s="96">
        <v>8269.7163699999983</v>
      </c>
      <c r="L46" s="97">
        <v>2.3315817558024394E-4</v>
      </c>
      <c r="M46" s="97">
        <f t="shared" si="3"/>
        <v>2.027771641908498E-2</v>
      </c>
      <c r="N46" s="97">
        <f>K46/'סכום נכסי הקרן'!$C$42</f>
        <v>1.1235118705750859E-2</v>
      </c>
    </row>
    <row r="47" spans="2:14">
      <c r="B47" s="89" t="s">
        <v>388</v>
      </c>
      <c r="C47" s="86" t="s">
        <v>389</v>
      </c>
      <c r="D47" s="99" t="s">
        <v>115</v>
      </c>
      <c r="E47" s="86"/>
      <c r="F47" s="99" t="s">
        <v>344</v>
      </c>
      <c r="G47" s="99" t="s">
        <v>155</v>
      </c>
      <c r="H47" s="96">
        <v>4005.9999999999986</v>
      </c>
      <c r="I47" s="98">
        <v>7077</v>
      </c>
      <c r="J47" s="86"/>
      <c r="K47" s="96">
        <v>987.16309000000001</v>
      </c>
      <c r="L47" s="97">
        <v>9.1366493562208728E-5</v>
      </c>
      <c r="M47" s="97">
        <f t="shared" si="3"/>
        <v>2.4205682882939878E-3</v>
      </c>
      <c r="N47" s="97">
        <f>K47/'סכום נכסי הקרן'!$C$42</f>
        <v>1.3411456937411047E-3</v>
      </c>
    </row>
    <row r="48" spans="2:14">
      <c r="B48" s="89" t="s">
        <v>390</v>
      </c>
      <c r="C48" s="86" t="s">
        <v>391</v>
      </c>
      <c r="D48" s="99" t="s">
        <v>365</v>
      </c>
      <c r="E48" s="86"/>
      <c r="F48" s="99" t="s">
        <v>344</v>
      </c>
      <c r="G48" s="99" t="s">
        <v>155</v>
      </c>
      <c r="H48" s="96">
        <v>52933.999999999993</v>
      </c>
      <c r="I48" s="98">
        <v>3528</v>
      </c>
      <c r="J48" s="86"/>
      <c r="K48" s="96">
        <v>6502.6751100000001</v>
      </c>
      <c r="L48" s="97">
        <v>3.838576676015078E-4</v>
      </c>
      <c r="M48" s="97">
        <f t="shared" si="3"/>
        <v>1.5944851787706747E-2</v>
      </c>
      <c r="N48" s="97">
        <f>K48/'סכום נכסי הקרן'!$C$42</f>
        <v>8.8344416539864398E-3</v>
      </c>
    </row>
    <row r="49" spans="2:14">
      <c r="B49" s="89" t="s">
        <v>392</v>
      </c>
      <c r="C49" s="86" t="s">
        <v>393</v>
      </c>
      <c r="D49" s="99" t="s">
        <v>365</v>
      </c>
      <c r="E49" s="86"/>
      <c r="F49" s="99" t="s">
        <v>344</v>
      </c>
      <c r="G49" s="99" t="s">
        <v>155</v>
      </c>
      <c r="H49" s="96">
        <v>27691.999999999996</v>
      </c>
      <c r="I49" s="98">
        <v>8105</v>
      </c>
      <c r="J49" s="86"/>
      <c r="K49" s="96">
        <v>7815.1282399999982</v>
      </c>
      <c r="L49" s="97">
        <v>8.9778594806649986E-5</v>
      </c>
      <c r="M49" s="97">
        <f t="shared" si="3"/>
        <v>1.9163045882008005E-2</v>
      </c>
      <c r="N49" s="97">
        <f>K49/'סכום נכסי הקרן'!$C$42</f>
        <v>1.0617521756319411E-2</v>
      </c>
    </row>
    <row r="50" spans="2:14">
      <c r="D50" s="1"/>
      <c r="E50" s="1"/>
      <c r="F50" s="1"/>
      <c r="G50" s="1"/>
    </row>
    <row r="51" spans="2:14">
      <c r="D51" s="1"/>
      <c r="E51" s="1"/>
      <c r="F51" s="1"/>
      <c r="G51" s="1"/>
    </row>
    <row r="52" spans="2:14">
      <c r="D52" s="1"/>
      <c r="E52" s="1"/>
      <c r="F52" s="1"/>
      <c r="G52" s="1"/>
    </row>
    <row r="53" spans="2:14">
      <c r="B53" s="101" t="s">
        <v>242</v>
      </c>
      <c r="D53" s="1"/>
      <c r="E53" s="1"/>
      <c r="F53" s="1"/>
      <c r="G53" s="1"/>
    </row>
    <row r="54" spans="2:14">
      <c r="B54" s="101" t="s">
        <v>103</v>
      </c>
      <c r="D54" s="1"/>
      <c r="E54" s="1"/>
      <c r="F54" s="1"/>
      <c r="G54" s="1"/>
    </row>
    <row r="55" spans="2:14">
      <c r="B55" s="101" t="s">
        <v>225</v>
      </c>
      <c r="D55" s="1"/>
      <c r="E55" s="1"/>
      <c r="F55" s="1"/>
      <c r="G55" s="1"/>
    </row>
    <row r="56" spans="2:14">
      <c r="B56" s="101" t="s">
        <v>233</v>
      </c>
      <c r="D56" s="1"/>
      <c r="E56" s="1"/>
      <c r="F56" s="1"/>
      <c r="G56" s="1"/>
    </row>
    <row r="57" spans="2:14">
      <c r="B57" s="101" t="s">
        <v>240</v>
      </c>
      <c r="D57" s="1"/>
      <c r="E57" s="1"/>
      <c r="F57" s="1"/>
      <c r="G57" s="1"/>
    </row>
    <row r="58" spans="2:14">
      <c r="D58" s="1"/>
      <c r="E58" s="1"/>
      <c r="F58" s="1"/>
      <c r="G58" s="1"/>
    </row>
    <row r="59" spans="2:14">
      <c r="D59" s="1"/>
      <c r="E59" s="1"/>
      <c r="F59" s="1"/>
      <c r="G59" s="1"/>
    </row>
    <row r="60" spans="2:14">
      <c r="D60" s="1"/>
      <c r="E60" s="1"/>
      <c r="F60" s="1"/>
      <c r="G60" s="1"/>
    </row>
    <row r="61" spans="2:14">
      <c r="D61" s="1"/>
      <c r="E61" s="1"/>
      <c r="F61" s="1"/>
      <c r="G61" s="1"/>
    </row>
    <row r="62" spans="2:14">
      <c r="D62" s="1"/>
      <c r="E62" s="1"/>
      <c r="F62" s="1"/>
      <c r="G62" s="1"/>
    </row>
    <row r="63" spans="2:14">
      <c r="D63" s="1"/>
      <c r="E63" s="1"/>
      <c r="F63" s="1"/>
      <c r="G63" s="1"/>
    </row>
    <row r="64" spans="2:14">
      <c r="D64" s="1"/>
      <c r="E64" s="1"/>
      <c r="F64" s="1"/>
      <c r="G64" s="1"/>
    </row>
    <row r="65" spans="4:7">
      <c r="D65" s="1"/>
      <c r="E65" s="1"/>
      <c r="F65" s="1"/>
      <c r="G65" s="1"/>
    </row>
    <row r="66" spans="4:7">
      <c r="D66" s="1"/>
      <c r="E66" s="1"/>
      <c r="F66" s="1"/>
      <c r="G66" s="1"/>
    </row>
    <row r="67" spans="4:7">
      <c r="D67" s="1"/>
      <c r="E67" s="1"/>
      <c r="F67" s="1"/>
      <c r="G67" s="1"/>
    </row>
    <row r="68" spans="4:7">
      <c r="D68" s="1"/>
      <c r="E68" s="1"/>
      <c r="F68" s="1"/>
      <c r="G68" s="1"/>
    </row>
    <row r="69" spans="4:7">
      <c r="D69" s="1"/>
      <c r="E69" s="1"/>
      <c r="F69" s="1"/>
      <c r="G69" s="1"/>
    </row>
    <row r="70" spans="4:7">
      <c r="D70" s="1"/>
      <c r="E70" s="1"/>
      <c r="F70" s="1"/>
      <c r="G70" s="1"/>
    </row>
    <row r="71" spans="4:7">
      <c r="D71" s="1"/>
      <c r="E71" s="1"/>
      <c r="F71" s="1"/>
      <c r="G71" s="1"/>
    </row>
    <row r="72" spans="4:7">
      <c r="D72" s="1"/>
      <c r="E72" s="1"/>
      <c r="F72" s="1"/>
      <c r="G72" s="1"/>
    </row>
    <row r="73" spans="4:7">
      <c r="D73" s="1"/>
      <c r="E73" s="1"/>
      <c r="F73" s="1"/>
      <c r="G73" s="1"/>
    </row>
    <row r="74" spans="4:7">
      <c r="D74" s="1"/>
      <c r="E74" s="1"/>
      <c r="F74" s="1"/>
      <c r="G74" s="1"/>
    </row>
    <row r="75" spans="4:7">
      <c r="D75" s="1"/>
      <c r="E75" s="1"/>
      <c r="F75" s="1"/>
      <c r="G75" s="1"/>
    </row>
    <row r="76" spans="4:7">
      <c r="D76" s="1"/>
      <c r="E76" s="1"/>
      <c r="F76" s="1"/>
      <c r="G76" s="1"/>
    </row>
    <row r="77" spans="4:7">
      <c r="D77" s="1"/>
      <c r="E77" s="1"/>
      <c r="F77" s="1"/>
      <c r="G77" s="1"/>
    </row>
    <row r="78" spans="4:7">
      <c r="D78" s="1"/>
      <c r="E78" s="1"/>
      <c r="F78" s="1"/>
      <c r="G78" s="1"/>
    </row>
    <row r="79" spans="4:7">
      <c r="D79" s="1"/>
      <c r="E79" s="1"/>
      <c r="F79" s="1"/>
      <c r="G79" s="1"/>
    </row>
    <row r="80" spans="4:7">
      <c r="D80" s="1"/>
      <c r="E80" s="1"/>
      <c r="F80" s="1"/>
      <c r="G80" s="1"/>
    </row>
    <row r="81" spans="4:7">
      <c r="D81" s="1"/>
      <c r="E81" s="1"/>
      <c r="F81" s="1"/>
      <c r="G81" s="1"/>
    </row>
    <row r="82" spans="4:7">
      <c r="D82" s="1"/>
      <c r="E82" s="1"/>
      <c r="F82" s="1"/>
      <c r="G82" s="1"/>
    </row>
    <row r="83" spans="4:7">
      <c r="D83" s="1"/>
      <c r="E83" s="1"/>
      <c r="F83" s="1"/>
      <c r="G83" s="1"/>
    </row>
    <row r="84" spans="4:7">
      <c r="D84" s="1"/>
      <c r="E84" s="1"/>
      <c r="F84" s="1"/>
      <c r="G84" s="1"/>
    </row>
    <row r="85" spans="4:7">
      <c r="D85" s="1"/>
      <c r="E85" s="1"/>
      <c r="F85" s="1"/>
      <c r="G85" s="1"/>
    </row>
    <row r="86" spans="4:7">
      <c r="D86" s="1"/>
      <c r="E86" s="1"/>
      <c r="F86" s="1"/>
      <c r="G86" s="1"/>
    </row>
    <row r="87" spans="4:7">
      <c r="D87" s="1"/>
      <c r="E87" s="1"/>
      <c r="F87" s="1"/>
      <c r="G87" s="1"/>
    </row>
    <row r="88" spans="4:7">
      <c r="D88" s="1"/>
      <c r="E88" s="1"/>
      <c r="F88" s="1"/>
      <c r="G88" s="1"/>
    </row>
    <row r="89" spans="4:7">
      <c r="D89" s="1"/>
      <c r="E89" s="1"/>
      <c r="F89" s="1"/>
      <c r="G89" s="1"/>
    </row>
    <row r="90" spans="4:7">
      <c r="D90" s="1"/>
      <c r="E90" s="1"/>
      <c r="F90" s="1"/>
      <c r="G90" s="1"/>
    </row>
    <row r="91" spans="4:7">
      <c r="D91" s="1"/>
      <c r="E91" s="1"/>
      <c r="F91" s="1"/>
      <c r="G91" s="1"/>
    </row>
    <row r="92" spans="4:7">
      <c r="D92" s="1"/>
      <c r="E92" s="1"/>
      <c r="F92" s="1"/>
      <c r="G92" s="1"/>
    </row>
    <row r="93" spans="4:7">
      <c r="D93" s="1"/>
      <c r="E93" s="1"/>
      <c r="F93" s="1"/>
      <c r="G93" s="1"/>
    </row>
    <row r="94" spans="4:7">
      <c r="D94" s="1"/>
      <c r="E94" s="1"/>
      <c r="F94" s="1"/>
      <c r="G94" s="1"/>
    </row>
    <row r="95" spans="4:7">
      <c r="D95" s="1"/>
      <c r="E95" s="1"/>
      <c r="F95" s="1"/>
      <c r="G95" s="1"/>
    </row>
    <row r="96" spans="4:7">
      <c r="D96" s="1"/>
      <c r="E96" s="1"/>
      <c r="F96" s="1"/>
      <c r="G96" s="1"/>
    </row>
    <row r="97" spans="4:7">
      <c r="D97" s="1"/>
      <c r="E97" s="1"/>
      <c r="F97" s="1"/>
      <c r="G97" s="1"/>
    </row>
    <row r="98" spans="4:7">
      <c r="D98" s="1"/>
      <c r="E98" s="1"/>
      <c r="F98" s="1"/>
      <c r="G98" s="1"/>
    </row>
    <row r="99" spans="4:7">
      <c r="D99" s="1"/>
      <c r="E99" s="1"/>
      <c r="F99" s="1"/>
      <c r="G99" s="1"/>
    </row>
    <row r="100" spans="4:7">
      <c r="D100" s="1"/>
      <c r="E100" s="1"/>
      <c r="F100" s="1"/>
      <c r="G100" s="1"/>
    </row>
    <row r="101" spans="4:7">
      <c r="D101" s="1"/>
      <c r="E101" s="1"/>
      <c r="F101" s="1"/>
      <c r="G101" s="1"/>
    </row>
    <row r="102" spans="4:7">
      <c r="D102" s="1"/>
      <c r="E102" s="1"/>
      <c r="F102" s="1"/>
      <c r="G102" s="1"/>
    </row>
    <row r="103" spans="4:7">
      <c r="D103" s="1"/>
      <c r="E103" s="1"/>
      <c r="F103" s="1"/>
      <c r="G103" s="1"/>
    </row>
    <row r="104" spans="4:7">
      <c r="D104" s="1"/>
      <c r="E104" s="1"/>
      <c r="F104" s="1"/>
      <c r="G104" s="1"/>
    </row>
    <row r="105" spans="4:7">
      <c r="D105" s="1"/>
      <c r="E105" s="1"/>
      <c r="F105" s="1"/>
      <c r="G105" s="1"/>
    </row>
    <row r="106" spans="4:7">
      <c r="D106" s="1"/>
      <c r="E106" s="1"/>
      <c r="F106" s="1"/>
      <c r="G106" s="1"/>
    </row>
    <row r="107" spans="4:7">
      <c r="D107" s="1"/>
      <c r="E107" s="1"/>
      <c r="F107" s="1"/>
      <c r="G107" s="1"/>
    </row>
    <row r="108" spans="4:7">
      <c r="D108" s="1"/>
      <c r="E108" s="1"/>
      <c r="F108" s="1"/>
      <c r="G108" s="1"/>
    </row>
    <row r="109" spans="4:7">
      <c r="D109" s="1"/>
      <c r="E109" s="1"/>
      <c r="F109" s="1"/>
      <c r="G109" s="1"/>
    </row>
    <row r="110" spans="4:7">
      <c r="D110" s="1"/>
      <c r="E110" s="1"/>
      <c r="F110" s="1"/>
      <c r="G110" s="1"/>
    </row>
    <row r="111" spans="4:7">
      <c r="D111" s="1"/>
      <c r="E111" s="1"/>
      <c r="F111" s="1"/>
      <c r="G111" s="1"/>
    </row>
    <row r="112" spans="4:7">
      <c r="D112" s="1"/>
      <c r="E112" s="1"/>
      <c r="F112" s="1"/>
      <c r="G112" s="1"/>
    </row>
    <row r="113" spans="4:7">
      <c r="D113" s="1"/>
      <c r="E113" s="1"/>
      <c r="F113" s="1"/>
      <c r="G113" s="1"/>
    </row>
    <row r="114" spans="4:7">
      <c r="D114" s="1"/>
      <c r="E114" s="1"/>
      <c r="F114" s="1"/>
      <c r="G114" s="1"/>
    </row>
    <row r="115" spans="4:7">
      <c r="D115" s="1"/>
      <c r="E115" s="1"/>
      <c r="F115" s="1"/>
      <c r="G115" s="1"/>
    </row>
    <row r="116" spans="4:7">
      <c r="D116" s="1"/>
      <c r="E116" s="1"/>
      <c r="F116" s="1"/>
      <c r="G116" s="1"/>
    </row>
    <row r="117" spans="4:7">
      <c r="D117" s="1"/>
      <c r="E117" s="1"/>
      <c r="F117" s="1"/>
      <c r="G117" s="1"/>
    </row>
    <row r="118" spans="4:7">
      <c r="D118" s="1"/>
      <c r="E118" s="1"/>
      <c r="F118" s="1"/>
      <c r="G118" s="1"/>
    </row>
    <row r="119" spans="4:7">
      <c r="D119" s="1"/>
      <c r="E119" s="1"/>
      <c r="F119" s="1"/>
      <c r="G119" s="1"/>
    </row>
    <row r="120" spans="4:7">
      <c r="D120" s="1"/>
      <c r="E120" s="1"/>
      <c r="F120" s="1"/>
      <c r="G120" s="1"/>
    </row>
    <row r="121" spans="4:7">
      <c r="D121" s="1"/>
      <c r="E121" s="1"/>
      <c r="F121" s="1"/>
      <c r="G121" s="1"/>
    </row>
    <row r="122" spans="4:7">
      <c r="D122" s="1"/>
      <c r="E122" s="1"/>
      <c r="F122" s="1"/>
      <c r="G122" s="1"/>
    </row>
    <row r="123" spans="4:7">
      <c r="D123" s="1"/>
      <c r="E123" s="1"/>
      <c r="F123" s="1"/>
      <c r="G123" s="1"/>
    </row>
    <row r="124" spans="4:7">
      <c r="D124" s="1"/>
      <c r="E124" s="1"/>
      <c r="F124" s="1"/>
      <c r="G124" s="1"/>
    </row>
    <row r="125" spans="4:7">
      <c r="D125" s="1"/>
      <c r="E125" s="1"/>
      <c r="F125" s="1"/>
      <c r="G125" s="1"/>
    </row>
    <row r="126" spans="4:7">
      <c r="D126" s="1"/>
      <c r="E126" s="1"/>
      <c r="F126" s="1"/>
      <c r="G126" s="1"/>
    </row>
    <row r="127" spans="4:7">
      <c r="D127" s="1"/>
      <c r="E127" s="1"/>
      <c r="F127" s="1"/>
      <c r="G127" s="1"/>
    </row>
    <row r="128" spans="4:7">
      <c r="D128" s="1"/>
      <c r="E128" s="1"/>
      <c r="F128" s="1"/>
      <c r="G128" s="1"/>
    </row>
    <row r="129" spans="4:7">
      <c r="D129" s="1"/>
      <c r="E129" s="1"/>
      <c r="F129" s="1"/>
      <c r="G129" s="1"/>
    </row>
    <row r="130" spans="4:7">
      <c r="D130" s="1"/>
      <c r="E130" s="1"/>
      <c r="F130" s="1"/>
      <c r="G130" s="1"/>
    </row>
    <row r="131" spans="4:7">
      <c r="D131" s="1"/>
      <c r="E131" s="1"/>
      <c r="F131" s="1"/>
      <c r="G131" s="1"/>
    </row>
    <row r="132" spans="4:7">
      <c r="D132" s="1"/>
      <c r="E132" s="1"/>
      <c r="F132" s="1"/>
      <c r="G132" s="1"/>
    </row>
    <row r="133" spans="4:7">
      <c r="D133" s="1"/>
      <c r="E133" s="1"/>
      <c r="F133" s="1"/>
      <c r="G133" s="1"/>
    </row>
    <row r="134" spans="4:7">
      <c r="D134" s="1"/>
      <c r="E134" s="1"/>
      <c r="F134" s="1"/>
      <c r="G134" s="1"/>
    </row>
    <row r="135" spans="4:7">
      <c r="D135" s="1"/>
      <c r="E135" s="1"/>
      <c r="F135" s="1"/>
      <c r="G135" s="1"/>
    </row>
    <row r="136" spans="4:7">
      <c r="D136" s="1"/>
      <c r="E136" s="1"/>
      <c r="F136" s="1"/>
      <c r="G136" s="1"/>
    </row>
    <row r="137" spans="4:7">
      <c r="D137" s="1"/>
      <c r="E137" s="1"/>
      <c r="F137" s="1"/>
      <c r="G137" s="1"/>
    </row>
    <row r="138" spans="4:7">
      <c r="D138" s="1"/>
      <c r="E138" s="1"/>
      <c r="F138" s="1"/>
      <c r="G138" s="1"/>
    </row>
    <row r="139" spans="4:7">
      <c r="D139" s="1"/>
      <c r="E139" s="1"/>
      <c r="F139" s="1"/>
      <c r="G139" s="1"/>
    </row>
    <row r="140" spans="4:7">
      <c r="D140" s="1"/>
      <c r="E140" s="1"/>
      <c r="F140" s="1"/>
      <c r="G140" s="1"/>
    </row>
    <row r="141" spans="4:7">
      <c r="D141" s="1"/>
      <c r="E141" s="1"/>
      <c r="F141" s="1"/>
      <c r="G141" s="1"/>
    </row>
    <row r="142" spans="4:7">
      <c r="D142" s="1"/>
      <c r="E142" s="1"/>
      <c r="F142" s="1"/>
      <c r="G142" s="1"/>
    </row>
    <row r="143" spans="4:7">
      <c r="D143" s="1"/>
      <c r="E143" s="1"/>
      <c r="F143" s="1"/>
      <c r="G143" s="1"/>
    </row>
    <row r="144" spans="4:7">
      <c r="D144" s="1"/>
      <c r="E144" s="1"/>
      <c r="F144" s="1"/>
      <c r="G144" s="1"/>
    </row>
    <row r="145" spans="4:7">
      <c r="D145" s="1"/>
      <c r="E145" s="1"/>
      <c r="F145" s="1"/>
      <c r="G145" s="1"/>
    </row>
    <row r="146" spans="4:7">
      <c r="D146" s="1"/>
      <c r="E146" s="1"/>
      <c r="F146" s="1"/>
      <c r="G146" s="1"/>
    </row>
    <row r="147" spans="4:7">
      <c r="D147" s="1"/>
      <c r="E147" s="1"/>
      <c r="F147" s="1"/>
      <c r="G147" s="1"/>
    </row>
    <row r="148" spans="4:7">
      <c r="D148" s="1"/>
      <c r="E148" s="1"/>
      <c r="F148" s="1"/>
      <c r="G148" s="1"/>
    </row>
    <row r="149" spans="4:7">
      <c r="D149" s="1"/>
      <c r="E149" s="1"/>
      <c r="F149" s="1"/>
      <c r="G149" s="1"/>
    </row>
    <row r="150" spans="4:7">
      <c r="D150" s="1"/>
      <c r="E150" s="1"/>
      <c r="F150" s="1"/>
      <c r="G150" s="1"/>
    </row>
    <row r="151" spans="4:7">
      <c r="D151" s="1"/>
      <c r="E151" s="1"/>
      <c r="F151" s="1"/>
      <c r="G151" s="1"/>
    </row>
    <row r="152" spans="4:7">
      <c r="D152" s="1"/>
      <c r="E152" s="1"/>
      <c r="F152" s="1"/>
      <c r="G152" s="1"/>
    </row>
    <row r="153" spans="4:7">
      <c r="D153" s="1"/>
      <c r="E153" s="1"/>
      <c r="F153" s="1"/>
      <c r="G153" s="1"/>
    </row>
    <row r="154" spans="4:7">
      <c r="D154" s="1"/>
      <c r="E154" s="1"/>
      <c r="F154" s="1"/>
      <c r="G154" s="1"/>
    </row>
    <row r="155" spans="4:7">
      <c r="D155" s="1"/>
      <c r="E155" s="1"/>
      <c r="F155" s="1"/>
      <c r="G155" s="1"/>
    </row>
    <row r="156" spans="4:7">
      <c r="D156" s="1"/>
      <c r="E156" s="1"/>
      <c r="F156" s="1"/>
      <c r="G156" s="1"/>
    </row>
    <row r="157" spans="4:7">
      <c r="D157" s="1"/>
      <c r="E157" s="1"/>
      <c r="F157" s="1"/>
      <c r="G157" s="1"/>
    </row>
    <row r="158" spans="4:7">
      <c r="D158" s="1"/>
      <c r="E158" s="1"/>
      <c r="F158" s="1"/>
      <c r="G158" s="1"/>
    </row>
    <row r="159" spans="4:7">
      <c r="D159" s="1"/>
      <c r="E159" s="1"/>
      <c r="F159" s="1"/>
      <c r="G159" s="1"/>
    </row>
    <row r="160" spans="4:7">
      <c r="D160" s="1"/>
      <c r="E160" s="1"/>
      <c r="F160" s="1"/>
      <c r="G160" s="1"/>
    </row>
    <row r="161" spans="4:7">
      <c r="D161" s="1"/>
      <c r="E161" s="1"/>
      <c r="F161" s="1"/>
      <c r="G161" s="1"/>
    </row>
    <row r="162" spans="4:7">
      <c r="D162" s="1"/>
      <c r="E162" s="1"/>
      <c r="F162" s="1"/>
      <c r="G162" s="1"/>
    </row>
    <row r="163" spans="4:7">
      <c r="D163" s="1"/>
      <c r="E163" s="1"/>
      <c r="F163" s="1"/>
      <c r="G163" s="1"/>
    </row>
    <row r="164" spans="4:7">
      <c r="D164" s="1"/>
      <c r="E164" s="1"/>
      <c r="F164" s="1"/>
      <c r="G164" s="1"/>
    </row>
    <row r="165" spans="4:7">
      <c r="D165" s="1"/>
      <c r="E165" s="1"/>
      <c r="F165" s="1"/>
      <c r="G165" s="1"/>
    </row>
    <row r="166" spans="4:7">
      <c r="D166" s="1"/>
      <c r="E166" s="1"/>
      <c r="F166" s="1"/>
      <c r="G166" s="1"/>
    </row>
    <row r="167" spans="4:7">
      <c r="D167" s="1"/>
      <c r="E167" s="1"/>
      <c r="F167" s="1"/>
      <c r="G167" s="1"/>
    </row>
    <row r="168" spans="4:7">
      <c r="D168" s="1"/>
      <c r="E168" s="1"/>
      <c r="F168" s="1"/>
      <c r="G168" s="1"/>
    </row>
    <row r="169" spans="4:7">
      <c r="D169" s="1"/>
      <c r="E169" s="1"/>
      <c r="F169" s="1"/>
      <c r="G169" s="1"/>
    </row>
    <row r="170" spans="4:7">
      <c r="D170" s="1"/>
      <c r="E170" s="1"/>
      <c r="F170" s="1"/>
      <c r="G170" s="1"/>
    </row>
    <row r="171" spans="4:7">
      <c r="D171" s="1"/>
      <c r="E171" s="1"/>
      <c r="F171" s="1"/>
      <c r="G171" s="1"/>
    </row>
    <row r="172" spans="4:7">
      <c r="D172" s="1"/>
      <c r="E172" s="1"/>
      <c r="F172" s="1"/>
      <c r="G172" s="1"/>
    </row>
    <row r="173" spans="4:7">
      <c r="D173" s="1"/>
      <c r="E173" s="1"/>
      <c r="F173" s="1"/>
      <c r="G173" s="1"/>
    </row>
    <row r="174" spans="4:7">
      <c r="D174" s="1"/>
      <c r="E174" s="1"/>
      <c r="F174" s="1"/>
      <c r="G174" s="1"/>
    </row>
    <row r="175" spans="4:7">
      <c r="D175" s="1"/>
      <c r="E175" s="1"/>
      <c r="F175" s="1"/>
      <c r="G175" s="1"/>
    </row>
    <row r="176" spans="4:7">
      <c r="D176" s="1"/>
      <c r="E176" s="1"/>
      <c r="F176" s="1"/>
      <c r="G176" s="1"/>
    </row>
    <row r="177" spans="4:7">
      <c r="D177" s="1"/>
      <c r="E177" s="1"/>
      <c r="F177" s="1"/>
      <c r="G177" s="1"/>
    </row>
    <row r="178" spans="4:7">
      <c r="D178" s="1"/>
      <c r="E178" s="1"/>
      <c r="F178" s="1"/>
      <c r="G178" s="1"/>
    </row>
    <row r="179" spans="4:7">
      <c r="D179" s="1"/>
      <c r="E179" s="1"/>
      <c r="F179" s="1"/>
      <c r="G179" s="1"/>
    </row>
    <row r="180" spans="4:7">
      <c r="D180" s="1"/>
      <c r="E180" s="1"/>
      <c r="F180" s="1"/>
      <c r="G180" s="1"/>
    </row>
    <row r="181" spans="4:7">
      <c r="D181" s="1"/>
      <c r="E181" s="1"/>
      <c r="F181" s="1"/>
      <c r="G181" s="1"/>
    </row>
    <row r="182" spans="4:7">
      <c r="D182" s="1"/>
      <c r="E182" s="1"/>
      <c r="F182" s="1"/>
      <c r="G182" s="1"/>
    </row>
    <row r="183" spans="4:7">
      <c r="D183" s="1"/>
      <c r="E183" s="1"/>
      <c r="F183" s="1"/>
      <c r="G183" s="1"/>
    </row>
    <row r="184" spans="4:7">
      <c r="D184" s="1"/>
      <c r="E184" s="1"/>
      <c r="F184" s="1"/>
      <c r="G184" s="1"/>
    </row>
    <row r="185" spans="4:7">
      <c r="D185" s="1"/>
      <c r="E185" s="1"/>
      <c r="F185" s="1"/>
      <c r="G185" s="1"/>
    </row>
    <row r="186" spans="4:7">
      <c r="D186" s="1"/>
      <c r="E186" s="1"/>
      <c r="F186" s="1"/>
      <c r="G186" s="1"/>
    </row>
    <row r="187" spans="4:7">
      <c r="D187" s="1"/>
      <c r="E187" s="1"/>
      <c r="F187" s="1"/>
      <c r="G187" s="1"/>
    </row>
    <row r="188" spans="4:7">
      <c r="D188" s="1"/>
      <c r="E188" s="1"/>
      <c r="F188" s="1"/>
      <c r="G188" s="1"/>
    </row>
    <row r="189" spans="4:7">
      <c r="D189" s="1"/>
      <c r="E189" s="1"/>
      <c r="F189" s="1"/>
      <c r="G189" s="1"/>
    </row>
    <row r="190" spans="4:7">
      <c r="D190" s="1"/>
      <c r="E190" s="1"/>
      <c r="F190" s="1"/>
      <c r="G190" s="1"/>
    </row>
    <row r="191" spans="4:7">
      <c r="D191" s="1"/>
      <c r="E191" s="1"/>
      <c r="F191" s="1"/>
      <c r="G191" s="1"/>
    </row>
    <row r="192" spans="4:7">
      <c r="D192" s="1"/>
      <c r="E192" s="1"/>
      <c r="F192" s="1"/>
      <c r="G192" s="1"/>
    </row>
    <row r="193" spans="4:7">
      <c r="D193" s="1"/>
      <c r="E193" s="1"/>
      <c r="F193" s="1"/>
      <c r="G193" s="1"/>
    </row>
    <row r="194" spans="4:7">
      <c r="D194" s="1"/>
      <c r="E194" s="1"/>
      <c r="F194" s="1"/>
      <c r="G194" s="1"/>
    </row>
    <row r="195" spans="4:7">
      <c r="D195" s="1"/>
      <c r="E195" s="1"/>
      <c r="F195" s="1"/>
      <c r="G195" s="1"/>
    </row>
    <row r="196" spans="4:7">
      <c r="D196" s="1"/>
      <c r="E196" s="1"/>
      <c r="F196" s="1"/>
      <c r="G196" s="1"/>
    </row>
    <row r="197" spans="4:7">
      <c r="D197" s="1"/>
      <c r="E197" s="1"/>
      <c r="F197" s="1"/>
      <c r="G197" s="1"/>
    </row>
    <row r="198" spans="4:7">
      <c r="D198" s="1"/>
      <c r="E198" s="1"/>
      <c r="F198" s="1"/>
      <c r="G198" s="1"/>
    </row>
    <row r="199" spans="4:7">
      <c r="D199" s="1"/>
      <c r="E199" s="1"/>
      <c r="F199" s="1"/>
      <c r="G199" s="1"/>
    </row>
    <row r="200" spans="4:7">
      <c r="D200" s="1"/>
      <c r="E200" s="1"/>
      <c r="F200" s="1"/>
      <c r="G200" s="1"/>
    </row>
    <row r="201" spans="4:7">
      <c r="D201" s="1"/>
      <c r="E201" s="1"/>
      <c r="F201" s="1"/>
      <c r="G201" s="1"/>
    </row>
    <row r="202" spans="4:7">
      <c r="D202" s="1"/>
      <c r="E202" s="1"/>
      <c r="F202" s="1"/>
      <c r="G202" s="1"/>
    </row>
    <row r="203" spans="4:7">
      <c r="D203" s="1"/>
      <c r="E203" s="1"/>
      <c r="F203" s="1"/>
      <c r="G203" s="1"/>
    </row>
    <row r="204" spans="4:7">
      <c r="D204" s="1"/>
      <c r="E204" s="1"/>
      <c r="F204" s="1"/>
      <c r="G204" s="1"/>
    </row>
    <row r="205" spans="4:7">
      <c r="D205" s="1"/>
      <c r="E205" s="1"/>
      <c r="F205" s="1"/>
      <c r="G205" s="1"/>
    </row>
    <row r="206" spans="4:7">
      <c r="D206" s="1"/>
      <c r="E206" s="1"/>
      <c r="F206" s="1"/>
      <c r="G206" s="1"/>
    </row>
    <row r="207" spans="4:7">
      <c r="D207" s="1"/>
      <c r="E207" s="1"/>
      <c r="F207" s="1"/>
      <c r="G207" s="1"/>
    </row>
    <row r="208" spans="4:7">
      <c r="D208" s="1"/>
      <c r="E208" s="1"/>
      <c r="F208" s="1"/>
      <c r="G208" s="1"/>
    </row>
    <row r="209" spans="4:7">
      <c r="D209" s="1"/>
      <c r="E209" s="1"/>
      <c r="F209" s="1"/>
      <c r="G209" s="1"/>
    </row>
    <row r="210" spans="4:7">
      <c r="D210" s="1"/>
      <c r="E210" s="1"/>
      <c r="F210" s="1"/>
      <c r="G210" s="1"/>
    </row>
    <row r="211" spans="4:7">
      <c r="D211" s="1"/>
      <c r="E211" s="1"/>
      <c r="F211" s="1"/>
      <c r="G211" s="1"/>
    </row>
    <row r="212" spans="4:7">
      <c r="D212" s="1"/>
      <c r="E212" s="1"/>
      <c r="F212" s="1"/>
      <c r="G212" s="1"/>
    </row>
    <row r="213" spans="4:7">
      <c r="D213" s="1"/>
      <c r="E213" s="1"/>
      <c r="F213" s="1"/>
      <c r="G213" s="1"/>
    </row>
    <row r="214" spans="4:7">
      <c r="D214" s="1"/>
      <c r="E214" s="1"/>
      <c r="F214" s="1"/>
      <c r="G214" s="1"/>
    </row>
    <row r="215" spans="4:7">
      <c r="D215" s="1"/>
      <c r="E215" s="1"/>
      <c r="F215" s="1"/>
      <c r="G215" s="1"/>
    </row>
    <row r="216" spans="4:7">
      <c r="D216" s="1"/>
      <c r="E216" s="1"/>
      <c r="F216" s="1"/>
      <c r="G216" s="1"/>
    </row>
    <row r="217" spans="4:7">
      <c r="D217" s="1"/>
      <c r="E217" s="1"/>
      <c r="F217" s="1"/>
      <c r="G217" s="1"/>
    </row>
    <row r="218" spans="4:7">
      <c r="D218" s="1"/>
      <c r="E218" s="1"/>
      <c r="F218" s="1"/>
      <c r="G218" s="1"/>
    </row>
    <row r="219" spans="4:7">
      <c r="D219" s="1"/>
      <c r="E219" s="1"/>
      <c r="F219" s="1"/>
      <c r="G219" s="1"/>
    </row>
    <row r="220" spans="4:7">
      <c r="D220" s="1"/>
      <c r="E220" s="1"/>
      <c r="F220" s="1"/>
      <c r="G220" s="1"/>
    </row>
    <row r="221" spans="4:7">
      <c r="D221" s="1"/>
      <c r="E221" s="1"/>
      <c r="F221" s="1"/>
      <c r="G221" s="1"/>
    </row>
    <row r="222" spans="4:7">
      <c r="D222" s="1"/>
      <c r="E222" s="1"/>
      <c r="F222" s="1"/>
      <c r="G222" s="1"/>
    </row>
    <row r="223" spans="4:7">
      <c r="D223" s="1"/>
      <c r="E223" s="1"/>
      <c r="F223" s="1"/>
      <c r="G223" s="1"/>
    </row>
    <row r="224" spans="4:7">
      <c r="D224" s="1"/>
      <c r="E224" s="1"/>
      <c r="F224" s="1"/>
      <c r="G224" s="1"/>
    </row>
    <row r="225" spans="4:7">
      <c r="D225" s="1"/>
      <c r="E225" s="1"/>
      <c r="F225" s="1"/>
      <c r="G225" s="1"/>
    </row>
    <row r="226" spans="4:7">
      <c r="D226" s="1"/>
      <c r="E226" s="1"/>
      <c r="F226" s="1"/>
      <c r="G226" s="1"/>
    </row>
    <row r="227" spans="4:7">
      <c r="D227" s="1"/>
      <c r="E227" s="1"/>
      <c r="F227" s="1"/>
      <c r="G227" s="1"/>
    </row>
    <row r="228" spans="4:7">
      <c r="D228" s="1"/>
      <c r="E228" s="1"/>
      <c r="F228" s="1"/>
      <c r="G228" s="1"/>
    </row>
    <row r="229" spans="4:7">
      <c r="D229" s="1"/>
      <c r="E229" s="1"/>
      <c r="F229" s="1"/>
      <c r="G229" s="1"/>
    </row>
    <row r="230" spans="4:7">
      <c r="D230" s="1"/>
      <c r="E230" s="1"/>
      <c r="F230" s="1"/>
      <c r="G230" s="1"/>
    </row>
    <row r="231" spans="4:7">
      <c r="D231" s="1"/>
      <c r="E231" s="1"/>
      <c r="F231" s="1"/>
      <c r="G231" s="1"/>
    </row>
    <row r="232" spans="4:7">
      <c r="D232" s="1"/>
      <c r="E232" s="1"/>
      <c r="F232" s="1"/>
      <c r="G232" s="1"/>
    </row>
    <row r="233" spans="4:7">
      <c r="D233" s="1"/>
      <c r="E233" s="1"/>
      <c r="F233" s="1"/>
      <c r="G233" s="1"/>
    </row>
    <row r="234" spans="4:7">
      <c r="D234" s="1"/>
      <c r="E234" s="1"/>
      <c r="F234" s="1"/>
      <c r="G234" s="1"/>
    </row>
    <row r="235" spans="4:7">
      <c r="D235" s="1"/>
      <c r="E235" s="1"/>
      <c r="F235" s="1"/>
      <c r="G235" s="1"/>
    </row>
    <row r="236" spans="4:7">
      <c r="D236" s="1"/>
      <c r="E236" s="1"/>
      <c r="F236" s="1"/>
      <c r="G236" s="1"/>
    </row>
    <row r="237" spans="4:7">
      <c r="D237" s="1"/>
      <c r="E237" s="1"/>
      <c r="F237" s="1"/>
      <c r="G237" s="1"/>
    </row>
    <row r="238" spans="4:7">
      <c r="D238" s="1"/>
      <c r="E238" s="1"/>
      <c r="F238" s="1"/>
      <c r="G238" s="1"/>
    </row>
    <row r="239" spans="4:7">
      <c r="D239" s="1"/>
      <c r="E239" s="1"/>
      <c r="F239" s="1"/>
      <c r="G239" s="1"/>
    </row>
    <row r="240" spans="4:7">
      <c r="D240" s="1"/>
      <c r="E240" s="1"/>
      <c r="F240" s="1"/>
      <c r="G240" s="1"/>
    </row>
    <row r="241" spans="2:7">
      <c r="D241" s="1"/>
      <c r="E241" s="1"/>
      <c r="F241" s="1"/>
      <c r="G241" s="1"/>
    </row>
    <row r="242" spans="2:7">
      <c r="D242" s="1"/>
      <c r="E242" s="1"/>
      <c r="F242" s="1"/>
      <c r="G242" s="1"/>
    </row>
    <row r="243" spans="2:7">
      <c r="D243" s="1"/>
      <c r="E243" s="1"/>
      <c r="F243" s="1"/>
      <c r="G243" s="1"/>
    </row>
    <row r="244" spans="2:7">
      <c r="D244" s="1"/>
      <c r="E244" s="1"/>
      <c r="F244" s="1"/>
      <c r="G244" s="1"/>
    </row>
    <row r="245" spans="2:7">
      <c r="D245" s="1"/>
      <c r="E245" s="1"/>
      <c r="F245" s="1"/>
      <c r="G245" s="1"/>
    </row>
    <row r="246" spans="2:7">
      <c r="D246" s="1"/>
      <c r="E246" s="1"/>
      <c r="F246" s="1"/>
      <c r="G246" s="1"/>
    </row>
    <row r="247" spans="2:7">
      <c r="D247" s="1"/>
      <c r="E247" s="1"/>
      <c r="F247" s="1"/>
      <c r="G247" s="1"/>
    </row>
    <row r="248" spans="2:7">
      <c r="D248" s="1"/>
      <c r="E248" s="1"/>
      <c r="F248" s="1"/>
      <c r="G248" s="1"/>
    </row>
    <row r="249" spans="2:7">
      <c r="D249" s="1"/>
      <c r="E249" s="1"/>
      <c r="F249" s="1"/>
      <c r="G249" s="1"/>
    </row>
    <row r="250" spans="2:7">
      <c r="B250" s="45"/>
      <c r="D250" s="1"/>
      <c r="E250" s="1"/>
      <c r="F250" s="1"/>
      <c r="G250" s="1"/>
    </row>
    <row r="251" spans="2:7">
      <c r="B251" s="45"/>
      <c r="D251" s="1"/>
      <c r="E251" s="1"/>
      <c r="F251" s="1"/>
      <c r="G251" s="1"/>
    </row>
    <row r="252" spans="2:7">
      <c r="B252" s="3"/>
      <c r="D252" s="1"/>
      <c r="E252" s="1"/>
      <c r="F252" s="1"/>
      <c r="G252" s="1"/>
    </row>
    <row r="253" spans="2:7">
      <c r="D253" s="1"/>
      <c r="E253" s="1"/>
      <c r="F253" s="1"/>
      <c r="G253" s="1"/>
    </row>
    <row r="254" spans="2:7">
      <c r="D254" s="1"/>
      <c r="E254" s="1"/>
      <c r="F254" s="1"/>
      <c r="G254" s="1"/>
    </row>
    <row r="255" spans="2:7">
      <c r="D255" s="1"/>
      <c r="E255" s="1"/>
      <c r="F255" s="1"/>
      <c r="G255" s="1"/>
    </row>
  </sheetData>
  <sheetProtection sheet="1" objects="1" scenarios="1"/>
  <mergeCells count="2">
    <mergeCell ref="B6:N6"/>
    <mergeCell ref="B7:N7"/>
  </mergeCells>
  <phoneticPr fontId="3" type="noConversion"/>
  <dataValidations count="1">
    <dataValidation allowBlank="1" showInputMessage="1" showErrorMessage="1" sqref="J9:J1048576 C5:C1048576 J1:J7 A1:A1048576 B1:B43 D1:I1048576 K1:AF1048576 AH1:XFD1048576 AG1:AG43 B45:B52 B54:B1048576 AG49:AG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BM327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42578125" style="2" bestFit="1" customWidth="1"/>
    <col min="5" max="5" width="6.5703125" style="2" bestFit="1" customWidth="1"/>
    <col min="6" max="6" width="8.5703125" style="1" customWidth="1"/>
    <col min="7" max="7" width="4.5703125" style="1" bestFit="1" customWidth="1"/>
    <col min="8" max="8" width="7.85546875" style="1" bestFit="1" customWidth="1"/>
    <col min="9" max="9" width="8" style="1" customWidth="1"/>
    <col min="10" max="10" width="7" style="1" bestFit="1" customWidth="1"/>
    <col min="11" max="11" width="6.42578125" style="1" bestFit="1" customWidth="1"/>
    <col min="12" max="12" width="6.85546875" style="1" bestFit="1" customWidth="1"/>
    <col min="13" max="13" width="6.28515625" style="1" bestFit="1" customWidth="1"/>
    <col min="14" max="14" width="10" style="1" customWidth="1"/>
    <col min="15" max="15" width="9" style="1" bestFit="1" customWidth="1"/>
    <col min="16" max="16" width="7.5703125" style="1" customWidth="1"/>
    <col min="17" max="17" width="6.7109375" style="1" customWidth="1"/>
    <col min="18" max="18" width="7.7109375" style="1" customWidth="1"/>
    <col min="19" max="19" width="7.140625" style="1" customWidth="1"/>
    <col min="20" max="20" width="6" style="1" customWidth="1"/>
    <col min="21" max="21" width="7.85546875" style="1" customWidth="1"/>
    <col min="22" max="22" width="8.140625" style="1" customWidth="1"/>
    <col min="23" max="23" width="6.28515625" style="1" customWidth="1"/>
    <col min="24" max="24" width="8" style="1" customWidth="1"/>
    <col min="25" max="25" width="8.7109375" style="1" customWidth="1"/>
    <col min="26" max="26" width="10" style="1" customWidth="1"/>
    <col min="27" max="27" width="9.5703125" style="1" customWidth="1"/>
    <col min="28" max="28" width="6.140625" style="1" customWidth="1"/>
    <col min="29" max="30" width="5.7109375" style="1" customWidth="1"/>
    <col min="31" max="31" width="6.85546875" style="1" customWidth="1"/>
    <col min="32" max="32" width="6.42578125" style="1" customWidth="1"/>
    <col min="33" max="33" width="6.7109375" style="1" customWidth="1"/>
    <col min="34" max="34" width="7.28515625" style="1" customWidth="1"/>
    <col min="35" max="46" width="5.7109375" style="1" customWidth="1"/>
    <col min="47" max="16384" width="9.140625" style="1"/>
  </cols>
  <sheetData>
    <row r="1" spans="2:65">
      <c r="B1" s="58" t="s">
        <v>171</v>
      </c>
      <c r="C1" s="80" t="s" vm="1">
        <v>243</v>
      </c>
    </row>
    <row r="2" spans="2:65">
      <c r="B2" s="58" t="s">
        <v>170</v>
      </c>
      <c r="C2" s="80" t="s">
        <v>244</v>
      </c>
    </row>
    <row r="3" spans="2:65">
      <c r="B3" s="58" t="s">
        <v>172</v>
      </c>
      <c r="C3" s="80" t="s">
        <v>245</v>
      </c>
    </row>
    <row r="4" spans="2:65">
      <c r="B4" s="58" t="s">
        <v>173</v>
      </c>
      <c r="C4" s="80">
        <v>2112</v>
      </c>
    </row>
    <row r="6" spans="2:65" ht="26.25" customHeight="1">
      <c r="B6" s="140" t="s">
        <v>201</v>
      </c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2"/>
    </row>
    <row r="7" spans="2:65" ht="26.25" customHeight="1">
      <c r="B7" s="140" t="s">
        <v>81</v>
      </c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2"/>
      <c r="BM7" s="3"/>
    </row>
    <row r="8" spans="2:65" s="3" customFormat="1" ht="78.75">
      <c r="B8" s="23" t="s">
        <v>106</v>
      </c>
      <c r="C8" s="31" t="s">
        <v>37</v>
      </c>
      <c r="D8" s="31" t="s">
        <v>111</v>
      </c>
      <c r="E8" s="31" t="s">
        <v>108</v>
      </c>
      <c r="F8" s="31" t="s">
        <v>50</v>
      </c>
      <c r="G8" s="31" t="s">
        <v>15</v>
      </c>
      <c r="H8" s="31" t="s">
        <v>51</v>
      </c>
      <c r="I8" s="31" t="s">
        <v>91</v>
      </c>
      <c r="J8" s="31" t="s">
        <v>227</v>
      </c>
      <c r="K8" s="31" t="s">
        <v>226</v>
      </c>
      <c r="L8" s="31" t="s">
        <v>49</v>
      </c>
      <c r="M8" s="31" t="s">
        <v>48</v>
      </c>
      <c r="N8" s="31" t="s">
        <v>174</v>
      </c>
      <c r="O8" s="21" t="s">
        <v>176</v>
      </c>
      <c r="P8" s="1"/>
      <c r="Q8" s="1"/>
      <c r="BH8" s="1"/>
      <c r="BI8" s="1"/>
    </row>
    <row r="9" spans="2:65" s="3" customFormat="1" ht="25.5">
      <c r="B9" s="16"/>
      <c r="C9" s="17"/>
      <c r="D9" s="17"/>
      <c r="E9" s="17"/>
      <c r="F9" s="17"/>
      <c r="G9" s="17"/>
      <c r="H9" s="17"/>
      <c r="I9" s="17"/>
      <c r="J9" s="33" t="s">
        <v>234</v>
      </c>
      <c r="K9" s="33"/>
      <c r="L9" s="33" t="s">
        <v>230</v>
      </c>
      <c r="M9" s="33" t="s">
        <v>20</v>
      </c>
      <c r="N9" s="33" t="s">
        <v>20</v>
      </c>
      <c r="O9" s="34" t="s">
        <v>20</v>
      </c>
      <c r="BG9" s="1"/>
      <c r="BH9" s="1"/>
      <c r="BI9" s="1"/>
      <c r="BM9" s="4"/>
    </row>
    <row r="10" spans="2:65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1" t="s">
        <v>12</v>
      </c>
      <c r="O10" s="21" t="s">
        <v>13</v>
      </c>
      <c r="P10" s="5"/>
      <c r="BG10" s="1"/>
      <c r="BH10" s="3"/>
      <c r="BI10" s="1"/>
    </row>
    <row r="11" spans="2:65" s="4" customFormat="1" ht="18" customHeight="1"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5"/>
      <c r="BG11" s="1"/>
      <c r="BH11" s="3"/>
      <c r="BI11" s="1"/>
      <c r="BM11" s="1"/>
    </row>
    <row r="12" spans="2:65" s="4" customFormat="1" ht="18" customHeight="1">
      <c r="B12" s="101" t="s">
        <v>242</v>
      </c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5"/>
      <c r="BG12" s="1"/>
      <c r="BH12" s="3"/>
      <c r="BI12" s="1"/>
      <c r="BM12" s="1"/>
    </row>
    <row r="13" spans="2:65">
      <c r="B13" s="101" t="s">
        <v>103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BH13" s="3"/>
    </row>
    <row r="14" spans="2:65" ht="20.25">
      <c r="B14" s="101" t="s">
        <v>225</v>
      </c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BH14" s="4"/>
    </row>
    <row r="15" spans="2:65">
      <c r="B15" s="101" t="s">
        <v>233</v>
      </c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</row>
    <row r="16" spans="2:65"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</row>
    <row r="17" spans="2:15"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</row>
    <row r="18" spans="2:15"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</row>
    <row r="19" spans="2:15"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</row>
    <row r="20" spans="2:15"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</row>
    <row r="21" spans="2:15"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</row>
    <row r="22" spans="2:15"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</row>
    <row r="23" spans="2:15"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</row>
    <row r="24" spans="2:15"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</row>
    <row r="25" spans="2:15"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</row>
    <row r="26" spans="2:15"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</row>
    <row r="27" spans="2:15"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</row>
    <row r="28" spans="2:15"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</row>
    <row r="29" spans="2:15"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</row>
    <row r="30" spans="2:15"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</row>
    <row r="31" spans="2:15"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</row>
    <row r="32" spans="2:15"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</row>
    <row r="33" spans="2:59"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</row>
    <row r="34" spans="2:59"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</row>
    <row r="35" spans="2:59"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</row>
    <row r="36" spans="2:59"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</row>
    <row r="37" spans="2:59" ht="20.25"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BG37" s="4"/>
    </row>
    <row r="38" spans="2:59"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BG38" s="3"/>
    </row>
    <row r="39" spans="2:59"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</row>
    <row r="40" spans="2:59"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</row>
    <row r="41" spans="2:59"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</row>
    <row r="42" spans="2:59"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</row>
    <row r="43" spans="2:59"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</row>
    <row r="44" spans="2:59"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</row>
    <row r="45" spans="2:59"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</row>
    <row r="46" spans="2:59"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</row>
    <row r="47" spans="2:59"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</row>
    <row r="48" spans="2:59"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</row>
    <row r="49" spans="2:15"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</row>
    <row r="50" spans="2:15"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</row>
    <row r="51" spans="2:15"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</row>
    <row r="52" spans="2:15"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</row>
    <row r="53" spans="2:15"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</row>
    <row r="54" spans="2:15"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</row>
    <row r="55" spans="2:15"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</row>
    <row r="56" spans="2:15"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</row>
    <row r="57" spans="2:15"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</row>
    <row r="58" spans="2:15"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</row>
    <row r="59" spans="2:15"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</row>
    <row r="60" spans="2:15"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</row>
    <row r="61" spans="2:15"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</row>
    <row r="62" spans="2:15"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</row>
    <row r="63" spans="2:15"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</row>
    <row r="64" spans="2:15"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</row>
    <row r="65" spans="2:15"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</row>
    <row r="66" spans="2:15"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</row>
    <row r="67" spans="2:15"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</row>
    <row r="68" spans="2:15"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</row>
    <row r="69" spans="2:15"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</row>
    <row r="70" spans="2:15"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</row>
    <row r="71" spans="2:15"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</row>
    <row r="72" spans="2:15"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</row>
    <row r="73" spans="2:15"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</row>
    <row r="74" spans="2:15"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</row>
    <row r="75" spans="2:15"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</row>
    <row r="76" spans="2:15"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</row>
    <row r="77" spans="2:15"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</row>
    <row r="78" spans="2:15"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</row>
    <row r="79" spans="2:15"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</row>
    <row r="80" spans="2:15"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</row>
    <row r="81" spans="2:15"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</row>
    <row r="82" spans="2:15"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</row>
    <row r="83" spans="2:15"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</row>
    <row r="84" spans="2:15"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</row>
    <row r="85" spans="2:15"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</row>
    <row r="86" spans="2:15"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</row>
    <row r="87" spans="2:15"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</row>
    <row r="88" spans="2:15"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</row>
    <row r="89" spans="2:15"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</row>
    <row r="90" spans="2:15"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</row>
    <row r="91" spans="2:15"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</row>
    <row r="92" spans="2:15"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</row>
    <row r="93" spans="2:15"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</row>
    <row r="94" spans="2:15"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</row>
    <row r="95" spans="2:15"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</row>
    <row r="96" spans="2:15"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</row>
    <row r="97" spans="2:15"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</row>
    <row r="98" spans="2:15"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</row>
    <row r="99" spans="2:15"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</row>
    <row r="100" spans="2:15"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</row>
    <row r="101" spans="2:15"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</row>
    <row r="102" spans="2:15"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</row>
    <row r="103" spans="2:15"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</row>
    <row r="104" spans="2:15"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</row>
    <row r="105" spans="2:15"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</row>
    <row r="106" spans="2:15"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</row>
    <row r="107" spans="2:15"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</row>
    <row r="108" spans="2:15"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</row>
    <row r="109" spans="2:15"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</row>
    <row r="110" spans="2:15"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</row>
    <row r="111" spans="2:15">
      <c r="C111" s="1"/>
      <c r="D111" s="1"/>
      <c r="E111" s="1"/>
    </row>
    <row r="112" spans="2:15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1" spans="3:5">
      <c r="C121" s="1"/>
      <c r="D121" s="1"/>
      <c r="E121" s="1"/>
    </row>
    <row r="122" spans="3:5">
      <c r="C122" s="1"/>
      <c r="D122" s="1"/>
      <c r="E122" s="1"/>
    </row>
    <row r="123" spans="3:5">
      <c r="C123" s="1"/>
      <c r="D123" s="1"/>
      <c r="E123" s="1"/>
    </row>
    <row r="124" spans="3:5">
      <c r="C124" s="1"/>
      <c r="D124" s="1"/>
      <c r="E124" s="1"/>
    </row>
    <row r="125" spans="3:5">
      <c r="C125" s="1"/>
      <c r="D125" s="1"/>
      <c r="E125" s="1"/>
    </row>
    <row r="126" spans="3:5">
      <c r="C126" s="1"/>
      <c r="D126" s="1"/>
      <c r="E126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2:5">
      <c r="C321" s="1"/>
      <c r="D321" s="1"/>
      <c r="E321" s="1"/>
    </row>
    <row r="322" spans="2:5">
      <c r="C322" s="1"/>
      <c r="D322" s="1"/>
      <c r="E322" s="1"/>
    </row>
    <row r="323" spans="2:5">
      <c r="C323" s="1"/>
      <c r="D323" s="1"/>
      <c r="E323" s="1"/>
    </row>
    <row r="324" spans="2:5">
      <c r="C324" s="1"/>
      <c r="D324" s="1"/>
      <c r="E324" s="1"/>
    </row>
    <row r="325" spans="2:5">
      <c r="B325" s="45"/>
      <c r="C325" s="1"/>
      <c r="D325" s="1"/>
      <c r="E325" s="1"/>
    </row>
    <row r="326" spans="2:5">
      <c r="B326" s="45"/>
      <c r="C326" s="1"/>
      <c r="D326" s="1"/>
      <c r="E326" s="1"/>
    </row>
    <row r="327" spans="2:5">
      <c r="B327" s="3"/>
      <c r="C327" s="1"/>
      <c r="D327" s="1"/>
      <c r="E327" s="1"/>
    </row>
  </sheetData>
  <sheetProtection sheet="1" objects="1" scenarios="1"/>
  <mergeCells count="2">
    <mergeCell ref="B6:O6"/>
    <mergeCell ref="B7:O7"/>
  </mergeCells>
  <phoneticPr fontId="3" type="noConversion"/>
  <dataValidations count="1">
    <dataValidation allowBlank="1" showInputMessage="1" showErrorMessage="1" sqref="A1:A1048576 B39:B1048576 C5:C1048576 D1:AF1048576 AH1:XFD1048576 AG1:AG37 B1:B11 B13:B37 AG42:AG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AC070A1-B1B4-443C-95AE-F1F3DD5ABB3F}">
  <ds:schemaRefs>
    <ds:schemaRef ds:uri="http://www.w3.org/XML/1998/namespace"/>
    <ds:schemaRef ds:uri="http://schemas.microsoft.com/sharepoint/v3"/>
    <ds:schemaRef ds:uri="http://purl.org/dc/elements/1.1/"/>
    <ds:schemaRef ds:uri="http://purl.org/dc/dcmitype/"/>
    <ds:schemaRef ds:uri="http://schemas.microsoft.com/office/2006/documentManagement/types"/>
    <ds:schemaRef ds:uri="a46656d4-8850-49b3-aebd-68bd05f7f43d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31</vt:i4>
      </vt:variant>
      <vt:variant>
        <vt:lpstr>טווחים בעלי שם</vt:lpstr>
      </vt:variant>
      <vt:variant>
        <vt:i4>30</vt:i4>
      </vt:variant>
    </vt:vector>
  </HeadingPairs>
  <TitlesOfParts>
    <vt:vector size="61" baseType="lpstr">
      <vt:lpstr>סכום נכסי הקרן</vt:lpstr>
      <vt:lpstr>Sheet1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Sheet1!Print_Area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'תעודות התחייבות ממשלתיות'!Print_Area</vt:lpstr>
      <vt:lpstr>'תעודות חוב מסחריות '!Print_Area</vt:lpstr>
      <vt:lpstr>'תעודות סל'!Print_Area</vt:lpstr>
    </vt:vector>
  </TitlesOfParts>
  <Company>OZAR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אולה קלוקוב</cp:lastModifiedBy>
  <cp:lastPrinted>2017-05-01T10:11:51Z</cp:lastPrinted>
  <dcterms:created xsi:type="dcterms:W3CDTF">2005-07-19T07:39:38Z</dcterms:created>
  <dcterms:modified xsi:type="dcterms:W3CDTF">2019-12-03T05:57:34Z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