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9040" windowHeight="1584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3" i="6"/>
  <c r="B24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<sst xmlns="http://schemas.openxmlformats.org/spreadsheetml/2006/main" count="5099" uniqueCount="1406">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</sst>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97" xfId="16"/>
    <cellStyle name="98" xfId="17"/>
    <cellStyle name="99" xfId="18"/>
    <cellStyle name="Comma [0] 2" xfId="19"/>
    <cellStyle name="Comma [0] 2 2" xfId="20"/>
    <cellStyle name="Comma [0] 2 2 2" xfId="21"/>
    <cellStyle name="Comma [0] 2 3" xfId="22"/>
    <cellStyle name="Comma [0] 2 4" xfId="23"/>
    <cellStyle name="Comma [0] 3" xfId="24"/>
    <cellStyle name="Comma 2" xfId="25"/>
    <cellStyle name="Comma 2 2" xfId="26"/>
    <cellStyle name="Comma 2 2 2" xfId="27"/>
    <cellStyle name="Comma 2 2 3" xfId="28"/>
    <cellStyle name="Comma 2 2 4" xfId="29"/>
    <cellStyle name="Comma 2 2 5" xfId="30"/>
    <cellStyle name="Comma 2 2 6" xfId="31"/>
    <cellStyle name="Comma 2 2 7" xfId="32"/>
    <cellStyle name="Comma 2 3" xfId="33"/>
    <cellStyle name="Comma 2 4" xfId="34"/>
    <cellStyle name="Comma 2 5" xfId="35"/>
    <cellStyle name="Comma 2 6" xfId="36"/>
    <cellStyle name="Comma 2 7" xfId="37"/>
    <cellStyle name="Comma 2 8" xfId="38"/>
    <cellStyle name="Comma 2 9" xfId="39"/>
    <cellStyle name="Comma 3" xfId="40"/>
    <cellStyle name="Comma 3 2" xfId="41"/>
    <cellStyle name="Comma 4" xfId="42"/>
    <cellStyle name="Comma 5" xfId="43"/>
    <cellStyle name="Comma 6" xfId="44"/>
    <cellStyle name="Comma 7" xfId="45"/>
    <cellStyle name="Currency [0] _1" xfId="46"/>
    <cellStyle name="Euro" xfId="47"/>
    <cellStyle name="Hyperlink 2" xfId="48"/>
    <cellStyle name="Hyperlink 2 2" xfId="49"/>
    <cellStyle name="Hyperlink 2 2 2" xfId="50"/>
    <cellStyle name="Hyperlink 2 2 2 2" xfId="51"/>
    <cellStyle name="Hyperlink 2 3" xfId="52"/>
    <cellStyle name="Hyperlink 2 4" xfId="53"/>
    <cellStyle name="Hyperlink 2 5" xfId="54"/>
    <cellStyle name="Hyperlink 2 6" xfId="55"/>
    <cellStyle name="Hyperlink 2 7" xfId="56"/>
    <cellStyle name="Hyperlink 2 8" xfId="57"/>
    <cellStyle name="Hyperlink 2_Data" xfId="58"/>
    <cellStyle name="Normal" xfId="0" builtinId="0"/>
    <cellStyle name="Normal 10" xfId="59"/>
    <cellStyle name="Normal 11" xfId="60"/>
    <cellStyle name="Normal 12" xfId="61"/>
    <cellStyle name="Normal 12 2" xfId="62"/>
    <cellStyle name="Normal 12 3" xfId="63"/>
    <cellStyle name="Normal 12 4" xfId="64"/>
    <cellStyle name="Normal 12 5" xfId="65"/>
    <cellStyle name="Normal 12 6" xfId="66"/>
    <cellStyle name="Normal 12 7" xfId="67"/>
    <cellStyle name="Normal 12 8" xfId="68"/>
    <cellStyle name="Normal 13" xfId="69"/>
    <cellStyle name="Normal 13 2" xfId="70"/>
    <cellStyle name="Normal 13 3" xfId="71"/>
    <cellStyle name="Normal 13 4" xfId="72"/>
    <cellStyle name="Normal 13 5" xfId="73"/>
    <cellStyle name="Normal 13 6" xfId="74"/>
    <cellStyle name="Normal 13 7" xfId="75"/>
    <cellStyle name="Normal 13 8" xfId="76"/>
    <cellStyle name="Normal 14" xfId="77"/>
    <cellStyle name="Normal 14 2" xfId="78"/>
    <cellStyle name="Normal 14 3" xfId="79"/>
    <cellStyle name="Normal 14 4" xfId="80"/>
    <cellStyle name="Normal 14 5" xfId="81"/>
    <cellStyle name="Normal 14 6" xfId="82"/>
    <cellStyle name="Normal 14 7" xfId="83"/>
    <cellStyle name="Normal 14 8" xfId="84"/>
    <cellStyle name="Normal 15" xfId="85"/>
    <cellStyle name="Normal 15 2" xfId="86"/>
    <cellStyle name="Normal 15 3" xfId="87"/>
    <cellStyle name="Normal 15 4" xfId="88"/>
    <cellStyle name="Normal 15 5" xfId="89"/>
    <cellStyle name="Normal 15 6" xfId="90"/>
    <cellStyle name="Normal 15 7" xfId="91"/>
    <cellStyle name="Normal 15 8" xfId="92"/>
    <cellStyle name="Normal 16" xfId="93"/>
    <cellStyle name="Normal 16 2" xfId="94"/>
    <cellStyle name="Normal 16 3" xfId="95"/>
    <cellStyle name="Normal 16 4" xfId="96"/>
    <cellStyle name="Normal 16 5" xfId="97"/>
    <cellStyle name="Normal 16 6" xfId="98"/>
    <cellStyle name="Normal 16 7" xfId="99"/>
    <cellStyle name="Normal 16 8" xfId="100"/>
    <cellStyle name="Normal 17" xfId="101"/>
    <cellStyle name="Normal 17 2" xfId="102"/>
    <cellStyle name="Normal 17 3" xfId="103"/>
    <cellStyle name="Normal 18" xfId="104"/>
    <cellStyle name="Normal 18 2" xfId="105"/>
    <cellStyle name="Normal 18 3" xfId="106"/>
    <cellStyle name="Normal 19" xfId="107"/>
    <cellStyle name="Normal 2" xfId="108"/>
    <cellStyle name="Normal 2 10" xfId="109"/>
    <cellStyle name="Normal 2 11" xfId="110"/>
    <cellStyle name="Normal 2 12" xfId="111"/>
    <cellStyle name="Normal 2 13" xfId="112"/>
    <cellStyle name="Normal 2 2" xfId="113"/>
    <cellStyle name="Normal 2 2 2" xfId="114"/>
    <cellStyle name="Normal 2 2 2 2" xfId="115"/>
    <cellStyle name="Normal 2 2 2 2 2" xfId="116"/>
    <cellStyle name="Normal 2 2 2 2 2 2" xfId="117"/>
    <cellStyle name="Normal 2 2 2 2_ירידות ערך שנזקפו" xfId="118"/>
    <cellStyle name="Normal 2 2 2 3" xfId="119"/>
    <cellStyle name="Normal 2 2 2 4" xfId="120"/>
    <cellStyle name="Normal 2 2 2 5" xfId="121"/>
    <cellStyle name="Normal 2 2 2 6" xfId="122"/>
    <cellStyle name="Normal 2 2 2 7" xfId="123"/>
    <cellStyle name="Normal 2 2 2 8" xfId="124"/>
    <cellStyle name="Normal 2 2 2_ירידות ערך שנזקפו" xfId="125"/>
    <cellStyle name="Normal 2 2 3" xfId="126"/>
    <cellStyle name="Normal 2 2 3 2" xfId="127"/>
    <cellStyle name="Normal 2 2 3 2 2" xfId="128"/>
    <cellStyle name="Normal 2 2 4" xfId="129"/>
    <cellStyle name="Normal 2 2 5" xfId="130"/>
    <cellStyle name="Normal 2 2 6" xfId="131"/>
    <cellStyle name="Normal 2 2 7" xfId="132"/>
    <cellStyle name="Normal 2 2 8" xfId="133"/>
    <cellStyle name="Normal 2 2 9" xfId="134"/>
    <cellStyle name="Normal 2 2_ירידות ערך שנזקפו" xfId="135"/>
    <cellStyle name="Normal 2 3" xfId="136"/>
    <cellStyle name="Normal 2 3 2" xfId="137"/>
    <cellStyle name="Normal 2 3 2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 9" xfId="145"/>
    <cellStyle name="Normal 2 3_ירידות ערך שנזקפו" xfId="146"/>
    <cellStyle name="Normal 2 4" xfId="147"/>
    <cellStyle name="Normal 2 4 2" xfId="148"/>
    <cellStyle name="Normal 2 5" xfId="149"/>
    <cellStyle name="Normal 2 6" xfId="150"/>
    <cellStyle name="Normal 2 6 2" xfId="151"/>
    <cellStyle name="Normal 2 6 2 2" xfId="152"/>
    <cellStyle name="Normal 2 7" xfId="153"/>
    <cellStyle name="Normal 2 7 2" xfId="154"/>
    <cellStyle name="Normal 2 8" xfId="155"/>
    <cellStyle name="Normal 2 9" xfId="156"/>
    <cellStyle name="Normal 2_אלמנטרי" xfId="157"/>
    <cellStyle name="Normal 20" xfId="158"/>
    <cellStyle name="Normal 21" xfId="159"/>
    <cellStyle name="Normal 21 2" xfId="160"/>
    <cellStyle name="Normal 21 3" xfId="161"/>
    <cellStyle name="Normal 22" xfId="162"/>
    <cellStyle name="Normal 22 2" xfId="163"/>
    <cellStyle name="Normal 22 3" xfId="164"/>
    <cellStyle name="Normal 23" xfId="165"/>
    <cellStyle name="Normal 23 2" xfId="166"/>
    <cellStyle name="Normal 23 3" xfId="167"/>
    <cellStyle name="Normal 24" xfId="168"/>
    <cellStyle name="Normal 24 2" xfId="169"/>
    <cellStyle name="Normal 24 3" xfId="170"/>
    <cellStyle name="Normal 25" xfId="171"/>
    <cellStyle name="Normal 25 2" xfId="172"/>
    <cellStyle name="Normal 25 3" xfId="173"/>
    <cellStyle name="Normal 26" xfId="174"/>
    <cellStyle name="Normal 26 2" xfId="175"/>
    <cellStyle name="Normal 26 3" xfId="176"/>
    <cellStyle name="Normal 27" xfId="177"/>
    <cellStyle name="Normal 27 2" xfId="178"/>
    <cellStyle name="Normal 27 3" xfId="179"/>
    <cellStyle name="Normal 27 4" xfId="180"/>
    <cellStyle name="Normal 27 5" xfId="181"/>
    <cellStyle name="Normal 27 6" xfId="182"/>
    <cellStyle name="Normal 27 7" xfId="183"/>
    <cellStyle name="Normal 28" xfId="184"/>
    <cellStyle name="Normal 29" xfId="185"/>
    <cellStyle name="Normal 3" xfId="186"/>
    <cellStyle name="Normal 3 2" xfId="187"/>
    <cellStyle name="Normal 3 2 2" xfId="188"/>
    <cellStyle name="Normal 3 2 3" xfId="189"/>
    <cellStyle name="Normal 3 2 4" xfId="190"/>
    <cellStyle name="Normal 3 2 5" xfId="191"/>
    <cellStyle name="Normal 3 2 6" xfId="192"/>
    <cellStyle name="Normal 3 2 7" xfId="193"/>
    <cellStyle name="Normal 3 2 8" xfId="194"/>
    <cellStyle name="Normal 3 3" xfId="195"/>
    <cellStyle name="Normal 3 4" xfId="196"/>
    <cellStyle name="Normal 3 5" xfId="197"/>
    <cellStyle name="Normal 3 6" xfId="198"/>
    <cellStyle name="Normal 3 7" xfId="199"/>
    <cellStyle name="Normal 3 8" xfId="200"/>
    <cellStyle name="Normal 3 9" xfId="201"/>
    <cellStyle name="Normal 3_אלמנטרי" xfId="202"/>
    <cellStyle name="Normal 30" xfId="203"/>
    <cellStyle name="Normal 30 2" xfId="204"/>
    <cellStyle name="Normal 30 3" xfId="205"/>
    <cellStyle name="Normal 30 4" xfId="206"/>
    <cellStyle name="Normal 30 5" xfId="207"/>
    <cellStyle name="Normal 30 6" xfId="208"/>
    <cellStyle name="Normal 30 7" xfId="209"/>
    <cellStyle name="Normal 31" xfId="210"/>
    <cellStyle name="Normal 32" xfId="211"/>
    <cellStyle name="Normal 32 2" xfId="212"/>
    <cellStyle name="Normal 32 3" xfId="213"/>
    <cellStyle name="Normal 32 4" xfId="214"/>
    <cellStyle name="Normal 32 5" xfId="215"/>
    <cellStyle name="Normal 32 6" xfId="216"/>
    <cellStyle name="Normal 32 7" xfId="217"/>
    <cellStyle name="Normal 33" xfId="218"/>
    <cellStyle name="Normal 33 2" xfId="219"/>
    <cellStyle name="Normal 33 3" xfId="220"/>
    <cellStyle name="Normal 33 4" xfId="221"/>
    <cellStyle name="Normal 33 5" xfId="222"/>
    <cellStyle name="Normal 33 6" xfId="223"/>
    <cellStyle name="Normal 33 7" xfId="224"/>
    <cellStyle name="Normal 34" xfId="225"/>
    <cellStyle name="Normal 34 2" xfId="226"/>
    <cellStyle name="Normal 35" xfId="227"/>
    <cellStyle name="Normal 36" xfId="228"/>
    <cellStyle name="Normal 36 2" xfId="229"/>
    <cellStyle name="Normal 36 3" xfId="230"/>
    <cellStyle name="Normal 36 4" xfId="231"/>
    <cellStyle name="Normal 36 5" xfId="232"/>
    <cellStyle name="Normal 36 6" xfId="233"/>
    <cellStyle name="Normal 36 7" xfId="234"/>
    <cellStyle name="Normal 37" xfId="235"/>
    <cellStyle name="Normal 38" xfId="236"/>
    <cellStyle name="Normal 39" xfId="237"/>
    <cellStyle name="Normal 4" xfId="238"/>
    <cellStyle name="Normal 4 2" xfId="239"/>
    <cellStyle name="Normal 4 3" xfId="240"/>
    <cellStyle name="Normal 4 4" xfId="241"/>
    <cellStyle name="Normal 4 5" xfId="242"/>
    <cellStyle name="Normal 4 6" xfId="243"/>
    <cellStyle name="Normal 4 7" xfId="244"/>
    <cellStyle name="Normal 4 8" xfId="245"/>
    <cellStyle name="Normal 4_ירידות ערך שנזקפו" xfId="246"/>
    <cellStyle name="Normal 40" xfId="247"/>
    <cellStyle name="Normal 41" xfId="248"/>
    <cellStyle name="Normal 41 2" xfId="249"/>
    <cellStyle name="Normal 41 3" xfId="250"/>
    <cellStyle name="Normal 41 4" xfId="251"/>
    <cellStyle name="Normal 41 5" xfId="252"/>
    <cellStyle name="Normal 41 6" xfId="253"/>
    <cellStyle name="Normal 41 7" xfId="254"/>
    <cellStyle name="Normal 42" xfId="255"/>
    <cellStyle name="Normal 42 2" xfId="256"/>
    <cellStyle name="Normal 42 2 2" xfId="257"/>
    <cellStyle name="Normal 42 3" xfId="258"/>
    <cellStyle name="Normal 42 3 2" xfId="259"/>
    <cellStyle name="Normal 42 4" xfId="260"/>
    <cellStyle name="Normal 42 4 2" xfId="261"/>
    <cellStyle name="Normal 42 5" xfId="262"/>
    <cellStyle name="Normal 43" xfId="263"/>
    <cellStyle name="Normal 44" xfId="264"/>
    <cellStyle name="Normal 45" xfId="265"/>
    <cellStyle name="Normal 45 2" xfId="266"/>
    <cellStyle name="Normal 45 2 2" xfId="267"/>
    <cellStyle name="Normal 45 3" xfId="268"/>
    <cellStyle name="Normal 45 3 2" xfId="269"/>
    <cellStyle name="Normal 45 4" xfId="270"/>
    <cellStyle name="Normal 45 4 2" xfId="271"/>
    <cellStyle name="Normal 45 5" xfId="272"/>
    <cellStyle name="Normal 46" xfId="273"/>
    <cellStyle name="Normal 46 2" xfId="274"/>
    <cellStyle name="Normal 46 2 2" xfId="275"/>
    <cellStyle name="Normal 46 3" xfId="276"/>
    <cellStyle name="Normal 46 3 2" xfId="277"/>
    <cellStyle name="Normal 46 4" xfId="278"/>
    <cellStyle name="Normal 46 4 2" xfId="279"/>
    <cellStyle name="Normal 46 5" xfId="280"/>
    <cellStyle name="Normal 47" xfId="281"/>
    <cellStyle name="Normal 47 2" xfId="282"/>
    <cellStyle name="Normal 47 2 2" xfId="283"/>
    <cellStyle name="Normal 47 3" xfId="284"/>
    <cellStyle name="Normal 47 3 2" xfId="285"/>
    <cellStyle name="Normal 47 4" xfId="286"/>
    <cellStyle name="Normal 47 4 2" xfId="287"/>
    <cellStyle name="Normal 47 5" xfId="288"/>
    <cellStyle name="Normal 48" xfId="289"/>
    <cellStyle name="Normal 49" xfId="290"/>
    <cellStyle name="Normal 5" xfId="291"/>
    <cellStyle name="Normal 5 2" xfId="292"/>
    <cellStyle name="Normal 5 3" xfId="293"/>
    <cellStyle name="Normal 5 4" xfId="294"/>
    <cellStyle name="Normal 5 5" xfId="295"/>
    <cellStyle name="Normal 5 6" xfId="296"/>
    <cellStyle name="Normal 5 7" xfId="297"/>
    <cellStyle name="Normal 5 8" xfId="298"/>
    <cellStyle name="Normal 50" xfId="299"/>
    <cellStyle name="Normal 6" xfId="300"/>
    <cellStyle name="Normal 6 10" xfId="301"/>
    <cellStyle name="Normal 6 11" xfId="302"/>
    <cellStyle name="Normal 6 12" xfId="303"/>
    <cellStyle name="Normal 6 13" xfId="304"/>
    <cellStyle name="Normal 6 14" xfId="305"/>
    <cellStyle name="Normal 6 2" xfId="306"/>
    <cellStyle name="Normal 6 2 2" xfId="307"/>
    <cellStyle name="Normal 6 2 3" xfId="308"/>
    <cellStyle name="Normal 6 2 4" xfId="309"/>
    <cellStyle name="Normal 6 2 5" xfId="310"/>
    <cellStyle name="Normal 6 2 6" xfId="311"/>
    <cellStyle name="Normal 6 2 7" xfId="312"/>
    <cellStyle name="Normal 6 3" xfId="313"/>
    <cellStyle name="Normal 6 4" xfId="314"/>
    <cellStyle name="Normal 6 5" xfId="315"/>
    <cellStyle name="Normal 6 6" xfId="316"/>
    <cellStyle name="Normal 6 7" xfId="317"/>
    <cellStyle name="Normal 6 8" xfId="318"/>
    <cellStyle name="Normal 6 9" xfId="319"/>
    <cellStyle name="Normal 6_Data" xfId="320"/>
    <cellStyle name="Normal 60" xfId="321"/>
    <cellStyle name="Normal 64" xfId="322"/>
    <cellStyle name="Normal 64 2" xfId="323"/>
    <cellStyle name="Normal 64 2 2" xfId="324"/>
    <cellStyle name="Normal 64 3" xfId="325"/>
    <cellStyle name="Normal 64 3 2" xfId="326"/>
    <cellStyle name="Normal 64 4" xfId="327"/>
    <cellStyle name="Normal 64 4 2" xfId="328"/>
    <cellStyle name="Normal 64 5" xfId="329"/>
    <cellStyle name="Normal 65" xfId="330"/>
    <cellStyle name="Normal 65 2" xfId="331"/>
    <cellStyle name="Normal 65 2 2" xfId="332"/>
    <cellStyle name="Normal 65 3" xfId="333"/>
    <cellStyle name="Normal 65 3 2" xfId="334"/>
    <cellStyle name="Normal 65 4" xfId="335"/>
    <cellStyle name="Normal 65 4 2" xfId="336"/>
    <cellStyle name="Normal 65 5" xfId="337"/>
    <cellStyle name="Normal 7" xfId="338"/>
    <cellStyle name="Normal 7 10" xfId="339"/>
    <cellStyle name="Normal 7 11" xfId="340"/>
    <cellStyle name="Normal 7 12" xfId="341"/>
    <cellStyle name="Normal 7 13" xfId="342"/>
    <cellStyle name="Normal 7 14" xfId="343"/>
    <cellStyle name="Normal 7 2" xfId="344"/>
    <cellStyle name="Normal 7 2 2" xfId="345"/>
    <cellStyle name="Normal 7 2 3" xfId="346"/>
    <cellStyle name="Normal 7 2 4" xfId="347"/>
    <cellStyle name="Normal 7 2 5" xfId="348"/>
    <cellStyle name="Normal 7 2 6" xfId="349"/>
    <cellStyle name="Normal 7 2 7" xfId="350"/>
    <cellStyle name="Normal 7 3" xfId="351"/>
    <cellStyle name="Normal 7 4" xfId="352"/>
    <cellStyle name="Normal 7 5" xfId="353"/>
    <cellStyle name="Normal 7 6" xfId="354"/>
    <cellStyle name="Normal 7 7" xfId="355"/>
    <cellStyle name="Normal 7 8" xfId="356"/>
    <cellStyle name="Normal 7 9" xfId="357"/>
    <cellStyle name="Normal 7_Data" xfId="358"/>
    <cellStyle name="Normal 71" xfId="359"/>
    <cellStyle name="Normal 71 2" xfId="360"/>
    <cellStyle name="Normal 71 2 2" xfId="361"/>
    <cellStyle name="Normal 71 3" xfId="362"/>
    <cellStyle name="Normal 71 3 2" xfId="363"/>
    <cellStyle name="Normal 71 4" xfId="364"/>
    <cellStyle name="Normal 71 4 2" xfId="365"/>
    <cellStyle name="Normal 71 5" xfId="366"/>
    <cellStyle name="Normal 72" xfId="367"/>
    <cellStyle name="Normal 72 2" xfId="368"/>
    <cellStyle name="Normal 72 2 2" xfId="369"/>
    <cellStyle name="Normal 72 3" xfId="370"/>
    <cellStyle name="Normal 72 3 2" xfId="371"/>
    <cellStyle name="Normal 72 4" xfId="372"/>
    <cellStyle name="Normal 72 4 2" xfId="373"/>
    <cellStyle name="Normal 72 5" xfId="374"/>
    <cellStyle name="Normal 73" xfId="375"/>
    <cellStyle name="Normal 74" xfId="376"/>
    <cellStyle name="Normal 76" xfId="377"/>
    <cellStyle name="Normal 77" xfId="378"/>
    <cellStyle name="Normal 79" xfId="379"/>
    <cellStyle name="Normal 8" xfId="380"/>
    <cellStyle name="Normal 8 2" xfId="381"/>
    <cellStyle name="Normal 8 3" xfId="382"/>
    <cellStyle name="Normal 8 4" xfId="383"/>
    <cellStyle name="Normal 8 5" xfId="384"/>
    <cellStyle name="Normal 8 6" xfId="385"/>
    <cellStyle name="Normal 8 7" xfId="386"/>
    <cellStyle name="Normal 8 8" xfId="387"/>
    <cellStyle name="Normal 8_ירידות ערך שנזקפו" xfId="388"/>
    <cellStyle name="Normal 80" xfId="389"/>
    <cellStyle name="Normal 80 2" xfId="390"/>
    <cellStyle name="Normal 80 2 2" xfId="391"/>
    <cellStyle name="Normal 80 3" xfId="392"/>
    <cellStyle name="Normal 80 3 2" xfId="393"/>
    <cellStyle name="Normal 80 4" xfId="394"/>
    <cellStyle name="Normal 80 4 2" xfId="395"/>
    <cellStyle name="Normal 80 5" xfId="396"/>
    <cellStyle name="Normal 81" xfId="397"/>
    <cellStyle name="Normal 81 2" xfId="398"/>
    <cellStyle name="Normal 81 2 2" xfId="399"/>
    <cellStyle name="Normal 81 3" xfId="400"/>
    <cellStyle name="Normal 81 3 2" xfId="401"/>
    <cellStyle name="Normal 81 4" xfId="402"/>
    <cellStyle name="Normal 81 4 2" xfId="403"/>
    <cellStyle name="Normal 81 5" xfId="404"/>
    <cellStyle name="Normal 82" xfId="405"/>
    <cellStyle name="Normal 82 2" xfId="406"/>
    <cellStyle name="Normal 82 2 2" xfId="407"/>
    <cellStyle name="Normal 82 3" xfId="408"/>
    <cellStyle name="Normal 82 3 2" xfId="409"/>
    <cellStyle name="Normal 82 4" xfId="410"/>
    <cellStyle name="Normal 82 4 2" xfId="411"/>
    <cellStyle name="Normal 82 5" xfId="412"/>
    <cellStyle name="Normal 9" xfId="413"/>
    <cellStyle name="Normal 9 2" xfId="414"/>
    <cellStyle name="Normal 9 3" xfId="415"/>
    <cellStyle name="Normal 9 4" xfId="416"/>
    <cellStyle name="Normal 9 5" xfId="417"/>
    <cellStyle name="Normal 9 6" xfId="418"/>
    <cellStyle name="Normal 9 7" xfId="419"/>
    <cellStyle name="Normal 9 8" xfId="420"/>
    <cellStyle name="Normal 9_ירידות ערך שנזקפו" xfId="421"/>
    <cellStyle name="Percent" xfId="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5" t="s">
        <v>908</v>
      </c>
      <c r="B1" s="15" t="s">
        <v>63</v>
      </c>
      <c r="C1" s="15" t="s">
        <v>64</v>
      </c>
      <c r="D1" s="15" t="s">
        <v>75</v>
      </c>
    </row>
    <row r="2" spans="1:4" x14ac:dyDescent="0.2">
      <c r="A2" s="101" t="s">
        <v>65</v>
      </c>
      <c r="B2" s="16">
        <v>1</v>
      </c>
      <c r="C2" s="16" t="s">
        <v>66</v>
      </c>
      <c r="D2" s="17" t="s">
        <v>80</v>
      </c>
    </row>
    <row r="3" spans="1:4" x14ac:dyDescent="0.2">
      <c r="A3" s="101"/>
      <c r="B3" s="16">
        <v>2</v>
      </c>
      <c r="C3" s="16" t="s">
        <v>67</v>
      </c>
      <c r="D3" s="17" t="s">
        <v>68</v>
      </c>
    </row>
    <row r="4" spans="1:4" x14ac:dyDescent="0.2">
      <c r="A4" s="101"/>
      <c r="B4" s="16">
        <v>3</v>
      </c>
      <c r="C4" s="16" t="s">
        <v>69</v>
      </c>
      <c r="D4" s="17" t="s">
        <v>70</v>
      </c>
    </row>
    <row r="5" spans="1:4" x14ac:dyDescent="0.2">
      <c r="A5" s="101"/>
      <c r="B5" s="102">
        <v>4</v>
      </c>
      <c r="C5" s="16" t="s">
        <v>71</v>
      </c>
      <c r="D5" s="17" t="s">
        <v>76</v>
      </c>
    </row>
    <row r="6" spans="1:4" x14ac:dyDescent="0.2">
      <c r="A6" s="101"/>
      <c r="B6" s="102"/>
      <c r="C6" s="16"/>
      <c r="D6" s="91" t="s">
        <v>910</v>
      </c>
    </row>
    <row r="7" spans="1:4" x14ac:dyDescent="0.2">
      <c r="A7" s="101"/>
      <c r="B7" s="102"/>
      <c r="C7" s="16"/>
      <c r="D7" s="90" t="s">
        <v>1385</v>
      </c>
    </row>
    <row r="8" spans="1:4" x14ac:dyDescent="0.2">
      <c r="A8" s="101"/>
      <c r="B8" s="102"/>
      <c r="C8" s="16"/>
      <c r="D8" s="92" t="s">
        <v>1386</v>
      </c>
    </row>
    <row r="9" spans="1:4" x14ac:dyDescent="0.2">
      <c r="A9" s="101"/>
      <c r="B9" s="102"/>
      <c r="C9" s="16"/>
      <c r="D9" s="17" t="s">
        <v>77</v>
      </c>
    </row>
    <row r="10" spans="1:4" x14ac:dyDescent="0.2">
      <c r="A10" s="101"/>
      <c r="B10" s="102"/>
      <c r="C10" s="16"/>
      <c r="D10" s="91" t="s">
        <v>78</v>
      </c>
    </row>
    <row r="11" spans="1:4" x14ac:dyDescent="0.2">
      <c r="A11" s="101"/>
      <c r="B11" s="102"/>
      <c r="C11" s="16"/>
      <c r="D11" s="90" t="s">
        <v>79</v>
      </c>
    </row>
    <row r="12" spans="1:4" x14ac:dyDescent="0.2">
      <c r="A12" s="101"/>
      <c r="B12" s="102"/>
      <c r="C12" s="16"/>
      <c r="D12" s="17" t="s">
        <v>72</v>
      </c>
    </row>
    <row r="13" spans="1:4" x14ac:dyDescent="0.2">
      <c r="A13" s="101"/>
      <c r="B13" s="102"/>
      <c r="C13" s="16"/>
      <c r="D13" s="17" t="s">
        <v>1378</v>
      </c>
    </row>
    <row r="14" spans="1:4" x14ac:dyDescent="0.2">
      <c r="A14" s="101"/>
      <c r="B14" s="102"/>
      <c r="C14" s="16"/>
      <c r="D14" s="17" t="s">
        <v>1379</v>
      </c>
    </row>
    <row r="15" spans="1:4" x14ac:dyDescent="0.2">
      <c r="A15" s="103" t="s">
        <v>906</v>
      </c>
      <c r="B15" s="16">
        <v>5</v>
      </c>
      <c r="C15" s="16" t="s">
        <v>73</v>
      </c>
      <c r="D15" s="17" t="s">
        <v>74</v>
      </c>
    </row>
    <row r="16" spans="1:4" x14ac:dyDescent="0.2">
      <c r="A16" s="104"/>
      <c r="B16" s="16">
        <v>6</v>
      </c>
      <c r="C16" s="16"/>
      <c r="D16" s="16" t="s">
        <v>905</v>
      </c>
    </row>
    <row r="17" spans="1:4" ht="28.5" x14ac:dyDescent="0.2">
      <c r="A17" s="105"/>
      <c r="B17" s="16">
        <v>7</v>
      </c>
      <c r="C17" s="16"/>
      <c r="D17" s="93" t="s">
        <v>1404</v>
      </c>
    </row>
    <row r="19" spans="1:4" ht="16.899999999999999" customHeight="1" x14ac:dyDescent="0.25">
      <c r="A19" s="19" t="s">
        <v>886</v>
      </c>
      <c r="B19" s="57">
        <v>2023</v>
      </c>
      <c r="C19" s="53"/>
    </row>
    <row r="20" spans="1:4" ht="15" x14ac:dyDescent="0.25">
      <c r="A20" s="20" t="s">
        <v>890</v>
      </c>
      <c r="B20" s="57" t="s">
        <v>898</v>
      </c>
      <c r="C20" s="56" t="str">
        <f>VLOOKUP(B20,Tab_Type,2,0)</f>
        <v>TabA</v>
      </c>
    </row>
    <row r="21" spans="1:4" ht="15" x14ac:dyDescent="0.25">
      <c r="A21" s="20" t="s">
        <v>891</v>
      </c>
      <c r="B21" s="57">
        <v>9729</v>
      </c>
      <c r="C21" s="53"/>
    </row>
    <row r="22" spans="1:4" ht="15" x14ac:dyDescent="0.25">
      <c r="A22" s="20" t="s">
        <v>887</v>
      </c>
      <c r="B22" s="57" t="s">
        <v>1405</v>
      </c>
      <c r="C22" s="53"/>
    </row>
    <row r="23" spans="1:4" ht="16.899999999999999" customHeight="1" x14ac:dyDescent="0.2">
      <c r="A23" s="22" t="s">
        <v>903</v>
      </c>
      <c r="B23" s="58" t="str">
        <f ca="1">IFERROR(VLOOKUP($B$21,INDIRECT($C$20),C23,0),"שם מסלול")</f>
        <v>מגדל מסלול לבני 60 ומעלה</v>
      </c>
      <c r="C23" s="53">
        <v>3</v>
      </c>
    </row>
    <row r="24" spans="1:4" x14ac:dyDescent="0.2">
      <c r="A24" s="20" t="s">
        <v>897</v>
      </c>
      <c r="B24" s="58" t="str">
        <f ca="1">IFERROR(VLOOKUP($B$21,INDIRECT($C$20),C24,0),"שם חברה")</f>
        <v>מגדל חברה לביטוח בע"מ</v>
      </c>
      <c r="C24" s="53">
        <v>4</v>
      </c>
    </row>
    <row r="25" spans="1:4" x14ac:dyDescent="0.2">
      <c r="A25" s="20" t="s">
        <v>889</v>
      </c>
      <c r="B25" s="58">
        <f ca="1">IFERROR(VLOOKUP($B$21,INDIRECT($C$20),C25,0),"מספר ח.פ.")</f>
        <v>520004896</v>
      </c>
      <c r="C25" s="53">
        <v>5</v>
      </c>
    </row>
    <row r="26" spans="1:4" x14ac:dyDescent="0.2">
      <c r="A26" s="21" t="s">
        <v>888</v>
      </c>
      <c r="B26" s="59" t="str">
        <f ca="1">IF(C20="TabD","שם קובץ לשמירה",CONCATENATE(B25,"_",VLOOKUP(B20,Tab_Type,3,0),B21,"_","Yield",Var!AC3,Var!AB3,".xlsx"))</f>
        <v>520004896_b9729_Yield423.xlsx</v>
      </c>
      <c r="C26" s="55"/>
    </row>
    <row r="27" spans="1:4" x14ac:dyDescent="0.2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3" t="s">
        <v>822</v>
      </c>
      <c r="C2" s="37">
        <f>הנחיות!B21</f>
        <v>9729</v>
      </c>
      <c r="D2" s="106"/>
      <c r="E2" s="106"/>
    </row>
    <row r="3" spans="2:31" ht="18.75" x14ac:dyDescent="0.3">
      <c r="B3" s="14" t="s">
        <v>28</v>
      </c>
      <c r="C3" s="36" t="str">
        <f ca="1">הנחיות!B23</f>
        <v>מגדל מסלול לבני 60 ומעלה</v>
      </c>
      <c r="D3" s="36"/>
    </row>
    <row r="4" spans="2:31" ht="18.75" x14ac:dyDescent="0.3">
      <c r="B4" s="13" t="s">
        <v>27</v>
      </c>
      <c r="C4" s="36" t="str">
        <f ca="1">הנחיות!B24</f>
        <v>מגדל חברה לביטוח בע"מ</v>
      </c>
      <c r="D4" s="36"/>
    </row>
    <row r="5" spans="2:31" ht="18.75" x14ac:dyDescent="0.3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 x14ac:dyDescent="0.2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 x14ac:dyDescent="0.25">
      <c r="B7" s="3" t="s">
        <v>1</v>
      </c>
      <c r="C7" s="38">
        <v>-4.3748109352607613E-4</v>
      </c>
      <c r="D7" s="39">
        <v>0.10271399131341469</v>
      </c>
      <c r="E7" s="45">
        <v>1.926350791236098E-3</v>
      </c>
      <c r="F7" s="46">
        <v>9.7264523907034023E-2</v>
      </c>
      <c r="G7" s="38">
        <v>-5.6926510383120362E-4</v>
      </c>
      <c r="H7" s="39">
        <v>9.496790209960386E-2</v>
      </c>
      <c r="I7" s="45">
        <v>3.4294657991283656E-4</v>
      </c>
      <c r="J7" s="46">
        <v>9.6266910505419107E-2</v>
      </c>
      <c r="K7" s="38">
        <v>2.3125962397752445E-3</v>
      </c>
      <c r="L7" s="39">
        <v>9.6505186361242945E-2</v>
      </c>
      <c r="M7" s="45">
        <v>5.0515154571084328E-4</v>
      </c>
      <c r="N7" s="46">
        <v>9.1290760995979492E-2</v>
      </c>
      <c r="O7" s="38">
        <v>-8.6382112804335196E-5</v>
      </c>
      <c r="P7" s="39">
        <v>8.7620797679990814E-2</v>
      </c>
      <c r="Q7" s="45">
        <v>2.5849284526516204E-3</v>
      </c>
      <c r="R7" s="46">
        <v>9.8825912421531228E-2</v>
      </c>
      <c r="S7" s="38">
        <v>6.7107109822959381E-4</v>
      </c>
      <c r="T7" s="39">
        <v>9.8462305952623702E-2</v>
      </c>
      <c r="U7" s="45">
        <v>5.2008166089319218E-3</v>
      </c>
      <c r="V7" s="46">
        <v>9.868304139325261E-2</v>
      </c>
      <c r="W7" s="38">
        <v>-1.0781850692403715E-2</v>
      </c>
      <c r="X7" s="39">
        <v>9.0232915417614787E-2</v>
      </c>
      <c r="Y7" s="45">
        <v>-1.3152085401226575E-3</v>
      </c>
      <c r="Z7" s="46">
        <v>7.1643276804865708E-2</v>
      </c>
      <c r="AE7" s="2"/>
    </row>
    <row r="8" spans="2:31" ht="30" x14ac:dyDescent="0.25">
      <c r="B8" s="54" t="s">
        <v>909</v>
      </c>
      <c r="C8" s="38">
        <v>2.2524363317423064E-3</v>
      </c>
      <c r="D8" s="39">
        <v>0.18318926142332673</v>
      </c>
      <c r="E8" s="45">
        <v>-6.0979324152554146E-3</v>
      </c>
      <c r="F8" s="46">
        <v>0.18860391385470235</v>
      </c>
      <c r="G8" s="38">
        <v>3.3011968164716678E-3</v>
      </c>
      <c r="H8" s="39">
        <v>0.18731438975771472</v>
      </c>
      <c r="I8" s="45">
        <v>-7.5227633371227143E-4</v>
      </c>
      <c r="J8" s="46">
        <v>0.18450308434544205</v>
      </c>
      <c r="K8" s="38">
        <v>1.5744836263586314E-3</v>
      </c>
      <c r="L8" s="39">
        <v>0.1974282955122946</v>
      </c>
      <c r="M8" s="45">
        <v>8.4001963174212108E-4</v>
      </c>
      <c r="N8" s="46">
        <v>0.20309291866668022</v>
      </c>
      <c r="O8" s="38">
        <v>1.4602422503210075E-4</v>
      </c>
      <c r="P8" s="39">
        <v>0.20226726427610001</v>
      </c>
      <c r="Q8" s="45">
        <v>9.8716336640879786E-5</v>
      </c>
      <c r="R8" s="46">
        <v>0.18771304363657096</v>
      </c>
      <c r="S8" s="38">
        <v>-3.0811142919139911E-3</v>
      </c>
      <c r="T8" s="39">
        <v>0.18778837874670729</v>
      </c>
      <c r="U8" s="45">
        <v>-3.9348452767593379E-3</v>
      </c>
      <c r="V8" s="46">
        <v>0.18789679211364754</v>
      </c>
      <c r="W8" s="38">
        <v>4.9231260252377207E-3</v>
      </c>
      <c r="X8" s="39">
        <v>0.17822403397397202</v>
      </c>
      <c r="Y8" s="45">
        <v>2.8879283927187062E-3</v>
      </c>
      <c r="Z8" s="46">
        <v>0.18875199239772761</v>
      </c>
      <c r="AE8" s="2"/>
    </row>
    <row r="9" spans="2:31" x14ac:dyDescent="0.25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>
        <v>0</v>
      </c>
      <c r="V9" s="46">
        <v>0</v>
      </c>
      <c r="W9" s="38">
        <v>0</v>
      </c>
      <c r="X9" s="39">
        <v>0</v>
      </c>
      <c r="Y9" s="45">
        <v>0</v>
      </c>
      <c r="Z9" s="46">
        <v>0</v>
      </c>
      <c r="AE9" s="2"/>
    </row>
    <row r="10" spans="2:31" x14ac:dyDescent="0.25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1.4937135008333083E-5</v>
      </c>
      <c r="T10" s="39">
        <v>1.2457887903025921E-3</v>
      </c>
      <c r="U10" s="45">
        <v>1.8097503523918496E-6</v>
      </c>
      <c r="V10" s="46">
        <v>1.3455070160602026E-3</v>
      </c>
      <c r="W10" s="38">
        <v>4.0757699271443716E-6</v>
      </c>
      <c r="X10" s="39">
        <v>1.2883257677159161E-3</v>
      </c>
      <c r="Y10" s="45">
        <v>5.9275766129186395E-6</v>
      </c>
      <c r="Z10" s="46">
        <v>1.2157706073834514E-3</v>
      </c>
      <c r="AE10" s="2"/>
    </row>
    <row r="11" spans="2:31" x14ac:dyDescent="0.25">
      <c r="B11" s="4" t="s">
        <v>4</v>
      </c>
      <c r="C11" s="38">
        <v>4.4109116977024297E-3</v>
      </c>
      <c r="D11" s="39">
        <v>0.25582395494518317</v>
      </c>
      <c r="E11" s="45">
        <v>-3.7004166399345179E-3</v>
      </c>
      <c r="F11" s="46">
        <v>0.25395468179258296</v>
      </c>
      <c r="G11" s="38">
        <v>2.1094995882160721E-3</v>
      </c>
      <c r="H11" s="39">
        <v>0.25128308236284813</v>
      </c>
      <c r="I11" s="45">
        <v>2.7857616620674958E-3</v>
      </c>
      <c r="J11" s="46">
        <v>0.24879033002587095</v>
      </c>
      <c r="K11" s="38">
        <v>3.7024985732146574E-3</v>
      </c>
      <c r="L11" s="39">
        <v>0.25810384924180607</v>
      </c>
      <c r="M11" s="45">
        <v>9.6216366859530166E-4</v>
      </c>
      <c r="N11" s="46">
        <v>0.25922002793041282</v>
      </c>
      <c r="O11" s="38">
        <v>2.1920005440504188E-3</v>
      </c>
      <c r="P11" s="39">
        <v>0.25665027295317772</v>
      </c>
      <c r="Q11" s="45">
        <v>1.7989764798656072E-3</v>
      </c>
      <c r="R11" s="46">
        <v>0.25456431947337432</v>
      </c>
      <c r="S11" s="38">
        <v>-2.058044061590123E-3</v>
      </c>
      <c r="T11" s="39">
        <v>0.25482719023221995</v>
      </c>
      <c r="U11" s="45">
        <v>-3.9402262839869371E-3</v>
      </c>
      <c r="V11" s="46">
        <v>0.25011546637090915</v>
      </c>
      <c r="W11" s="38">
        <v>6.6212227293197621E-3</v>
      </c>
      <c r="X11" s="39">
        <v>0.23979463637641596</v>
      </c>
      <c r="Y11" s="45">
        <v>4.0429155839182343E-3</v>
      </c>
      <c r="Z11" s="46">
        <v>0.23786239352273833</v>
      </c>
      <c r="AE11" s="2"/>
    </row>
    <row r="12" spans="2:31" x14ac:dyDescent="0.25">
      <c r="B12" s="4" t="s">
        <v>5</v>
      </c>
      <c r="C12" s="38">
        <v>1.1174210136212274E-4</v>
      </c>
      <c r="D12" s="39">
        <v>1.0074292738032571E-2</v>
      </c>
      <c r="E12" s="45">
        <v>-1.7590601137158491E-4</v>
      </c>
      <c r="F12" s="46">
        <v>9.5721451929805801E-3</v>
      </c>
      <c r="G12" s="38">
        <v>1.2025375522234017E-4</v>
      </c>
      <c r="H12" s="39">
        <v>9.1958376104066195E-3</v>
      </c>
      <c r="I12" s="45">
        <v>4.6019267595417328E-6</v>
      </c>
      <c r="J12" s="46">
        <v>9.0653253135411279E-3</v>
      </c>
      <c r="K12" s="38">
        <v>1.0869221395106018E-4</v>
      </c>
      <c r="L12" s="39">
        <v>9.2765318515177948E-3</v>
      </c>
      <c r="M12" s="45">
        <v>6.4088516267751111E-5</v>
      </c>
      <c r="N12" s="46">
        <v>8.9484283501992719E-3</v>
      </c>
      <c r="O12" s="38">
        <v>1.0336965745112094E-5</v>
      </c>
      <c r="P12" s="39">
        <v>9.2338357647828353E-3</v>
      </c>
      <c r="Q12" s="45">
        <v>4.0871860997672595E-5</v>
      </c>
      <c r="R12" s="46">
        <v>1.0661007418564261E-2</v>
      </c>
      <c r="S12" s="38">
        <v>-7.0768914811199623E-5</v>
      </c>
      <c r="T12" s="39">
        <v>1.1713517841584543E-2</v>
      </c>
      <c r="U12" s="45">
        <v>-2.7272268535042624E-4</v>
      </c>
      <c r="V12" s="46">
        <v>1.0909001448925343E-2</v>
      </c>
      <c r="W12" s="38">
        <v>3.9439454219664859E-4</v>
      </c>
      <c r="X12" s="39">
        <v>1.0820275510464838E-2</v>
      </c>
      <c r="Y12" s="45">
        <v>1.4914720636811026E-4</v>
      </c>
      <c r="Z12" s="46">
        <v>1.0825665946713197E-2</v>
      </c>
      <c r="AE12" s="2"/>
    </row>
    <row r="13" spans="2:31" x14ac:dyDescent="0.25">
      <c r="B13" s="4" t="s">
        <v>6</v>
      </c>
      <c r="C13" s="38">
        <v>9.923202561346984E-4</v>
      </c>
      <c r="D13" s="39">
        <v>0.11453719753656666</v>
      </c>
      <c r="E13" s="45">
        <v>-2.723710779278295E-3</v>
      </c>
      <c r="F13" s="46">
        <v>0.11109624133210329</v>
      </c>
      <c r="G13" s="38">
        <v>1.3341219711703663E-4</v>
      </c>
      <c r="H13" s="39">
        <v>0.11100958595256968</v>
      </c>
      <c r="I13" s="45">
        <v>1.5236423487977877E-3</v>
      </c>
      <c r="J13" s="46">
        <v>0.10823587389551512</v>
      </c>
      <c r="K13" s="38">
        <v>4.1911203986640946E-4</v>
      </c>
      <c r="L13" s="39">
        <v>0.10942495155302688</v>
      </c>
      <c r="M13" s="45">
        <v>1.7095760492576125E-3</v>
      </c>
      <c r="N13" s="46">
        <v>0.10874883122873619</v>
      </c>
      <c r="O13" s="38">
        <v>4.9233088903799819E-3</v>
      </c>
      <c r="P13" s="39">
        <v>0.11115584194111995</v>
      </c>
      <c r="Q13" s="45">
        <v>-1.1295522324205984E-3</v>
      </c>
      <c r="R13" s="46">
        <v>0.11269971699021622</v>
      </c>
      <c r="S13" s="38">
        <v>-3.8182669941805173E-4</v>
      </c>
      <c r="T13" s="39">
        <v>0.11427790646136313</v>
      </c>
      <c r="U13" s="45">
        <v>-6.1563103064802204E-3</v>
      </c>
      <c r="V13" s="46">
        <v>0.11513191405434683</v>
      </c>
      <c r="W13" s="38">
        <v>3.4008095810169545E-3</v>
      </c>
      <c r="X13" s="39">
        <v>0.11601367045339142</v>
      </c>
      <c r="Y13" s="45">
        <v>2.5144202570689532E-3</v>
      </c>
      <c r="Z13" s="46">
        <v>0.11546462438848315</v>
      </c>
      <c r="AE13" s="2"/>
    </row>
    <row r="14" spans="2:31" x14ac:dyDescent="0.25">
      <c r="B14" s="4" t="s">
        <v>62</v>
      </c>
      <c r="C14" s="38">
        <v>4.3683327869859486E-3</v>
      </c>
      <c r="D14" s="39">
        <v>9.6566426894011792E-2</v>
      </c>
      <c r="E14" s="45">
        <v>4.69495371478674E-4</v>
      </c>
      <c r="F14" s="46">
        <v>9.7730516193098374E-2</v>
      </c>
      <c r="G14" s="38">
        <v>-3.7572593740062926E-5</v>
      </c>
      <c r="H14" s="39">
        <v>9.6092540269468577E-2</v>
      </c>
      <c r="I14" s="45">
        <v>1.9717455906475166E-3</v>
      </c>
      <c r="J14" s="46">
        <v>9.5290410476490173E-2</v>
      </c>
      <c r="K14" s="38">
        <v>-2.1793076746213794E-4</v>
      </c>
      <c r="L14" s="39">
        <v>9.956596829542505E-2</v>
      </c>
      <c r="M14" s="45">
        <v>3.3131008016082323E-3</v>
      </c>
      <c r="N14" s="46">
        <v>9.4514936434835023E-2</v>
      </c>
      <c r="O14" s="38">
        <v>3.5460034813365789E-3</v>
      </c>
      <c r="P14" s="39">
        <v>9.4281355206162737E-2</v>
      </c>
      <c r="Q14" s="45">
        <v>7.171725246180319E-5</v>
      </c>
      <c r="R14" s="46">
        <v>9.4969900390417528E-2</v>
      </c>
      <c r="S14" s="38">
        <v>-1.3883024825369129E-3</v>
      </c>
      <c r="T14" s="39">
        <v>9.4921389984350873E-2</v>
      </c>
      <c r="U14" s="45">
        <v>-2.0720716897614177E-3</v>
      </c>
      <c r="V14" s="46">
        <v>9.5492516150838841E-2</v>
      </c>
      <c r="W14" s="38">
        <v>2.1196137606452232E-3</v>
      </c>
      <c r="X14" s="39">
        <v>9.3517228619234852E-2</v>
      </c>
      <c r="Y14" s="45">
        <v>2.7404291565112358E-3</v>
      </c>
      <c r="Z14" s="46">
        <v>9.386729069732748E-2</v>
      </c>
      <c r="AE14" s="2"/>
    </row>
    <row r="15" spans="2:31" x14ac:dyDescent="0.25">
      <c r="B15" s="4" t="s">
        <v>7</v>
      </c>
      <c r="C15" s="38">
        <v>3.5486181230839903E-4</v>
      </c>
      <c r="D15" s="39">
        <v>1.3474543374490255E-2</v>
      </c>
      <c r="E15" s="45">
        <v>4.4101391744625701E-4</v>
      </c>
      <c r="F15" s="46">
        <v>1.3285751052595765E-2</v>
      </c>
      <c r="G15" s="38">
        <v>9.345323646387058E-5</v>
      </c>
      <c r="H15" s="39">
        <v>1.3822150441681379E-2</v>
      </c>
      <c r="I15" s="45">
        <v>1.547885426476794E-5</v>
      </c>
      <c r="J15" s="46">
        <v>1.3918580475260674E-2</v>
      </c>
      <c r="K15" s="38">
        <v>1.408339879785925E-4</v>
      </c>
      <c r="L15" s="39">
        <v>1.4150742934880027E-2</v>
      </c>
      <c r="M15" s="45">
        <v>3.4306660483643457E-4</v>
      </c>
      <c r="N15" s="46">
        <v>1.4301239937930227E-2</v>
      </c>
      <c r="O15" s="38">
        <v>4.9007803097666938E-4</v>
      </c>
      <c r="P15" s="39">
        <v>1.4686607647661803E-2</v>
      </c>
      <c r="Q15" s="45">
        <v>2.4640917225905246E-4</v>
      </c>
      <c r="R15" s="46">
        <v>1.3375630288813549E-2</v>
      </c>
      <c r="S15" s="38">
        <v>-4.9271949651733603E-5</v>
      </c>
      <c r="T15" s="39">
        <v>1.2835200788651186E-2</v>
      </c>
      <c r="U15" s="45">
        <v>5.6301202681287472E-4</v>
      </c>
      <c r="V15" s="46">
        <v>1.2668628065175826E-2</v>
      </c>
      <c r="W15" s="38">
        <v>-4.4580636764248593E-4</v>
      </c>
      <c r="X15" s="39">
        <v>1.136914018716411E-2</v>
      </c>
      <c r="Y15" s="45">
        <v>1.3224805148177002E-5</v>
      </c>
      <c r="Z15" s="46">
        <v>1.070740864834979E-2</v>
      </c>
      <c r="AE15" s="2"/>
    </row>
    <row r="16" spans="2:31" x14ac:dyDescent="0.25">
      <c r="B16" s="4" t="s">
        <v>8</v>
      </c>
      <c r="C16" s="38">
        <v>-4.9222768774058912E-4</v>
      </c>
      <c r="D16" s="39">
        <v>0.11192179298850172</v>
      </c>
      <c r="E16" s="45">
        <v>6.525145518246258E-3</v>
      </c>
      <c r="F16" s="46">
        <v>0.11753772387598437</v>
      </c>
      <c r="G16" s="38">
        <v>4.5978917656003162E-4</v>
      </c>
      <c r="H16" s="39">
        <v>0.12575036759747057</v>
      </c>
      <c r="I16" s="45">
        <v>1.293275452586066E-3</v>
      </c>
      <c r="J16" s="46">
        <v>0.1293163149944086</v>
      </c>
      <c r="K16" s="38">
        <v>2.1291176914910474E-3</v>
      </c>
      <c r="L16" s="39">
        <v>9.4758841668388841E-2</v>
      </c>
      <c r="M16" s="45">
        <v>1.5610547559908954E-4</v>
      </c>
      <c r="N16" s="46">
        <v>9.6533749255239623E-2</v>
      </c>
      <c r="O16" s="38">
        <v>5.4301147842134565E-4</v>
      </c>
      <c r="P16" s="39">
        <v>0.10050780126348971</v>
      </c>
      <c r="Q16" s="45">
        <v>4.3440984827321739E-3</v>
      </c>
      <c r="R16" s="46">
        <v>0.10670592816879998</v>
      </c>
      <c r="S16" s="38">
        <v>-2.1424405196085428E-4</v>
      </c>
      <c r="T16" s="39">
        <v>0.10862163052856756</v>
      </c>
      <c r="U16" s="45">
        <v>5.8926448370877184E-3</v>
      </c>
      <c r="V16" s="46">
        <v>0.12025587072033463</v>
      </c>
      <c r="W16" s="38">
        <v>-7.6837176399574998E-3</v>
      </c>
      <c r="X16" s="39">
        <v>0.1258517137716767</v>
      </c>
      <c r="Y16" s="45">
        <v>-2.2899938769797806E-3</v>
      </c>
      <c r="Z16" s="46">
        <v>0.12758140479059318</v>
      </c>
      <c r="AE16" s="2"/>
    </row>
    <row r="17" spans="2:31" x14ac:dyDescent="0.25">
      <c r="B17" s="4" t="s">
        <v>9</v>
      </c>
      <c r="C17" s="38">
        <v>1.7102005517549032E-7</v>
      </c>
      <c r="D17" s="39">
        <v>1.9764420030950121E-5</v>
      </c>
      <c r="E17" s="45">
        <v>-2.0846781092966964E-6</v>
      </c>
      <c r="F17" s="46">
        <v>1.830281601761913E-5</v>
      </c>
      <c r="G17" s="38">
        <v>-1.5255023352896993E-7</v>
      </c>
      <c r="H17" s="39">
        <v>1.7379053278719362E-5</v>
      </c>
      <c r="I17" s="45">
        <v>-1.8373359540197864E-6</v>
      </c>
      <c r="J17" s="46">
        <v>1.5319180940142271E-5</v>
      </c>
      <c r="K17" s="38">
        <v>-2.4675381333461263E-6</v>
      </c>
      <c r="L17" s="39">
        <v>1.3290494293846212E-5</v>
      </c>
      <c r="M17" s="45">
        <v>1.065183436880369E-7</v>
      </c>
      <c r="N17" s="46">
        <v>1.1610014330807771E-5</v>
      </c>
      <c r="O17" s="38">
        <v>-8.6130779165463741E-6</v>
      </c>
      <c r="P17" s="39">
        <v>4.2196310056173963E-6</v>
      </c>
      <c r="Q17" s="45">
        <v>1.8188134436309435E-7</v>
      </c>
      <c r="R17" s="46">
        <v>3.0573457034159739E-6</v>
      </c>
      <c r="S17" s="38">
        <v>-1.1914624143973522E-7</v>
      </c>
      <c r="T17" s="39">
        <v>6.451288202889375E-6</v>
      </c>
      <c r="U17" s="45">
        <v>-1.840306215680758E-6</v>
      </c>
      <c r="V17" s="46">
        <v>4.2828993529913973E-6</v>
      </c>
      <c r="W17" s="38">
        <v>1.2569061373626228E-6</v>
      </c>
      <c r="X17" s="39">
        <v>3.9464750495513751E-6</v>
      </c>
      <c r="Y17" s="45">
        <v>5.3597289964929402E-5</v>
      </c>
      <c r="Z17" s="46">
        <v>1.0375748503171644E-5</v>
      </c>
      <c r="AE17" s="2"/>
    </row>
    <row r="18" spans="2:31" x14ac:dyDescent="0.25">
      <c r="B18" s="4" t="s">
        <v>10</v>
      </c>
      <c r="C18" s="38">
        <v>5.6156321378270134E-3</v>
      </c>
      <c r="D18" s="39">
        <v>-5.4569340171122527E-3</v>
      </c>
      <c r="E18" s="45">
        <v>-1.3289420706089981E-2</v>
      </c>
      <c r="F18" s="46">
        <v>-7.9483147994070542E-3</v>
      </c>
      <c r="G18" s="38">
        <v>4.1229982796065073E-3</v>
      </c>
      <c r="H18" s="39">
        <v>-1.1326607405565063E-2</v>
      </c>
      <c r="I18" s="45">
        <v>-1.5050519944339142E-3</v>
      </c>
      <c r="J18" s="46">
        <v>-7.4238624433398881E-3</v>
      </c>
      <c r="K18" s="38">
        <v>-2.766844729865854E-3</v>
      </c>
      <c r="L18" s="39">
        <v>-6.499931352644644E-3</v>
      </c>
      <c r="M18" s="45">
        <v>3.6621295468376972E-3</v>
      </c>
      <c r="N18" s="46">
        <v>-1.7295600348492095E-3</v>
      </c>
      <c r="O18" s="38">
        <v>1.3996172736867307E-3</v>
      </c>
      <c r="P18" s="39">
        <v>-3.4725312459431145E-3</v>
      </c>
      <c r="Q18" s="45">
        <v>-7.2730319869302859E-3</v>
      </c>
      <c r="R18" s="46">
        <v>-8.2239104174860259E-3</v>
      </c>
      <c r="S18" s="38">
        <v>-3.775216734003503E-3</v>
      </c>
      <c r="T18" s="39">
        <v>-1.2325049128419821E-2</v>
      </c>
      <c r="U18" s="45">
        <v>-1.5477483048344415E-2</v>
      </c>
      <c r="V18" s="46">
        <v>-2.2108599871855556E-2</v>
      </c>
      <c r="W18" s="38">
        <v>2.4175995297053637E-2</v>
      </c>
      <c r="X18" s="39">
        <v>4.794840681495981E-3</v>
      </c>
      <c r="Y18" s="45">
        <v>7.4403017350128595E-3</v>
      </c>
      <c r="Z18" s="46">
        <v>1.6473551173388605E-2</v>
      </c>
      <c r="AE18" s="2"/>
    </row>
    <row r="19" spans="2:31" x14ac:dyDescent="0.25">
      <c r="B19" s="4" t="s">
        <v>11</v>
      </c>
      <c r="C19" s="38">
        <v>3.2707638252609595E-5</v>
      </c>
      <c r="D19" s="39">
        <v>1.2800069853344251E-4</v>
      </c>
      <c r="E19" s="45">
        <v>-4.4432113742355904E-5</v>
      </c>
      <c r="F19" s="46">
        <v>1.6052614525330389E-6</v>
      </c>
      <c r="G19" s="38">
        <v>-8.9952909465873388E-5</v>
      </c>
      <c r="H19" s="39">
        <v>2.3128496861378361E-5</v>
      </c>
      <c r="I19" s="45">
        <v>3.8420663529815397E-5</v>
      </c>
      <c r="J19" s="46">
        <v>8.0437436531409601E-5</v>
      </c>
      <c r="K19" s="38">
        <v>-1.1050983607785176E-4</v>
      </c>
      <c r="L19" s="39">
        <v>2.4719878948863171E-4</v>
      </c>
      <c r="M19" s="45">
        <v>-2.482636158997613E-5</v>
      </c>
      <c r="N19" s="46">
        <v>1.340527994383883E-4</v>
      </c>
      <c r="O19" s="38">
        <v>2.934934559710992E-5</v>
      </c>
      <c r="P19" s="39">
        <v>1.8052334141784097E-4</v>
      </c>
      <c r="Q19" s="45">
        <v>-1.1211855397400576E-5</v>
      </c>
      <c r="R19" s="46">
        <v>7.1233034202790055E-5</v>
      </c>
      <c r="S19" s="38">
        <v>1.9515671154109084E-4</v>
      </c>
      <c r="T19" s="39">
        <v>2.4699242683872536E-4</v>
      </c>
      <c r="U19" s="45">
        <v>-2.7520850707416151E-4</v>
      </c>
      <c r="V19" s="46">
        <v>1.1483507049458162E-4</v>
      </c>
      <c r="W19" s="38">
        <v>3.1060239941231101E-3</v>
      </c>
      <c r="X19" s="39">
        <v>6.1154233351356526E-5</v>
      </c>
      <c r="Y19" s="45">
        <v>7.1037789093900008E-5</v>
      </c>
      <c r="Z19" s="46">
        <v>1.1821445374911112E-4</v>
      </c>
    </row>
    <row r="20" spans="2:31" x14ac:dyDescent="0.25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>
        <v>0</v>
      </c>
      <c r="V20" s="46">
        <v>0</v>
      </c>
      <c r="W20" s="38">
        <v>0</v>
      </c>
      <c r="X20" s="39">
        <v>0</v>
      </c>
      <c r="Y20" s="45">
        <v>0</v>
      </c>
      <c r="Z20" s="46">
        <v>0</v>
      </c>
    </row>
    <row r="21" spans="2:31" x14ac:dyDescent="0.25">
      <c r="B21" s="4" t="s">
        <v>13</v>
      </c>
      <c r="C21" s="38">
        <v>9.4431787708634048E-4</v>
      </c>
      <c r="D21" s="39">
        <v>0.10288013995678189</v>
      </c>
      <c r="E21" s="45">
        <v>5.42737548998757E-4</v>
      </c>
      <c r="F21" s="46">
        <v>0.10464120423401317</v>
      </c>
      <c r="G21" s="38">
        <v>-3.2783863996111774E-4</v>
      </c>
      <c r="H21" s="39">
        <v>0.1055578154056224</v>
      </c>
      <c r="I21" s="45">
        <v>1.5680205336945194E-3</v>
      </c>
      <c r="J21" s="46">
        <v>0.10581617444046564</v>
      </c>
      <c r="K21" s="38">
        <v>1.7897803003947103E-3</v>
      </c>
      <c r="L21" s="39">
        <v>0.11025918391991645</v>
      </c>
      <c r="M21" s="45">
        <v>3.4209589424528405E-4</v>
      </c>
      <c r="N21" s="46">
        <v>0.10825478224899995</v>
      </c>
      <c r="O21" s="38">
        <v>9.6612144693263621E-4</v>
      </c>
      <c r="P21" s="39">
        <v>0.10926154004976334</v>
      </c>
      <c r="Q21" s="45">
        <v>1.8948867159186914E-3</v>
      </c>
      <c r="R21" s="46">
        <v>0.11108263396287192</v>
      </c>
      <c r="S21" s="38">
        <v>4.0687537188462236E-5</v>
      </c>
      <c r="T21" s="39">
        <v>0.11011405584407861</v>
      </c>
      <c r="U21" s="45">
        <v>-5.129646490596825E-4</v>
      </c>
      <c r="V21" s="46">
        <v>0.11189550766615973</v>
      </c>
      <c r="W21" s="38">
        <v>1.5563237840727736E-4</v>
      </c>
      <c r="X21" s="39">
        <v>0.11054386048264526</v>
      </c>
      <c r="Y21" s="45">
        <v>5.5945695652334594E-4</v>
      </c>
      <c r="Z21" s="46">
        <v>0.1074386182176202</v>
      </c>
    </row>
    <row r="22" spans="2:31" x14ac:dyDescent="0.25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>
        <v>0</v>
      </c>
      <c r="V22" s="46">
        <v>0</v>
      </c>
      <c r="W22" s="38">
        <v>0</v>
      </c>
      <c r="X22" s="39">
        <v>0</v>
      </c>
      <c r="Y22" s="45">
        <v>0</v>
      </c>
      <c r="Z22" s="46">
        <v>0</v>
      </c>
    </row>
    <row r="23" spans="2:31" x14ac:dyDescent="0.25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>
        <v>0</v>
      </c>
      <c r="V23" s="46">
        <v>0</v>
      </c>
      <c r="W23" s="38">
        <v>0</v>
      </c>
      <c r="X23" s="39">
        <v>0</v>
      </c>
      <c r="Y23" s="45">
        <v>0</v>
      </c>
      <c r="Z23" s="46">
        <v>0</v>
      </c>
    </row>
    <row r="24" spans="2:31" x14ac:dyDescent="0.25">
      <c r="B24" s="4" t="s">
        <v>16</v>
      </c>
      <c r="C24" s="38">
        <v>2.1538957128811879E-5</v>
      </c>
      <c r="D24" s="39">
        <v>1.415288438293001E-2</v>
      </c>
      <c r="E24" s="45">
        <v>2.6093619269683956E-5</v>
      </c>
      <c r="F24" s="46">
        <v>1.4271298862490921E-2</v>
      </c>
      <c r="G24" s="38">
        <v>2.9829568051731218E-5</v>
      </c>
      <c r="H24" s="39">
        <v>1.6279413997295988E-2</v>
      </c>
      <c r="I24" s="45">
        <v>1.7574790160045594E-5</v>
      </c>
      <c r="J24" s="46">
        <v>1.6131905874940532E-2</v>
      </c>
      <c r="K24" s="38">
        <v>2.8703667643945655E-6</v>
      </c>
      <c r="L24" s="39">
        <v>1.677322896186826E-2</v>
      </c>
      <c r="M24" s="45">
        <v>7.7978393371447264E-5</v>
      </c>
      <c r="N24" s="46">
        <v>1.6699630815827753E-2</v>
      </c>
      <c r="O24" s="38">
        <v>1.7528650712082269E-5</v>
      </c>
      <c r="P24" s="39">
        <v>1.762431834086595E-2</v>
      </c>
      <c r="Q24" s="45">
        <v>1.555430982267959E-5</v>
      </c>
      <c r="R24" s="46">
        <v>1.7586500606129606E-2</v>
      </c>
      <c r="S24" s="38">
        <v>2.653276772028205E-5</v>
      </c>
      <c r="T24" s="39">
        <v>1.7509682454926241E-2</v>
      </c>
      <c r="U24" s="45">
        <v>4.6497517088112866E-5</v>
      </c>
      <c r="V24" s="46">
        <v>1.7897635482833144E-2</v>
      </c>
      <c r="W24" s="38">
        <v>5.7508596700797997E-6</v>
      </c>
      <c r="X24" s="39">
        <v>1.781499465903329E-2</v>
      </c>
      <c r="Y24" s="45">
        <v>4.6339423773746361E-4</v>
      </c>
      <c r="Z24" s="46">
        <v>1.8370540371486263E-2</v>
      </c>
    </row>
    <row r="25" spans="2:31" x14ac:dyDescent="0.25">
      <c r="B25" s="4" t="s">
        <v>17</v>
      </c>
      <c r="C25" s="38">
        <v>-1.0895319194747526E-8</v>
      </c>
      <c r="D25" s="39">
        <v>-2.5316654691281158E-5</v>
      </c>
      <c r="E25" s="45">
        <v>-1.8765289428188847E-7</v>
      </c>
      <c r="F25" s="46">
        <v>-2.9593575648920075E-5</v>
      </c>
      <c r="G25" s="38">
        <v>-1.5333047747097967E-7</v>
      </c>
      <c r="H25" s="39">
        <v>1.3014360743267997E-5</v>
      </c>
      <c r="I25" s="45">
        <v>6.6731679811865958E-8</v>
      </c>
      <c r="J25" s="46">
        <v>-6.8045214856790449E-6</v>
      </c>
      <c r="K25" s="38">
        <v>3.9687174443994617E-7</v>
      </c>
      <c r="L25" s="39">
        <v>-7.3382315046369733E-6</v>
      </c>
      <c r="M25" s="45">
        <v>-1.7175482552790552E-7</v>
      </c>
      <c r="N25" s="46">
        <v>-2.1408643760522177E-5</v>
      </c>
      <c r="O25" s="38">
        <v>4.5434785011457383E-7</v>
      </c>
      <c r="P25" s="39">
        <v>-1.8468495951769524E-6</v>
      </c>
      <c r="Q25" s="45">
        <v>7.4570053742158376E-8</v>
      </c>
      <c r="R25" s="46">
        <v>-3.4973319709651086E-5</v>
      </c>
      <c r="S25" s="38">
        <v>3.600244004844572E-8</v>
      </c>
      <c r="T25" s="39">
        <v>-2.4544221199745134E-4</v>
      </c>
      <c r="U25" s="45">
        <v>-4.8535724074540005E-7</v>
      </c>
      <c r="V25" s="46">
        <v>-3.0239858047576186E-4</v>
      </c>
      <c r="W25" s="38">
        <v>5.0668626878093442E-7</v>
      </c>
      <c r="X25" s="39">
        <v>-3.3073660922584608E-4</v>
      </c>
      <c r="Y25" s="45">
        <v>1.2677042360073418E-7</v>
      </c>
      <c r="Z25" s="46">
        <v>-3.311277689289785E-4</v>
      </c>
    </row>
    <row r="26" spans="2:31" x14ac:dyDescent="0.25">
      <c r="B26" s="5" t="s">
        <v>18</v>
      </c>
      <c r="C26" s="40">
        <v>1.8175252940000001E-2</v>
      </c>
      <c r="D26" s="41">
        <v>1.0000000000000004</v>
      </c>
      <c r="E26" s="47">
        <v>-1.6103254229999999E-2</v>
      </c>
      <c r="F26" s="48">
        <v>1</v>
      </c>
      <c r="G26" s="40">
        <v>9.3454974900000001E-3</v>
      </c>
      <c r="H26" s="41">
        <v>1.0000000000000002</v>
      </c>
      <c r="I26" s="47">
        <v>7.3023694700000003E-3</v>
      </c>
      <c r="J26" s="48">
        <v>0.99999999999999967</v>
      </c>
      <c r="K26" s="40">
        <v>9.0826290399999999E-3</v>
      </c>
      <c r="L26" s="41">
        <v>1.0000000000000002</v>
      </c>
      <c r="M26" s="47">
        <v>1.1950584530000001E-2</v>
      </c>
      <c r="N26" s="48">
        <v>0.99999999999999989</v>
      </c>
      <c r="O26" s="40">
        <v>1.416883949E-2</v>
      </c>
      <c r="P26" s="41">
        <v>0.99999999999999989</v>
      </c>
      <c r="Q26" s="47">
        <v>2.6826194400000002E-3</v>
      </c>
      <c r="R26" s="48">
        <v>0.99999999999999989</v>
      </c>
      <c r="S26" s="40">
        <v>-1.0070487079999999E-2</v>
      </c>
      <c r="T26" s="41">
        <v>1</v>
      </c>
      <c r="U26" s="47">
        <v>-2.0939377370000001E-2</v>
      </c>
      <c r="V26" s="48">
        <v>1.0000000000000002</v>
      </c>
      <c r="W26" s="40">
        <v>2.5997033829999999E-2</v>
      </c>
      <c r="X26" s="41">
        <v>1.0000000000000002</v>
      </c>
      <c r="Y26" s="47">
        <v>1.7336705340000001E-2</v>
      </c>
      <c r="Z26" s="48">
        <v>1.0000000000000002</v>
      </c>
    </row>
    <row r="27" spans="2:31" x14ac:dyDescent="0.25">
      <c r="B27" s="9" t="s">
        <v>24</v>
      </c>
      <c r="C27" s="42">
        <v>44940.323049999999</v>
      </c>
      <c r="D27" s="60"/>
      <c r="E27" s="49">
        <v>-40800.063769999993</v>
      </c>
      <c r="F27" s="60"/>
      <c r="G27" s="42">
        <v>23343.574259999998</v>
      </c>
      <c r="H27" s="60"/>
      <c r="I27" s="49">
        <v>18445.125809999998</v>
      </c>
      <c r="J27" s="60"/>
      <c r="K27" s="42">
        <v>23194.860669999998</v>
      </c>
      <c r="L27" s="60"/>
      <c r="M27" s="49">
        <v>31004.70318</v>
      </c>
      <c r="N27" s="60"/>
      <c r="O27" s="42">
        <v>37658.358660000005</v>
      </c>
      <c r="P27" s="60"/>
      <c r="Q27" s="49">
        <v>7550.927720000006</v>
      </c>
      <c r="R27" s="60"/>
      <c r="S27" s="42">
        <v>-27861.348889999997</v>
      </c>
      <c r="T27" s="60"/>
      <c r="U27" s="49">
        <v>-57953.61838</v>
      </c>
      <c r="V27" s="60"/>
      <c r="W27" s="42">
        <v>70680.400020000001</v>
      </c>
      <c r="X27" s="60"/>
      <c r="Y27" s="49">
        <v>48634.918560000006</v>
      </c>
      <c r="Z27" s="60"/>
    </row>
    <row r="28" spans="2:31" x14ac:dyDescent="0.25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 x14ac:dyDescent="0.25">
      <c r="B29" s="3" t="s">
        <v>19</v>
      </c>
      <c r="C29" s="43">
        <v>6.5678694567436486E-3</v>
      </c>
      <c r="D29" s="44">
        <v>0.68295468531984971</v>
      </c>
      <c r="E29" s="50">
        <v>-2.7623173291794072E-2</v>
      </c>
      <c r="F29" s="51">
        <v>0.67802997328367953</v>
      </c>
      <c r="G29" s="43">
        <v>6.7716698346684924E-3</v>
      </c>
      <c r="H29" s="44">
        <v>0.67362159401512456</v>
      </c>
      <c r="I29" s="50">
        <v>2.5513642214995656E-3</v>
      </c>
      <c r="J29" s="51">
        <v>0.66968378768035741</v>
      </c>
      <c r="K29" s="43">
        <v>6.3458577164437428E-3</v>
      </c>
      <c r="L29" s="44">
        <v>0.70003671191382366</v>
      </c>
      <c r="M29" s="50">
        <v>3.9179424838141335E-3</v>
      </c>
      <c r="N29" s="51">
        <v>0.70182575239861167</v>
      </c>
      <c r="O29" s="43">
        <v>5.9474861595312538E-3</v>
      </c>
      <c r="P29" s="44">
        <v>0.69780403377049183</v>
      </c>
      <c r="Q29" s="50">
        <v>-2.2421084736280053E-3</v>
      </c>
      <c r="R29" s="51">
        <v>0.6919926999456103</v>
      </c>
      <c r="S29" s="43">
        <v>-2.2721264073916471E-3</v>
      </c>
      <c r="T29" s="44">
        <v>0.69200704155937687</v>
      </c>
      <c r="U29" s="50">
        <v>-2.9567130163689656E-2</v>
      </c>
      <c r="V29" s="51">
        <v>0.68022100848534328</v>
      </c>
      <c r="W29" s="43">
        <v>3.0333685573918912E-2</v>
      </c>
      <c r="X29" s="44">
        <v>0.67847214113673959</v>
      </c>
      <c r="Y29" s="50">
        <v>1.4946048981822205E-2</v>
      </c>
      <c r="Z29" s="51">
        <v>0.68269657013764862</v>
      </c>
    </row>
    <row r="30" spans="2:31" x14ac:dyDescent="0.25">
      <c r="B30" s="4" t="s">
        <v>20</v>
      </c>
      <c r="C30" s="38">
        <v>1.1607383483256357E-2</v>
      </c>
      <c r="D30" s="39">
        <v>0.31704531468015035</v>
      </c>
      <c r="E30" s="45">
        <v>1.1519919061794058E-2</v>
      </c>
      <c r="F30" s="46">
        <v>0.32197002671632041</v>
      </c>
      <c r="G30" s="38">
        <v>2.5738276553315077E-3</v>
      </c>
      <c r="H30" s="39">
        <v>0.32637840598487544</v>
      </c>
      <c r="I30" s="45">
        <v>4.7510052485004355E-3</v>
      </c>
      <c r="J30" s="46">
        <v>0.33031621231964259</v>
      </c>
      <c r="K30" s="38">
        <v>2.7367713235562563E-3</v>
      </c>
      <c r="L30" s="39">
        <v>0.29996328808617634</v>
      </c>
      <c r="M30" s="45">
        <v>8.0326420461858498E-3</v>
      </c>
      <c r="N30" s="46">
        <v>0.29817424760138844</v>
      </c>
      <c r="O30" s="38">
        <v>8.2213533304687537E-3</v>
      </c>
      <c r="P30" s="39">
        <v>0.30219596622950806</v>
      </c>
      <c r="Q30" s="45">
        <v>4.9247279136280121E-3</v>
      </c>
      <c r="R30" s="46">
        <v>0.3080073000543897</v>
      </c>
      <c r="S30" s="38">
        <v>-7.7983606726083543E-3</v>
      </c>
      <c r="T30" s="39">
        <v>0.30799295844062319</v>
      </c>
      <c r="U30" s="45">
        <v>8.6277527936896546E-3</v>
      </c>
      <c r="V30" s="46">
        <v>0.31977899151465666</v>
      </c>
      <c r="W30" s="38">
        <v>-4.3366517439189026E-3</v>
      </c>
      <c r="X30" s="39">
        <v>0.32152785886326046</v>
      </c>
      <c r="Y30" s="45">
        <v>2.3906563581777957E-3</v>
      </c>
      <c r="Z30" s="46">
        <v>0.31730342986235138</v>
      </c>
    </row>
    <row r="31" spans="2:31" x14ac:dyDescent="0.25">
      <c r="B31" s="5" t="s">
        <v>18</v>
      </c>
      <c r="C31" s="40">
        <v>1.8175252940000001E-2</v>
      </c>
      <c r="D31" s="41">
        <v>1.0000000000000004</v>
      </c>
      <c r="E31" s="47">
        <v>-1.6103254229999999E-2</v>
      </c>
      <c r="F31" s="48">
        <v>1</v>
      </c>
      <c r="G31" s="40">
        <v>9.3454974900000001E-3</v>
      </c>
      <c r="H31" s="41">
        <v>1.0000000000000002</v>
      </c>
      <c r="I31" s="47">
        <v>7.3023694700000003E-3</v>
      </c>
      <c r="J31" s="48">
        <v>0.99999999999999967</v>
      </c>
      <c r="K31" s="40">
        <v>9.0826290399999999E-3</v>
      </c>
      <c r="L31" s="41">
        <v>1.0000000000000002</v>
      </c>
      <c r="M31" s="47">
        <v>1.1950584530000001E-2</v>
      </c>
      <c r="N31" s="48">
        <v>0.99999999999999989</v>
      </c>
      <c r="O31" s="40">
        <v>1.416883949E-2</v>
      </c>
      <c r="P31" s="41">
        <v>0.99999999999999989</v>
      </c>
      <c r="Q31" s="47">
        <v>2.6826194400000002E-3</v>
      </c>
      <c r="R31" s="48">
        <v>0.99999999999999989</v>
      </c>
      <c r="S31" s="40">
        <v>-1.0070487079999999E-2</v>
      </c>
      <c r="T31" s="41">
        <v>1</v>
      </c>
      <c r="U31" s="47">
        <v>-2.0939377370000001E-2</v>
      </c>
      <c r="V31" s="48">
        <v>1.0000000000000002</v>
      </c>
      <c r="W31" s="40">
        <v>2.5997033829999999E-2</v>
      </c>
      <c r="X31" s="41">
        <v>1.0000000000000002</v>
      </c>
      <c r="Y31" s="47">
        <v>1.7336705340000001E-2</v>
      </c>
      <c r="Z31" s="48">
        <v>1.0000000000000002</v>
      </c>
    </row>
    <row r="32" spans="2:31" x14ac:dyDescent="0.25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 x14ac:dyDescent="0.25">
      <c r="B33" s="3" t="s">
        <v>21</v>
      </c>
      <c r="C33" s="43">
        <v>1.5244367830968726E-2</v>
      </c>
      <c r="D33" s="44">
        <v>0.74005912295224852</v>
      </c>
      <c r="E33" s="50">
        <v>-1.2530926685445068E-2</v>
      </c>
      <c r="F33" s="51">
        <v>0.73598292652879893</v>
      </c>
      <c r="G33" s="43">
        <v>6.851594484295836E-3</v>
      </c>
      <c r="H33" s="44">
        <v>0.72709426067886418</v>
      </c>
      <c r="I33" s="50">
        <v>6.2951306078859659E-3</v>
      </c>
      <c r="J33" s="51">
        <v>0.72215442204584357</v>
      </c>
      <c r="K33" s="43">
        <v>7.9520965262446872E-3</v>
      </c>
      <c r="L33" s="44">
        <v>0.74978169764166247</v>
      </c>
      <c r="M33" s="50">
        <v>1.1073054688737869E-2</v>
      </c>
      <c r="N33" s="51">
        <v>0.74564406172537978</v>
      </c>
      <c r="O33" s="43">
        <v>1.2752046458714661E-2</v>
      </c>
      <c r="P33" s="44">
        <v>0.74111424883902655</v>
      </c>
      <c r="Q33" s="50">
        <v>2.09467894457405E-3</v>
      </c>
      <c r="R33" s="51">
        <v>0.73500362267344588</v>
      </c>
      <c r="S33" s="43">
        <v>-9.2911288290922541E-3</v>
      </c>
      <c r="T33" s="44">
        <v>0.7355372300230415</v>
      </c>
      <c r="U33" s="50">
        <v>-1.3987633774928241E-2</v>
      </c>
      <c r="V33" s="51">
        <v>0.72666296877321124</v>
      </c>
      <c r="W33" s="43">
        <v>1.356888897039866E-2</v>
      </c>
      <c r="X33" s="44">
        <v>0.69856914483893717</v>
      </c>
      <c r="Y33" s="50">
        <v>1.6077243496860395E-2</v>
      </c>
      <c r="Z33" s="51">
        <v>0.6911661196079969</v>
      </c>
    </row>
    <row r="34" spans="2:26" x14ac:dyDescent="0.25">
      <c r="B34" s="4" t="s">
        <v>22</v>
      </c>
      <c r="C34" s="38">
        <v>2.9308851090312678E-3</v>
      </c>
      <c r="D34" s="39">
        <v>0.25994087704775154</v>
      </c>
      <c r="E34" s="45">
        <v>-3.5723275445549386E-3</v>
      </c>
      <c r="F34" s="46">
        <v>0.26401707347120101</v>
      </c>
      <c r="G34" s="38">
        <v>2.4939030057041602E-3</v>
      </c>
      <c r="H34" s="39">
        <v>0.27290573932113582</v>
      </c>
      <c r="I34" s="45">
        <v>1.0072388621140337E-3</v>
      </c>
      <c r="J34" s="46">
        <v>0.27784557795415638</v>
      </c>
      <c r="K34" s="38">
        <v>1.1305325137553122E-3</v>
      </c>
      <c r="L34" s="39">
        <v>0.25021830235833747</v>
      </c>
      <c r="M34" s="45">
        <v>8.7752984126212685E-4</v>
      </c>
      <c r="N34" s="46">
        <v>0.25435593827462016</v>
      </c>
      <c r="O34" s="38">
        <v>1.4167930312853443E-3</v>
      </c>
      <c r="P34" s="39">
        <v>0.2588857511609734</v>
      </c>
      <c r="Q34" s="45">
        <v>5.8794049542595223E-4</v>
      </c>
      <c r="R34" s="46">
        <v>0.26499637732655407</v>
      </c>
      <c r="S34" s="38">
        <v>-7.7935825090773964E-4</v>
      </c>
      <c r="T34" s="39">
        <v>0.2644627699769585</v>
      </c>
      <c r="U34" s="45">
        <v>-6.9517435950717608E-3</v>
      </c>
      <c r="V34" s="46">
        <v>0.27333703122678871</v>
      </c>
      <c r="W34" s="38">
        <v>1.2428144859601337E-2</v>
      </c>
      <c r="X34" s="39">
        <v>0.30143085516106288</v>
      </c>
      <c r="Y34" s="45">
        <v>1.2594618431395967E-3</v>
      </c>
      <c r="Z34" s="46">
        <v>0.30883388039200321</v>
      </c>
    </row>
    <row r="35" spans="2:26" x14ac:dyDescent="0.25">
      <c r="B35" s="10" t="s">
        <v>18</v>
      </c>
      <c r="C35" s="40">
        <v>1.8175252940000001E-2</v>
      </c>
      <c r="D35" s="41">
        <v>1.0000000000000004</v>
      </c>
      <c r="E35" s="47">
        <v>-1.6103254229999999E-2</v>
      </c>
      <c r="F35" s="48">
        <v>1</v>
      </c>
      <c r="G35" s="40">
        <v>9.3454974900000001E-3</v>
      </c>
      <c r="H35" s="41">
        <v>1.0000000000000002</v>
      </c>
      <c r="I35" s="47">
        <v>7.3023694700000003E-3</v>
      </c>
      <c r="J35" s="48">
        <v>0.99999999999999967</v>
      </c>
      <c r="K35" s="40">
        <v>9.0826290399999999E-3</v>
      </c>
      <c r="L35" s="41">
        <v>1.0000000000000002</v>
      </c>
      <c r="M35" s="47">
        <v>1.1950584530000001E-2</v>
      </c>
      <c r="N35" s="48">
        <v>0.99999999999999989</v>
      </c>
      <c r="O35" s="40">
        <v>1.416883949E-2</v>
      </c>
      <c r="P35" s="41">
        <v>0.99999999999999989</v>
      </c>
      <c r="Q35" s="47">
        <v>2.6826194400000002E-3</v>
      </c>
      <c r="R35" s="48">
        <v>0.99999999999999989</v>
      </c>
      <c r="S35" s="40">
        <v>-1.0070487079999999E-2</v>
      </c>
      <c r="T35" s="41">
        <v>1</v>
      </c>
      <c r="U35" s="47">
        <v>-2.0939377370000001E-2</v>
      </c>
      <c r="V35" s="48">
        <v>1.0000000000000002</v>
      </c>
      <c r="W35" s="40">
        <v>2.5997033829999999E-2</v>
      </c>
      <c r="X35" s="41">
        <v>1.0000000000000002</v>
      </c>
      <c r="Y35" s="47">
        <v>1.7336705340000001E-2</v>
      </c>
      <c r="Z35" s="48">
        <v>1.0000000000000002</v>
      </c>
    </row>
    <row r="36" spans="2:26" x14ac:dyDescent="0.25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 x14ac:dyDescent="0.2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 x14ac:dyDescent="0.25">
      <c r="B38" s="3" t="s">
        <v>1</v>
      </c>
      <c r="C38" s="38">
        <v>9.0560770516423127E-4</v>
      </c>
      <c r="D38" s="39">
        <v>9.8315472440017523E-2</v>
      </c>
      <c r="E38" s="45">
        <v>4.1185124097541442E-3</v>
      </c>
      <c r="F38" s="46">
        <v>9.6501545863782345E-2</v>
      </c>
      <c r="G38" s="38">
        <v>7.29966693771313E-3</v>
      </c>
      <c r="H38" s="39">
        <v>9.5990921248537753E-2</v>
      </c>
      <c r="I38" s="45">
        <v>4.2090715092789685E-4</v>
      </c>
      <c r="J38" s="46">
        <v>9.3706460404381062E-2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 x14ac:dyDescent="0.25">
      <c r="B39" s="54" t="s">
        <v>909</v>
      </c>
      <c r="C39" s="38">
        <v>-5.9410412349908729E-4</v>
      </c>
      <c r="D39" s="39">
        <v>0.18636918834524793</v>
      </c>
      <c r="E39" s="45">
        <v>1.158903171152617E-3</v>
      </c>
      <c r="F39" s="46">
        <v>0.19068864392669341</v>
      </c>
      <c r="G39" s="38">
        <v>-1.6864178332847484E-3</v>
      </c>
      <c r="H39" s="39">
        <v>0.19132228335772655</v>
      </c>
      <c r="I39" s="45">
        <v>2.403592125951298E-3</v>
      </c>
      <c r="J39" s="46">
        <v>0.18973111405874052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 x14ac:dyDescent="0.25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>
        <v>0</v>
      </c>
      <c r="J40" s="46">
        <v>0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 x14ac:dyDescent="0.25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1.4983278850359441E-5</v>
      </c>
      <c r="H41" s="39">
        <v>1.3842097670028802E-4</v>
      </c>
      <c r="I41" s="45">
        <v>2.7423880309358566E-5</v>
      </c>
      <c r="J41" s="46">
        <v>4.2461601512184681E-4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 x14ac:dyDescent="0.25">
      <c r="B42" s="4" t="s">
        <v>4</v>
      </c>
      <c r="C42" s="38">
        <v>2.7733803938995191E-3</v>
      </c>
      <c r="D42" s="39">
        <v>0.25368723970020474</v>
      </c>
      <c r="E42" s="45">
        <v>1.038503269126226E-2</v>
      </c>
      <c r="F42" s="46">
        <v>0.25452932104978404</v>
      </c>
      <c r="G42" s="38">
        <v>1.2326520441189447E-2</v>
      </c>
      <c r="H42" s="39">
        <v>0.2548019676619418</v>
      </c>
      <c r="I42" s="45">
        <v>1.9431527290104274E-2</v>
      </c>
      <c r="J42" s="46">
        <v>0.2517491837689616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 x14ac:dyDescent="0.25">
      <c r="B43" s="4" t="s">
        <v>5</v>
      </c>
      <c r="C43" s="38">
        <v>5.4858985226738519E-5</v>
      </c>
      <c r="D43" s="39">
        <v>9.6140918471399241E-3</v>
      </c>
      <c r="E43" s="45">
        <v>2.3684286312454454E-4</v>
      </c>
      <c r="F43" s="46">
        <v>9.355426842779662E-3</v>
      </c>
      <c r="G43" s="38">
        <v>2.1714488832918878E-4</v>
      </c>
      <c r="H43" s="39">
        <v>9.7489913424010696E-3</v>
      </c>
      <c r="I43" s="45">
        <v>5.0058135495424465E-4</v>
      </c>
      <c r="J43" s="46">
        <v>1.002465541564275E-2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 x14ac:dyDescent="0.25">
      <c r="B44" s="4" t="s">
        <v>6</v>
      </c>
      <c r="C44" s="38">
        <v>-1.6149593845612938E-3</v>
      </c>
      <c r="D44" s="39">
        <v>0.11221434160707988</v>
      </c>
      <c r="E44" s="45">
        <v>2.0894513236402656E-3</v>
      </c>
      <c r="F44" s="46">
        <v>0.11050878024975297</v>
      </c>
      <c r="G44" s="38">
        <v>5.4985101812381476E-3</v>
      </c>
      <c r="H44" s="39">
        <v>0.11124290521013523</v>
      </c>
      <c r="I44" s="45">
        <v>5.3690899969685941E-3</v>
      </c>
      <c r="J44" s="46">
        <v>0.11231636298228653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 x14ac:dyDescent="0.25">
      <c r="B45" s="4" t="s">
        <v>62</v>
      </c>
      <c r="C45" s="38">
        <v>4.7900077097394371E-3</v>
      </c>
      <c r="D45" s="39">
        <v>9.6796494452192905E-2</v>
      </c>
      <c r="E45" s="45">
        <v>9.9336878559109134E-3</v>
      </c>
      <c r="F45" s="46">
        <v>9.6626799760554827E-2</v>
      </c>
      <c r="G45" s="38">
        <v>1.2177448488581478E-2</v>
      </c>
      <c r="H45" s="39">
        <v>9.5992604904917789E-2</v>
      </c>
      <c r="I45" s="45">
        <v>1.5114522828176246E-2</v>
      </c>
      <c r="J45" s="46">
        <v>9.5567539967638448E-2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 x14ac:dyDescent="0.25">
      <c r="B46" s="4" t="s">
        <v>7</v>
      </c>
      <c r="C46" s="38">
        <v>8.8786649593536793E-4</v>
      </c>
      <c r="D46" s="39">
        <v>1.3527481622922466E-2</v>
      </c>
      <c r="E46" s="45">
        <v>1.3944344140315622E-3</v>
      </c>
      <c r="F46" s="46">
        <v>1.3825501369473055E-2</v>
      </c>
      <c r="G46" s="38">
        <v>2.0822814717160148E-3</v>
      </c>
      <c r="H46" s="39">
        <v>1.3761160771329431E-2</v>
      </c>
      <c r="I46" s="45">
        <v>2.2291062645086791E-3</v>
      </c>
      <c r="J46" s="46">
        <v>1.3216301986887884E-2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 x14ac:dyDescent="0.25">
      <c r="B47" s="4" t="s">
        <v>8</v>
      </c>
      <c r="C47" s="38">
        <v>6.477445898353331E-3</v>
      </c>
      <c r="D47" s="39">
        <v>0.11840329482065222</v>
      </c>
      <c r="E47" s="45">
        <v>1.0138002815995587E-2</v>
      </c>
      <c r="F47" s="46">
        <v>0.11263646506333229</v>
      </c>
      <c r="G47" s="38">
        <v>1.4855412905576229E-2</v>
      </c>
      <c r="H47" s="39">
        <v>0.11018379448231677</v>
      </c>
      <c r="I47" s="45">
        <v>1.0815908462469043E-2</v>
      </c>
      <c r="J47" s="46">
        <v>0.1137785949686213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 x14ac:dyDescent="0.25">
      <c r="B48" s="4" t="s">
        <v>9</v>
      </c>
      <c r="C48" s="38">
        <v>-2.0685219286179721E-6</v>
      </c>
      <c r="D48" s="39">
        <v>1.848209644242954E-5</v>
      </c>
      <c r="E48" s="45">
        <v>-6.2587908069789821E-6</v>
      </c>
      <c r="F48" s="46">
        <v>1.5944329815347479E-5</v>
      </c>
      <c r="G48" s="38">
        <v>-1.4810789210183142E-5</v>
      </c>
      <c r="H48" s="39">
        <v>1.2154915978223069E-5</v>
      </c>
      <c r="I48" s="45">
        <v>3.8215146720809201E-5</v>
      </c>
      <c r="J48" s="46">
        <v>1.0666613892476839E-5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 x14ac:dyDescent="0.25">
      <c r="B49" s="4" t="s">
        <v>10</v>
      </c>
      <c r="C49" s="38">
        <v>-3.6563335245136516E-3</v>
      </c>
      <c r="D49" s="39">
        <v>-8.2439520740281227E-3</v>
      </c>
      <c r="E49" s="45">
        <v>-4.2787571467781307E-3</v>
      </c>
      <c r="F49" s="46">
        <v>-6.7308683421530187E-3</v>
      </c>
      <c r="G49" s="38">
        <v>-1.3874100793787069E-2</v>
      </c>
      <c r="H49" s="39">
        <v>-7.1563000938630085E-3</v>
      </c>
      <c r="I49" s="45">
        <v>1.7266858282423616E-3</v>
      </c>
      <c r="J49" s="46">
        <v>-5.4372424051448362E-3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 x14ac:dyDescent="0.25">
      <c r="B50" s="4" t="s">
        <v>11</v>
      </c>
      <c r="C50" s="38">
        <v>-1.016841565093155E-4</v>
      </c>
      <c r="D50" s="39">
        <v>5.0911485615784639E-5</v>
      </c>
      <c r="E50" s="45">
        <v>-1.9854892163084287E-4</v>
      </c>
      <c r="F50" s="46">
        <v>1.0240391371763058E-4</v>
      </c>
      <c r="G50" s="38">
        <v>1.471036693216399E-5</v>
      </c>
      <c r="H50" s="39">
        <v>1.2368580941834889E-4</v>
      </c>
      <c r="I50" s="45">
        <v>2.9160972044182478E-3</v>
      </c>
      <c r="J50" s="46">
        <v>1.1728133686334911E-4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 x14ac:dyDescent="0.25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>
        <v>0</v>
      </c>
      <c r="J51" s="46">
        <v>0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 x14ac:dyDescent="0.25">
      <c r="B52" s="4" t="s">
        <v>13</v>
      </c>
      <c r="C52" s="38">
        <v>1.1461779409628311E-3</v>
      </c>
      <c r="D52" s="39">
        <v>0.10435971986547248</v>
      </c>
      <c r="E52" s="45">
        <v>4.9057697538943843E-3</v>
      </c>
      <c r="F52" s="46">
        <v>0.10623488336763325</v>
      </c>
      <c r="G52" s="38">
        <v>7.8210137782232358E-3</v>
      </c>
      <c r="H52" s="39">
        <v>0.10754083667361258</v>
      </c>
      <c r="I52" s="45">
        <v>8.1600962105290251E-3</v>
      </c>
      <c r="J52" s="46">
        <v>0.10814545970241152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 x14ac:dyDescent="0.25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>
        <v>0</v>
      </c>
      <c r="J53" s="46">
        <v>0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 x14ac:dyDescent="0.25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>
        <v>0</v>
      </c>
      <c r="J54" s="46">
        <v>0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 x14ac:dyDescent="0.25">
      <c r="B55" s="4" t="s">
        <v>16</v>
      </c>
      <c r="C55" s="38">
        <v>7.5598805256969209E-5</v>
      </c>
      <c r="D55" s="39">
        <v>1.490119908090564E-2</v>
      </c>
      <c r="E55" s="45">
        <v>1.8157573691765524E-4</v>
      </c>
      <c r="F55" s="46">
        <v>1.5718060482558912E-2</v>
      </c>
      <c r="G55" s="38">
        <v>2.4097024041591313E-4</v>
      </c>
      <c r="H55" s="39">
        <v>1.6336540477475028E-2</v>
      </c>
      <c r="I55" s="45">
        <v>7.7789271859177893E-4</v>
      </c>
      <c r="J55" s="46">
        <v>1.6759336234218995E-2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 x14ac:dyDescent="0.25">
      <c r="B56" s="4" t="s">
        <v>17</v>
      </c>
      <c r="C56" s="38">
        <v>-3.5013049293333386E-7</v>
      </c>
      <c r="D56" s="39">
        <v>-1.3965289865644412E-5</v>
      </c>
      <c r="E56" s="45">
        <v>-6.4693712830564838E-8</v>
      </c>
      <c r="F56" s="46">
        <v>-1.2907877724628573E-5</v>
      </c>
      <c r="G56" s="38">
        <v>4.9156655216842762E-7</v>
      </c>
      <c r="H56" s="39">
        <v>-3.9967738627783427E-5</v>
      </c>
      <c r="I56" s="45">
        <v>4.7800732240009062E-7</v>
      </c>
      <c r="J56" s="46">
        <v>-1.1033105052338644E-4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 x14ac:dyDescent="0.25">
      <c r="B57" s="5" t="s">
        <v>25</v>
      </c>
      <c r="C57" s="40">
        <v>1.1141444093033526E-2</v>
      </c>
      <c r="D57" s="41">
        <v>1</v>
      </c>
      <c r="E57" s="47">
        <v>4.005858348275515E-2</v>
      </c>
      <c r="F57" s="48">
        <v>0.99999999999999978</v>
      </c>
      <c r="G57" s="40">
        <v>4.6973825129035474E-2</v>
      </c>
      <c r="H57" s="41">
        <v>1</v>
      </c>
      <c r="I57" s="47">
        <v>6.9932124470194257E-2</v>
      </c>
      <c r="J57" s="48">
        <v>1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 x14ac:dyDescent="0.25">
      <c r="B58" s="9" t="s">
        <v>24</v>
      </c>
      <c r="C58" s="42">
        <v>27483.833540000003</v>
      </c>
      <c r="D58" s="60"/>
      <c r="E58" s="49">
        <v>100128.5232</v>
      </c>
      <c r="F58" s="60"/>
      <c r="G58" s="42">
        <v>117476.46069000001</v>
      </c>
      <c r="H58" s="60"/>
      <c r="I58" s="49">
        <v>178838.16089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 x14ac:dyDescent="0.25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 x14ac:dyDescent="0.25">
      <c r="B60" s="3" t="s">
        <v>19</v>
      </c>
      <c r="C60" s="43">
        <v>-1.4706802991170284E-2</v>
      </c>
      <c r="D60" s="44">
        <v>0.67820208420621786</v>
      </c>
      <c r="E60" s="50">
        <v>-1.8642010298216751E-3</v>
      </c>
      <c r="F60" s="51">
        <v>0.68435875076857444</v>
      </c>
      <c r="G60" s="43">
        <v>-4.553307971902815E-4</v>
      </c>
      <c r="H60" s="44">
        <v>0.68755069776521394</v>
      </c>
      <c r="I60" s="50">
        <v>1.5161358230917594E-2</v>
      </c>
      <c r="J60" s="51">
        <v>0.68577883330388811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 x14ac:dyDescent="0.25">
      <c r="B61" s="4" t="s">
        <v>20</v>
      </c>
      <c r="C61" s="38">
        <v>2.5848247084203808E-2</v>
      </c>
      <c r="D61" s="39">
        <v>0.32179791579378209</v>
      </c>
      <c r="E61" s="45">
        <v>4.1922784512576826E-2</v>
      </c>
      <c r="F61" s="46">
        <v>0.31564124923142561</v>
      </c>
      <c r="G61" s="38">
        <v>4.7429155926225756E-2</v>
      </c>
      <c r="H61" s="39">
        <v>0.31244930223478606</v>
      </c>
      <c r="I61" s="45">
        <v>5.4770766239276659E-2</v>
      </c>
      <c r="J61" s="46">
        <v>0.31422116669611194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 x14ac:dyDescent="0.25">
      <c r="B62" s="5" t="s">
        <v>25</v>
      </c>
      <c r="C62" s="40">
        <v>1.1141444093033526E-2</v>
      </c>
      <c r="D62" s="41">
        <v>1</v>
      </c>
      <c r="E62" s="47">
        <v>4.005858348275515E-2</v>
      </c>
      <c r="F62" s="48">
        <v>1</v>
      </c>
      <c r="G62" s="40">
        <v>4.6973825129035474E-2</v>
      </c>
      <c r="H62" s="41">
        <v>1</v>
      </c>
      <c r="I62" s="47">
        <v>6.9932124470194257E-2</v>
      </c>
      <c r="J62" s="48">
        <v>1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 x14ac:dyDescent="0.25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 x14ac:dyDescent="0.25">
      <c r="B64" s="3" t="s">
        <v>21</v>
      </c>
      <c r="C64" s="43">
        <v>9.3250418269281345E-3</v>
      </c>
      <c r="D64" s="44">
        <v>0.73437877005330388</v>
      </c>
      <c r="E64" s="50">
        <v>3.5185226229278298E-2</v>
      </c>
      <c r="F64" s="51">
        <v>0.73678608192879957</v>
      </c>
      <c r="G64" s="43">
        <v>4.0856951603841125E-2</v>
      </c>
      <c r="H64" s="44">
        <v>0.73693017701203456</v>
      </c>
      <c r="I64" s="50">
        <v>5.7071192970011383E-2</v>
      </c>
      <c r="J64" s="51">
        <v>0.72906415219403797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 x14ac:dyDescent="0.25">
      <c r="B65" s="4" t="s">
        <v>22</v>
      </c>
      <c r="C65" s="38">
        <v>1.8164022661053909E-3</v>
      </c>
      <c r="D65" s="39">
        <v>0.26562122994669612</v>
      </c>
      <c r="E65" s="45">
        <v>4.8733572534768524E-3</v>
      </c>
      <c r="F65" s="46">
        <v>0.26321391807120037</v>
      </c>
      <c r="G65" s="38">
        <v>6.1168735251943482E-3</v>
      </c>
      <c r="H65" s="39">
        <v>0.26306982298796538</v>
      </c>
      <c r="I65" s="45">
        <v>1.2860931500182873E-2</v>
      </c>
      <c r="J65" s="46">
        <v>0.27093584780596197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 x14ac:dyDescent="0.25">
      <c r="B66" s="10" t="s">
        <v>25</v>
      </c>
      <c r="C66" s="40">
        <v>1.1141444093033526E-2</v>
      </c>
      <c r="D66" s="41">
        <v>1</v>
      </c>
      <c r="E66" s="47">
        <v>4.005858348275515E-2</v>
      </c>
      <c r="F66" s="48">
        <v>1</v>
      </c>
      <c r="G66" s="40">
        <v>4.6973825129035474E-2</v>
      </c>
      <c r="H66" s="41">
        <v>1</v>
      </c>
      <c r="I66" s="47">
        <v>6.9932124470194257E-2</v>
      </c>
      <c r="J66" s="48">
        <v>1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 x14ac:dyDescent="0.25">
      <c r="B70" s="12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713"/>
  <sheetViews>
    <sheetView rightToLeft="1" topLeftCell="O1" zoomScale="90" zoomScaleNormal="90" workbookViewId="0"/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 x14ac:dyDescent="0.2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4</v>
      </c>
    </row>
    <row r="4" spans="1:33" ht="28.5" x14ac:dyDescent="0.2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 x14ac:dyDescent="0.2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 x14ac:dyDescent="0.2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 x14ac:dyDescent="0.2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 x14ac:dyDescent="0.2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 x14ac:dyDescent="0.2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 x14ac:dyDescent="0.2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 x14ac:dyDescent="0.2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 x14ac:dyDescent="0.2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 x14ac:dyDescent="0.2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 x14ac:dyDescent="0.2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 x14ac:dyDescent="0.2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 x14ac:dyDescent="0.2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 x14ac:dyDescent="0.2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 x14ac:dyDescent="0.2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 x14ac:dyDescent="0.2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 x14ac:dyDescent="0.2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 x14ac:dyDescent="0.2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 x14ac:dyDescent="0.2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 x14ac:dyDescent="0.2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 x14ac:dyDescent="0.2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 x14ac:dyDescent="0.2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 x14ac:dyDescent="0.2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 x14ac:dyDescent="0.2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 x14ac:dyDescent="0.2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 x14ac:dyDescent="0.2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 x14ac:dyDescent="0.2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 x14ac:dyDescent="0.2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 x14ac:dyDescent="0.2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 x14ac:dyDescent="0.2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 x14ac:dyDescent="0.2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 x14ac:dyDescent="0.2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 x14ac:dyDescent="0.2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 x14ac:dyDescent="0.2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 x14ac:dyDescent="0.2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 x14ac:dyDescent="0.2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 x14ac:dyDescent="0.2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 x14ac:dyDescent="0.2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 x14ac:dyDescent="0.2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 x14ac:dyDescent="0.2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 x14ac:dyDescent="0.2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 x14ac:dyDescent="0.2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 x14ac:dyDescent="0.2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 x14ac:dyDescent="0.2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 x14ac:dyDescent="0.2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 x14ac:dyDescent="0.2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 x14ac:dyDescent="0.2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 x14ac:dyDescent="0.2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 x14ac:dyDescent="0.2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 x14ac:dyDescent="0.2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 x14ac:dyDescent="0.2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 x14ac:dyDescent="0.2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 x14ac:dyDescent="0.2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 x14ac:dyDescent="0.2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 x14ac:dyDescent="0.2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 x14ac:dyDescent="0.2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 x14ac:dyDescent="0.2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 x14ac:dyDescent="0.2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 x14ac:dyDescent="0.2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 x14ac:dyDescent="0.2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 x14ac:dyDescent="0.2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 x14ac:dyDescent="0.2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 x14ac:dyDescent="0.2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 x14ac:dyDescent="0.2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 x14ac:dyDescent="0.2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 x14ac:dyDescent="0.2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 x14ac:dyDescent="0.2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 x14ac:dyDescent="0.2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 x14ac:dyDescent="0.2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 x14ac:dyDescent="0.2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 x14ac:dyDescent="0.2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 x14ac:dyDescent="0.2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 x14ac:dyDescent="0.2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 x14ac:dyDescent="0.2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 x14ac:dyDescent="0.2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 x14ac:dyDescent="0.2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 x14ac:dyDescent="0.2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 x14ac:dyDescent="0.2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 x14ac:dyDescent="0.2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 x14ac:dyDescent="0.2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 x14ac:dyDescent="0.2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 x14ac:dyDescent="0.2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 x14ac:dyDescent="0.2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 x14ac:dyDescent="0.2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 x14ac:dyDescent="0.2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 x14ac:dyDescent="0.2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 x14ac:dyDescent="0.2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 x14ac:dyDescent="0.2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 x14ac:dyDescent="0.2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 x14ac:dyDescent="0.2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 x14ac:dyDescent="0.2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 x14ac:dyDescent="0.2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 x14ac:dyDescent="0.2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 x14ac:dyDescent="0.2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 x14ac:dyDescent="0.2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 x14ac:dyDescent="0.2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 x14ac:dyDescent="0.2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 x14ac:dyDescent="0.2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 x14ac:dyDescent="0.2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 x14ac:dyDescent="0.2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 x14ac:dyDescent="0.2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 x14ac:dyDescent="0.2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 x14ac:dyDescent="0.2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 x14ac:dyDescent="0.2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 x14ac:dyDescent="0.2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 x14ac:dyDescent="0.2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 x14ac:dyDescent="0.2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 x14ac:dyDescent="0.2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 x14ac:dyDescent="0.2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 x14ac:dyDescent="0.2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 x14ac:dyDescent="0.2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 x14ac:dyDescent="0.2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 x14ac:dyDescent="0.2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 x14ac:dyDescent="0.2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 x14ac:dyDescent="0.2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 x14ac:dyDescent="0.2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 x14ac:dyDescent="0.2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 x14ac:dyDescent="0.2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 x14ac:dyDescent="0.2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 x14ac:dyDescent="0.2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 x14ac:dyDescent="0.2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 x14ac:dyDescent="0.2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 x14ac:dyDescent="0.2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 x14ac:dyDescent="0.2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 x14ac:dyDescent="0.2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 x14ac:dyDescent="0.2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 x14ac:dyDescent="0.2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 x14ac:dyDescent="0.2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 x14ac:dyDescent="0.2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 x14ac:dyDescent="0.2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 x14ac:dyDescent="0.2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 x14ac:dyDescent="0.2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 x14ac:dyDescent="0.2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 x14ac:dyDescent="0.2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 x14ac:dyDescent="0.2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 x14ac:dyDescent="0.2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 x14ac:dyDescent="0.2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 x14ac:dyDescent="0.2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 x14ac:dyDescent="0.2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 x14ac:dyDescent="0.2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 x14ac:dyDescent="0.2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 x14ac:dyDescent="0.2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 x14ac:dyDescent="0.2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 x14ac:dyDescent="0.2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 x14ac:dyDescent="0.2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 x14ac:dyDescent="0.2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 x14ac:dyDescent="0.2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 x14ac:dyDescent="0.2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 x14ac:dyDescent="0.2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 x14ac:dyDescent="0.2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 x14ac:dyDescent="0.2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 x14ac:dyDescent="0.2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 x14ac:dyDescent="0.2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 x14ac:dyDescent="0.2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 x14ac:dyDescent="0.2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 x14ac:dyDescent="0.2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 x14ac:dyDescent="0.2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 x14ac:dyDescent="0.2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 x14ac:dyDescent="0.2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 x14ac:dyDescent="0.2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 x14ac:dyDescent="0.2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 x14ac:dyDescent="0.2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 x14ac:dyDescent="0.2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 x14ac:dyDescent="0.2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 x14ac:dyDescent="0.2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 x14ac:dyDescent="0.2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 x14ac:dyDescent="0.2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 x14ac:dyDescent="0.2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 x14ac:dyDescent="0.2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 x14ac:dyDescent="0.2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 x14ac:dyDescent="0.2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 x14ac:dyDescent="0.2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 x14ac:dyDescent="0.2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 x14ac:dyDescent="0.2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 x14ac:dyDescent="0.2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 x14ac:dyDescent="0.2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 x14ac:dyDescent="0.2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 x14ac:dyDescent="0.2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 x14ac:dyDescent="0.2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 x14ac:dyDescent="0.2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 x14ac:dyDescent="0.2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 x14ac:dyDescent="0.2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 x14ac:dyDescent="0.2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 x14ac:dyDescent="0.2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 x14ac:dyDescent="0.2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 x14ac:dyDescent="0.2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 x14ac:dyDescent="0.2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 x14ac:dyDescent="0.2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 x14ac:dyDescent="0.2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 x14ac:dyDescent="0.2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 x14ac:dyDescent="0.2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 x14ac:dyDescent="0.2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 x14ac:dyDescent="0.2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 x14ac:dyDescent="0.2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 x14ac:dyDescent="0.2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 x14ac:dyDescent="0.2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 x14ac:dyDescent="0.2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 x14ac:dyDescent="0.2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 x14ac:dyDescent="0.2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 x14ac:dyDescent="0.2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 x14ac:dyDescent="0.2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 x14ac:dyDescent="0.2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 x14ac:dyDescent="0.2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 x14ac:dyDescent="0.2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 x14ac:dyDescent="0.2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 x14ac:dyDescent="0.2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 x14ac:dyDescent="0.2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 x14ac:dyDescent="0.2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 x14ac:dyDescent="0.2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 x14ac:dyDescent="0.2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 x14ac:dyDescent="0.2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 x14ac:dyDescent="0.2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 x14ac:dyDescent="0.2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 x14ac:dyDescent="0.2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 x14ac:dyDescent="0.2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 x14ac:dyDescent="0.2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 x14ac:dyDescent="0.2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 x14ac:dyDescent="0.2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 x14ac:dyDescent="0.2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 x14ac:dyDescent="0.2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 x14ac:dyDescent="0.2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 x14ac:dyDescent="0.2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 x14ac:dyDescent="0.2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 x14ac:dyDescent="0.2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 x14ac:dyDescent="0.2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 x14ac:dyDescent="0.2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 x14ac:dyDescent="0.2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 x14ac:dyDescent="0.2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 x14ac:dyDescent="0.2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 x14ac:dyDescent="0.2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 x14ac:dyDescent="0.2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 x14ac:dyDescent="0.2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 x14ac:dyDescent="0.2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 x14ac:dyDescent="0.2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 x14ac:dyDescent="0.2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 x14ac:dyDescent="0.2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 x14ac:dyDescent="0.2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 x14ac:dyDescent="0.2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 x14ac:dyDescent="0.2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 x14ac:dyDescent="0.2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 x14ac:dyDescent="0.2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 x14ac:dyDescent="0.2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 x14ac:dyDescent="0.2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 x14ac:dyDescent="0.2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 x14ac:dyDescent="0.2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 x14ac:dyDescent="0.2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 x14ac:dyDescent="0.2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 x14ac:dyDescent="0.2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 x14ac:dyDescent="0.2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 x14ac:dyDescent="0.2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 x14ac:dyDescent="0.2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 x14ac:dyDescent="0.2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 x14ac:dyDescent="0.2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 x14ac:dyDescent="0.2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 x14ac:dyDescent="0.2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 x14ac:dyDescent="0.2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 x14ac:dyDescent="0.2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 x14ac:dyDescent="0.2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 x14ac:dyDescent="0.2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 x14ac:dyDescent="0.2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 x14ac:dyDescent="0.2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 x14ac:dyDescent="0.2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 x14ac:dyDescent="0.2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 x14ac:dyDescent="0.2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 x14ac:dyDescent="0.2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 x14ac:dyDescent="0.2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 x14ac:dyDescent="0.2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 x14ac:dyDescent="0.2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 x14ac:dyDescent="0.2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 x14ac:dyDescent="0.2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 x14ac:dyDescent="0.2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 x14ac:dyDescent="0.2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 x14ac:dyDescent="0.2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 x14ac:dyDescent="0.2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 x14ac:dyDescent="0.2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 x14ac:dyDescent="0.2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 x14ac:dyDescent="0.2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 x14ac:dyDescent="0.2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 x14ac:dyDescent="0.2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 x14ac:dyDescent="0.2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 x14ac:dyDescent="0.2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 x14ac:dyDescent="0.2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 x14ac:dyDescent="0.2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 x14ac:dyDescent="0.2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 x14ac:dyDescent="0.2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 x14ac:dyDescent="0.2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 x14ac:dyDescent="0.2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 x14ac:dyDescent="0.2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 x14ac:dyDescent="0.2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 x14ac:dyDescent="0.2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 x14ac:dyDescent="0.2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 x14ac:dyDescent="0.2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 x14ac:dyDescent="0.2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 x14ac:dyDescent="0.2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 x14ac:dyDescent="0.2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 x14ac:dyDescent="0.2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 x14ac:dyDescent="0.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 x14ac:dyDescent="0.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 x14ac:dyDescent="0.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 x14ac:dyDescent="0.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 x14ac:dyDescent="0.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 x14ac:dyDescent="0.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 x14ac:dyDescent="0.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 x14ac:dyDescent="0.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 x14ac:dyDescent="0.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 x14ac:dyDescent="0.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 x14ac:dyDescent="0.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 x14ac:dyDescent="0.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 x14ac:dyDescent="0.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 x14ac:dyDescent="0.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 x14ac:dyDescent="0.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 x14ac:dyDescent="0.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 x14ac:dyDescent="0.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 x14ac:dyDescent="0.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 x14ac:dyDescent="0.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 x14ac:dyDescent="0.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 x14ac:dyDescent="0.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 x14ac:dyDescent="0.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 x14ac:dyDescent="0.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 x14ac:dyDescent="0.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 x14ac:dyDescent="0.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 x14ac:dyDescent="0.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 x14ac:dyDescent="0.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 x14ac:dyDescent="0.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 x14ac:dyDescent="0.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 x14ac:dyDescent="0.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 x14ac:dyDescent="0.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 x14ac:dyDescent="0.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 x14ac:dyDescent="0.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 x14ac:dyDescent="0.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 x14ac:dyDescent="0.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 x14ac:dyDescent="0.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 x14ac:dyDescent="0.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 x14ac:dyDescent="0.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 x14ac:dyDescent="0.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 x14ac:dyDescent="0.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 x14ac:dyDescent="0.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 x14ac:dyDescent="0.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 x14ac:dyDescent="0.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 x14ac:dyDescent="0.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 x14ac:dyDescent="0.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 x14ac:dyDescent="0.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 x14ac:dyDescent="0.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 x14ac:dyDescent="0.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 x14ac:dyDescent="0.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 x14ac:dyDescent="0.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 x14ac:dyDescent="0.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 x14ac:dyDescent="0.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 x14ac:dyDescent="0.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 x14ac:dyDescent="0.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 x14ac:dyDescent="0.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 x14ac:dyDescent="0.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 x14ac:dyDescent="0.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 x14ac:dyDescent="0.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 x14ac:dyDescent="0.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 x14ac:dyDescent="0.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 x14ac:dyDescent="0.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 x14ac:dyDescent="0.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 x14ac:dyDescent="0.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 x14ac:dyDescent="0.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 x14ac:dyDescent="0.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 x14ac:dyDescent="0.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 x14ac:dyDescent="0.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 x14ac:dyDescent="0.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 x14ac:dyDescent="0.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 x14ac:dyDescent="0.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 x14ac:dyDescent="0.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 x14ac:dyDescent="0.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 x14ac:dyDescent="0.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 x14ac:dyDescent="0.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 x14ac:dyDescent="0.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 x14ac:dyDescent="0.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 x14ac:dyDescent="0.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 x14ac:dyDescent="0.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 x14ac:dyDescent="0.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 x14ac:dyDescent="0.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 x14ac:dyDescent="0.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 x14ac:dyDescent="0.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 x14ac:dyDescent="0.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 x14ac:dyDescent="0.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 x14ac:dyDescent="0.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 x14ac:dyDescent="0.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 x14ac:dyDescent="0.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 x14ac:dyDescent="0.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 x14ac:dyDescent="0.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 x14ac:dyDescent="0.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 x14ac:dyDescent="0.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 x14ac:dyDescent="0.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 x14ac:dyDescent="0.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 x14ac:dyDescent="0.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 x14ac:dyDescent="0.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 x14ac:dyDescent="0.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 x14ac:dyDescent="0.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 x14ac:dyDescent="0.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 x14ac:dyDescent="0.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 x14ac:dyDescent="0.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 x14ac:dyDescent="0.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 x14ac:dyDescent="0.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 x14ac:dyDescent="0.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 x14ac:dyDescent="0.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 x14ac:dyDescent="0.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 x14ac:dyDescent="0.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 x14ac:dyDescent="0.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 x14ac:dyDescent="0.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 x14ac:dyDescent="0.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 x14ac:dyDescent="0.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 x14ac:dyDescent="0.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 x14ac:dyDescent="0.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 x14ac:dyDescent="0.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 x14ac:dyDescent="0.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 x14ac:dyDescent="0.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 x14ac:dyDescent="0.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 x14ac:dyDescent="0.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 x14ac:dyDescent="0.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 x14ac:dyDescent="0.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 x14ac:dyDescent="0.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 x14ac:dyDescent="0.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 x14ac:dyDescent="0.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 x14ac:dyDescent="0.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 x14ac:dyDescent="0.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 x14ac:dyDescent="0.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 x14ac:dyDescent="0.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 x14ac:dyDescent="0.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 x14ac:dyDescent="0.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 x14ac:dyDescent="0.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 x14ac:dyDescent="0.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 x14ac:dyDescent="0.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 x14ac:dyDescent="0.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 x14ac:dyDescent="0.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 x14ac:dyDescent="0.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 x14ac:dyDescent="0.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 x14ac:dyDescent="0.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 x14ac:dyDescent="0.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 x14ac:dyDescent="0.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 x14ac:dyDescent="0.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 x14ac:dyDescent="0.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 x14ac:dyDescent="0.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 x14ac:dyDescent="0.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 x14ac:dyDescent="0.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 x14ac:dyDescent="0.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 x14ac:dyDescent="0.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 x14ac:dyDescent="0.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 x14ac:dyDescent="0.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 x14ac:dyDescent="0.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 x14ac:dyDescent="0.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 x14ac:dyDescent="0.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 x14ac:dyDescent="0.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 x14ac:dyDescent="0.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 x14ac:dyDescent="0.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 x14ac:dyDescent="0.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 x14ac:dyDescent="0.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 x14ac:dyDescent="0.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 x14ac:dyDescent="0.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 x14ac:dyDescent="0.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 x14ac:dyDescent="0.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 x14ac:dyDescent="0.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 x14ac:dyDescent="0.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 x14ac:dyDescent="0.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 x14ac:dyDescent="0.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 x14ac:dyDescent="0.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 x14ac:dyDescent="0.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 x14ac:dyDescent="0.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 x14ac:dyDescent="0.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 x14ac:dyDescent="0.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 x14ac:dyDescent="0.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 x14ac:dyDescent="0.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 x14ac:dyDescent="0.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 x14ac:dyDescent="0.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 x14ac:dyDescent="0.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 x14ac:dyDescent="0.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 x14ac:dyDescent="0.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 x14ac:dyDescent="0.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 x14ac:dyDescent="0.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 x14ac:dyDescent="0.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 x14ac:dyDescent="0.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 x14ac:dyDescent="0.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 x14ac:dyDescent="0.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 x14ac:dyDescent="0.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 x14ac:dyDescent="0.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 x14ac:dyDescent="0.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 x14ac:dyDescent="0.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 x14ac:dyDescent="0.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 x14ac:dyDescent="0.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 x14ac:dyDescent="0.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 x14ac:dyDescent="0.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 x14ac:dyDescent="0.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 x14ac:dyDescent="0.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 x14ac:dyDescent="0.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 x14ac:dyDescent="0.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 x14ac:dyDescent="0.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 x14ac:dyDescent="0.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 x14ac:dyDescent="0.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 x14ac:dyDescent="0.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 x14ac:dyDescent="0.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 x14ac:dyDescent="0.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 x14ac:dyDescent="0.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 x14ac:dyDescent="0.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 x14ac:dyDescent="0.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 x14ac:dyDescent="0.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 x14ac:dyDescent="0.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 x14ac:dyDescent="0.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 x14ac:dyDescent="0.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 x14ac:dyDescent="0.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 x14ac:dyDescent="0.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 x14ac:dyDescent="0.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 x14ac:dyDescent="0.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 x14ac:dyDescent="0.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 x14ac:dyDescent="0.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 x14ac:dyDescent="0.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 x14ac:dyDescent="0.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 x14ac:dyDescent="0.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 x14ac:dyDescent="0.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 x14ac:dyDescent="0.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 x14ac:dyDescent="0.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 x14ac:dyDescent="0.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 x14ac:dyDescent="0.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 x14ac:dyDescent="0.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 x14ac:dyDescent="0.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 x14ac:dyDescent="0.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 x14ac:dyDescent="0.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 x14ac:dyDescent="0.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 x14ac:dyDescent="0.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 x14ac:dyDescent="0.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 x14ac:dyDescent="0.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 x14ac:dyDescent="0.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 x14ac:dyDescent="0.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 x14ac:dyDescent="0.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 x14ac:dyDescent="0.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 x14ac:dyDescent="0.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 x14ac:dyDescent="0.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 x14ac:dyDescent="0.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 x14ac:dyDescent="0.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 x14ac:dyDescent="0.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 x14ac:dyDescent="0.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 x14ac:dyDescent="0.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 x14ac:dyDescent="0.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 x14ac:dyDescent="0.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 x14ac:dyDescent="0.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 x14ac:dyDescent="0.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 x14ac:dyDescent="0.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 x14ac:dyDescent="0.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 x14ac:dyDescent="0.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 x14ac:dyDescent="0.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 x14ac:dyDescent="0.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 x14ac:dyDescent="0.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 x14ac:dyDescent="0.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 x14ac:dyDescent="0.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 x14ac:dyDescent="0.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 x14ac:dyDescent="0.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 x14ac:dyDescent="0.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 x14ac:dyDescent="0.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 x14ac:dyDescent="0.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 x14ac:dyDescent="0.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 x14ac:dyDescent="0.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 x14ac:dyDescent="0.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 x14ac:dyDescent="0.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 x14ac:dyDescent="0.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 x14ac:dyDescent="0.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 x14ac:dyDescent="0.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 x14ac:dyDescent="0.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 x14ac:dyDescent="0.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 x14ac:dyDescent="0.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 x14ac:dyDescent="0.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 x14ac:dyDescent="0.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 x14ac:dyDescent="0.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 x14ac:dyDescent="0.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 x14ac:dyDescent="0.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 x14ac:dyDescent="0.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 x14ac:dyDescent="0.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 x14ac:dyDescent="0.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 x14ac:dyDescent="0.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 x14ac:dyDescent="0.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 x14ac:dyDescent="0.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 x14ac:dyDescent="0.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 x14ac:dyDescent="0.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 x14ac:dyDescent="0.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 x14ac:dyDescent="0.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 x14ac:dyDescent="0.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 x14ac:dyDescent="0.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 x14ac:dyDescent="0.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 x14ac:dyDescent="0.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 x14ac:dyDescent="0.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 x14ac:dyDescent="0.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 x14ac:dyDescent="0.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 x14ac:dyDescent="0.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 x14ac:dyDescent="0.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 x14ac:dyDescent="0.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 x14ac:dyDescent="0.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 x14ac:dyDescent="0.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 x14ac:dyDescent="0.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 x14ac:dyDescent="0.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 x14ac:dyDescent="0.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 x14ac:dyDescent="0.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 x14ac:dyDescent="0.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 x14ac:dyDescent="0.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 x14ac:dyDescent="0.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 x14ac:dyDescent="0.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 x14ac:dyDescent="0.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 x14ac:dyDescent="0.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 x14ac:dyDescent="0.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 x14ac:dyDescent="0.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 x14ac:dyDescent="0.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 x14ac:dyDescent="0.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 x14ac:dyDescent="0.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 x14ac:dyDescent="0.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 x14ac:dyDescent="0.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 x14ac:dyDescent="0.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 x14ac:dyDescent="0.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 x14ac:dyDescent="0.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 x14ac:dyDescent="0.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 x14ac:dyDescent="0.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 x14ac:dyDescent="0.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 x14ac:dyDescent="0.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 x14ac:dyDescent="0.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 x14ac:dyDescent="0.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 x14ac:dyDescent="0.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 x14ac:dyDescent="0.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 x14ac:dyDescent="0.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 x14ac:dyDescent="0.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 x14ac:dyDescent="0.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 x14ac:dyDescent="0.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 x14ac:dyDescent="0.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 x14ac:dyDescent="0.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 x14ac:dyDescent="0.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 x14ac:dyDescent="0.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 x14ac:dyDescent="0.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 x14ac:dyDescent="0.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 x14ac:dyDescent="0.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 x14ac:dyDescent="0.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 x14ac:dyDescent="0.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 x14ac:dyDescent="0.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 x14ac:dyDescent="0.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 x14ac:dyDescent="0.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 x14ac:dyDescent="0.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 x14ac:dyDescent="0.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 x14ac:dyDescent="0.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 x14ac:dyDescent="0.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 x14ac:dyDescent="0.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 x14ac:dyDescent="0.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 x14ac:dyDescent="0.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 x14ac:dyDescent="0.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 x14ac:dyDescent="0.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 x14ac:dyDescent="0.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 x14ac:dyDescent="0.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 x14ac:dyDescent="0.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 x14ac:dyDescent="0.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 x14ac:dyDescent="0.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 x14ac:dyDescent="0.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 x14ac:dyDescent="0.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 x14ac:dyDescent="0.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 x14ac:dyDescent="0.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 x14ac:dyDescent="0.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 x14ac:dyDescent="0.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 x14ac:dyDescent="0.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 x14ac:dyDescent="0.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 x14ac:dyDescent="0.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 x14ac:dyDescent="0.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 x14ac:dyDescent="0.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 x14ac:dyDescent="0.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 x14ac:dyDescent="0.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 x14ac:dyDescent="0.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 x14ac:dyDescent="0.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 x14ac:dyDescent="0.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 x14ac:dyDescent="0.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 x14ac:dyDescent="0.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 x14ac:dyDescent="0.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 x14ac:dyDescent="0.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 x14ac:dyDescent="0.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 x14ac:dyDescent="0.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 x14ac:dyDescent="0.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 x14ac:dyDescent="0.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 x14ac:dyDescent="0.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 x14ac:dyDescent="0.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 x14ac:dyDescent="0.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 x14ac:dyDescent="0.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 x14ac:dyDescent="0.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 x14ac:dyDescent="0.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 x14ac:dyDescent="0.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 x14ac:dyDescent="0.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 x14ac:dyDescent="0.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 x14ac:dyDescent="0.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 x14ac:dyDescent="0.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 x14ac:dyDescent="0.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 x14ac:dyDescent="0.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 x14ac:dyDescent="0.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 x14ac:dyDescent="0.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 x14ac:dyDescent="0.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 x14ac:dyDescent="0.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 x14ac:dyDescent="0.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 x14ac:dyDescent="0.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 x14ac:dyDescent="0.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 x14ac:dyDescent="0.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 x14ac:dyDescent="0.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 x14ac:dyDescent="0.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 x14ac:dyDescent="0.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 x14ac:dyDescent="0.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 x14ac:dyDescent="0.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 x14ac:dyDescent="0.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 x14ac:dyDescent="0.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 x14ac:dyDescent="0.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 x14ac:dyDescent="0.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 x14ac:dyDescent="0.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 x14ac:dyDescent="0.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 x14ac:dyDescent="0.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 x14ac:dyDescent="0.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ברוך יהונתן צלח</cp:lastModifiedBy>
  <cp:lastPrinted>2021-05-27T06:23:48Z</cp:lastPrinted>
  <dcterms:created xsi:type="dcterms:W3CDTF">2016-08-07T08:05:35Z</dcterms:created>
  <dcterms:modified xsi:type="dcterms:W3CDTF">2024-01-25T11:47:25Z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